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G:\My Drive\Berkeley_NEW\MaunaLoa\Olivine_Fo_content_Thermometer\"/>
    </mc:Choice>
  </mc:AlternateContent>
  <xr:revisionPtr revIDLastSave="0" documentId="13_ncr:1_{1D1D3F78-A290-4887-A5BA-956628950C81}" xr6:coauthVersionLast="47" xr6:coauthVersionMax="47" xr10:uidLastSave="{00000000-0000-0000-0000-000000000000}"/>
  <bookViews>
    <workbookView xWindow="28680" yWindow="-120" windowWidth="29040" windowHeight="15960" firstSheet="3" activeTab="5" xr2:uid="{645157D7-1376-4B82-88FC-F08D1AD729B0}"/>
  </bookViews>
  <sheets>
    <sheet name="details" sheetId="2" r:id="rId1"/>
    <sheet name="Sides_MG" sheetId="1" r:id="rId2"/>
    <sheet name="Loihi" sheetId="7" r:id="rId3"/>
    <sheet name="Wieser_2021_Glass" sheetId="3" r:id="rId4"/>
    <sheet name="Clague" sheetId="8" r:id="rId5"/>
    <sheet name="Clague_in_prep" sheetId="9" r:id="rId6"/>
    <sheet name="Wieser_2019_Glass" sheetId="4" r:id="rId7"/>
    <sheet name="Helz_2014_Glass" sheetId="5" r:id="rId8"/>
    <sheet name="Helz_2015_Glass" sheetId="6"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2" i="7" l="1"/>
  <c r="F12" i="7"/>
  <c r="E12" i="7"/>
  <c r="BA11" i="7"/>
  <c r="F11" i="7"/>
  <c r="E11" i="7"/>
  <c r="BA10" i="7"/>
  <c r="F10" i="7"/>
  <c r="E10" i="7"/>
  <c r="BA9" i="7"/>
  <c r="F9" i="7"/>
  <c r="E9" i="7"/>
  <c r="BA8" i="7"/>
  <c r="F8" i="7"/>
  <c r="E8" i="7"/>
  <c r="BA7" i="7"/>
  <c r="F7" i="7"/>
  <c r="E7" i="7"/>
  <c r="BA6" i="7"/>
  <c r="F6" i="7"/>
  <c r="E6" i="7"/>
  <c r="BA5" i="7"/>
  <c r="F5" i="7"/>
  <c r="E5" i="7"/>
  <c r="BA4" i="7"/>
  <c r="F4" i="7"/>
  <c r="E4" i="7"/>
  <c r="BA3" i="7"/>
  <c r="F3" i="7"/>
  <c r="E3" i="7"/>
  <c r="BA2" i="7"/>
  <c r="F2" i="7"/>
  <c r="E2" i="7"/>
  <c r="P295" i="3"/>
  <c r="O295" i="3"/>
  <c r="N295" i="3"/>
  <c r="M295" i="3"/>
  <c r="L295" i="3"/>
  <c r="K295" i="3"/>
  <c r="J295" i="3"/>
  <c r="I295" i="3"/>
  <c r="H295" i="3"/>
  <c r="G295" i="3"/>
  <c r="F295" i="3"/>
  <c r="E295" i="3"/>
  <c r="D295" i="3"/>
  <c r="P193" i="3"/>
  <c r="O193" i="3"/>
  <c r="N193" i="3"/>
  <c r="M193" i="3"/>
  <c r="L193" i="3"/>
  <c r="K193" i="3"/>
  <c r="J193" i="3"/>
  <c r="I193" i="3"/>
  <c r="H193" i="3"/>
  <c r="G193" i="3"/>
  <c r="F193" i="3"/>
  <c r="E193" i="3"/>
  <c r="D193" i="3"/>
  <c r="P176" i="3"/>
  <c r="O176" i="3"/>
  <c r="N176" i="3"/>
  <c r="M176" i="3"/>
  <c r="L176" i="3"/>
  <c r="K176" i="3"/>
  <c r="J176" i="3"/>
  <c r="I176" i="3"/>
  <c r="H176" i="3"/>
  <c r="G176" i="3"/>
  <c r="F176" i="3"/>
  <c r="E176" i="3"/>
  <c r="D176" i="3"/>
  <c r="P171" i="3"/>
  <c r="O171" i="3"/>
  <c r="N171" i="3"/>
  <c r="M171" i="3"/>
  <c r="L171" i="3"/>
  <c r="K171" i="3"/>
  <c r="J171" i="3"/>
  <c r="I171" i="3"/>
  <c r="H171" i="3"/>
  <c r="G171" i="3"/>
  <c r="F171" i="3"/>
  <c r="E171" i="3"/>
  <c r="D171" i="3"/>
  <c r="P168" i="3"/>
  <c r="O168" i="3"/>
  <c r="N168" i="3"/>
  <c r="M168" i="3"/>
  <c r="L168" i="3"/>
  <c r="K168" i="3"/>
  <c r="J168" i="3"/>
  <c r="I168" i="3"/>
  <c r="H168" i="3"/>
  <c r="G168" i="3"/>
  <c r="F168" i="3"/>
  <c r="E168" i="3"/>
  <c r="D168" i="3"/>
  <c r="P165" i="3"/>
  <c r="O165" i="3"/>
  <c r="N165" i="3"/>
  <c r="M165" i="3"/>
  <c r="L165" i="3"/>
  <c r="K165" i="3"/>
  <c r="J165" i="3"/>
  <c r="I165" i="3"/>
  <c r="H165" i="3"/>
  <c r="G165" i="3"/>
  <c r="F165" i="3"/>
  <c r="E165" i="3"/>
  <c r="D165" i="3"/>
  <c r="P162" i="3"/>
  <c r="O162" i="3"/>
  <c r="N162" i="3"/>
  <c r="M162" i="3"/>
  <c r="L162" i="3"/>
  <c r="K162" i="3"/>
  <c r="J162" i="3"/>
  <c r="I162" i="3"/>
  <c r="H162" i="3"/>
  <c r="G162" i="3"/>
  <c r="F162" i="3"/>
  <c r="E162" i="3"/>
  <c r="D162" i="3"/>
  <c r="P157" i="3"/>
  <c r="O157" i="3"/>
  <c r="N157" i="3"/>
  <c r="M157" i="3"/>
  <c r="L157" i="3"/>
  <c r="K157" i="3"/>
  <c r="J157" i="3"/>
  <c r="I157" i="3"/>
  <c r="H157" i="3"/>
  <c r="G157" i="3"/>
  <c r="F157" i="3"/>
  <c r="E157" i="3"/>
  <c r="D157" i="3"/>
  <c r="P154" i="3"/>
  <c r="O154" i="3"/>
  <c r="N154" i="3"/>
  <c r="M154" i="3"/>
  <c r="L154" i="3"/>
  <c r="K154" i="3"/>
  <c r="J154" i="3"/>
  <c r="I154" i="3"/>
  <c r="H154" i="3"/>
  <c r="G154" i="3"/>
  <c r="F154" i="3"/>
  <c r="E154" i="3"/>
  <c r="D154" i="3"/>
  <c r="P151" i="3"/>
  <c r="O151" i="3"/>
  <c r="N151" i="3"/>
  <c r="M151" i="3"/>
  <c r="L151" i="3"/>
  <c r="K151" i="3"/>
  <c r="J151" i="3"/>
  <c r="I151" i="3"/>
  <c r="H151" i="3"/>
  <c r="G151" i="3"/>
  <c r="F151" i="3"/>
  <c r="E151" i="3"/>
  <c r="D151" i="3"/>
  <c r="P148" i="3"/>
  <c r="O148" i="3"/>
  <c r="N148" i="3"/>
  <c r="M148" i="3"/>
  <c r="L148" i="3"/>
  <c r="K148" i="3"/>
  <c r="J148" i="3"/>
  <c r="I148" i="3"/>
  <c r="H148" i="3"/>
  <c r="G148" i="3"/>
  <c r="F148" i="3"/>
  <c r="E148" i="3"/>
  <c r="D148" i="3"/>
  <c r="P145" i="3"/>
  <c r="O145" i="3"/>
  <c r="N145" i="3"/>
  <c r="M145" i="3"/>
  <c r="L145" i="3"/>
  <c r="K145" i="3"/>
  <c r="J145" i="3"/>
  <c r="I145" i="3"/>
  <c r="H145" i="3"/>
  <c r="G145" i="3"/>
  <c r="F145" i="3"/>
  <c r="E145" i="3"/>
  <c r="D145" i="3"/>
  <c r="P138" i="3"/>
  <c r="O138" i="3"/>
  <c r="N138" i="3"/>
  <c r="M138" i="3"/>
  <c r="L138" i="3"/>
  <c r="K138" i="3"/>
  <c r="J138" i="3"/>
  <c r="I138" i="3"/>
  <c r="H138" i="3"/>
  <c r="G138" i="3"/>
  <c r="F138" i="3"/>
  <c r="E138" i="3"/>
  <c r="D138" i="3"/>
  <c r="P133" i="3"/>
  <c r="O133" i="3"/>
  <c r="N133" i="3"/>
  <c r="M133" i="3"/>
  <c r="L133" i="3"/>
  <c r="K133" i="3"/>
  <c r="J133" i="3"/>
  <c r="I133" i="3"/>
  <c r="H133" i="3"/>
  <c r="G133" i="3"/>
  <c r="F133" i="3"/>
  <c r="E133" i="3"/>
  <c r="D133" i="3"/>
  <c r="P118" i="3"/>
  <c r="O118" i="3"/>
  <c r="N118" i="3"/>
  <c r="M118" i="3"/>
  <c r="L118" i="3"/>
  <c r="K118" i="3"/>
  <c r="J118" i="3"/>
  <c r="I118" i="3"/>
  <c r="H118" i="3"/>
  <c r="G118" i="3"/>
  <c r="F118" i="3"/>
  <c r="E118" i="3"/>
  <c r="D118" i="3"/>
  <c r="P115" i="3"/>
  <c r="O115" i="3"/>
  <c r="N115" i="3"/>
  <c r="M115" i="3"/>
  <c r="L115" i="3"/>
  <c r="K115" i="3"/>
  <c r="J115" i="3"/>
  <c r="I115" i="3"/>
  <c r="H115" i="3"/>
  <c r="G115" i="3"/>
  <c r="F115" i="3"/>
  <c r="E115" i="3"/>
  <c r="D115" i="3"/>
  <c r="P112" i="3"/>
  <c r="O112" i="3"/>
  <c r="N112" i="3"/>
  <c r="M112" i="3"/>
  <c r="L112" i="3"/>
  <c r="K112" i="3"/>
  <c r="J112" i="3"/>
  <c r="I112" i="3"/>
  <c r="H112" i="3"/>
  <c r="G112" i="3"/>
  <c r="F112" i="3"/>
  <c r="E112" i="3"/>
  <c r="D112" i="3"/>
  <c r="P109" i="3"/>
  <c r="O109" i="3"/>
  <c r="N109" i="3"/>
  <c r="M109" i="3"/>
  <c r="L109" i="3"/>
  <c r="K109" i="3"/>
  <c r="J109" i="3"/>
  <c r="I109" i="3"/>
  <c r="H109" i="3"/>
  <c r="G109" i="3"/>
  <c r="F109" i="3"/>
  <c r="E109" i="3"/>
  <c r="D109" i="3"/>
  <c r="P106" i="3"/>
  <c r="O106" i="3"/>
  <c r="N106" i="3"/>
  <c r="M106" i="3"/>
  <c r="L106" i="3"/>
  <c r="K106" i="3"/>
  <c r="J106" i="3"/>
  <c r="I106" i="3"/>
  <c r="H106" i="3"/>
  <c r="G106" i="3"/>
  <c r="F106" i="3"/>
  <c r="E106" i="3"/>
  <c r="D106" i="3"/>
  <c r="P103" i="3"/>
  <c r="O103" i="3"/>
  <c r="N103" i="3"/>
  <c r="M103" i="3"/>
  <c r="L103" i="3"/>
  <c r="K103" i="3"/>
  <c r="J103" i="3"/>
  <c r="I103" i="3"/>
  <c r="H103" i="3"/>
  <c r="G103" i="3"/>
  <c r="F103" i="3"/>
  <c r="E103" i="3"/>
  <c r="D103" i="3"/>
  <c r="P100" i="3"/>
  <c r="O100" i="3"/>
  <c r="N100" i="3"/>
  <c r="M100" i="3"/>
  <c r="L100" i="3"/>
  <c r="K100" i="3"/>
  <c r="J100" i="3"/>
  <c r="I100" i="3"/>
  <c r="H100" i="3"/>
  <c r="G100" i="3"/>
  <c r="F100" i="3"/>
  <c r="E100" i="3"/>
  <c r="D100" i="3"/>
  <c r="P95" i="3"/>
  <c r="O95" i="3"/>
  <c r="N95" i="3"/>
  <c r="M95" i="3"/>
  <c r="L95" i="3"/>
  <c r="K95" i="3"/>
  <c r="J95" i="3"/>
  <c r="I95" i="3"/>
  <c r="H95" i="3"/>
  <c r="G95" i="3"/>
  <c r="F95" i="3"/>
  <c r="E95" i="3"/>
  <c r="D95" i="3"/>
  <c r="P92" i="3"/>
  <c r="O92" i="3"/>
  <c r="N92" i="3"/>
  <c r="M92" i="3"/>
  <c r="L92" i="3"/>
  <c r="K92" i="3"/>
  <c r="J92" i="3"/>
  <c r="I92" i="3"/>
  <c r="H92" i="3"/>
  <c r="G92" i="3"/>
  <c r="F92" i="3"/>
  <c r="E92" i="3"/>
  <c r="D92" i="3"/>
  <c r="P86" i="3"/>
  <c r="O86" i="3"/>
  <c r="N86" i="3"/>
  <c r="M86" i="3"/>
  <c r="L86" i="3"/>
  <c r="K86" i="3"/>
  <c r="J86" i="3"/>
  <c r="I86" i="3"/>
  <c r="H86" i="3"/>
  <c r="G86" i="3"/>
  <c r="F86" i="3"/>
  <c r="E86" i="3"/>
  <c r="D86" i="3"/>
  <c r="P83" i="3"/>
  <c r="O83" i="3"/>
  <c r="N83" i="3"/>
  <c r="M83" i="3"/>
  <c r="L83" i="3"/>
  <c r="K83" i="3"/>
  <c r="J83" i="3"/>
  <c r="I83" i="3"/>
  <c r="H83" i="3"/>
  <c r="G83" i="3"/>
  <c r="F83" i="3"/>
  <c r="E83" i="3"/>
  <c r="D83" i="3"/>
  <c r="P80" i="3"/>
  <c r="O80" i="3"/>
  <c r="N80" i="3"/>
  <c r="M80" i="3"/>
  <c r="L80" i="3"/>
  <c r="K80" i="3"/>
  <c r="J80" i="3"/>
  <c r="I80" i="3"/>
  <c r="H80" i="3"/>
  <c r="G80" i="3"/>
  <c r="F80" i="3"/>
  <c r="E80" i="3"/>
  <c r="D80" i="3"/>
  <c r="P77" i="3"/>
  <c r="O77" i="3"/>
  <c r="N77" i="3"/>
  <c r="M77" i="3"/>
  <c r="L77" i="3"/>
  <c r="K77" i="3"/>
  <c r="J77" i="3"/>
  <c r="I77" i="3"/>
  <c r="H77" i="3"/>
  <c r="G77" i="3"/>
  <c r="F77" i="3"/>
  <c r="E77" i="3"/>
  <c r="D77" i="3"/>
  <c r="P74" i="3"/>
  <c r="O74" i="3"/>
  <c r="N74" i="3"/>
  <c r="M74" i="3"/>
  <c r="L74" i="3"/>
  <c r="K74" i="3"/>
  <c r="J74" i="3"/>
  <c r="I74" i="3"/>
  <c r="H74" i="3"/>
  <c r="G74" i="3"/>
  <c r="F74" i="3"/>
  <c r="E74" i="3"/>
  <c r="D74" i="3"/>
  <c r="P65" i="3"/>
  <c r="O65" i="3"/>
  <c r="N65" i="3"/>
  <c r="M65" i="3"/>
  <c r="L65" i="3"/>
  <c r="K65" i="3"/>
  <c r="J65" i="3"/>
  <c r="I65" i="3"/>
  <c r="H65" i="3"/>
  <c r="G65" i="3"/>
  <c r="F65" i="3"/>
  <c r="E65" i="3"/>
  <c r="D65" i="3"/>
  <c r="P60" i="3"/>
  <c r="O60" i="3"/>
  <c r="N60" i="3"/>
  <c r="M60" i="3"/>
  <c r="L60" i="3"/>
  <c r="K60" i="3"/>
  <c r="J60" i="3"/>
  <c r="I60" i="3"/>
  <c r="H60" i="3"/>
  <c r="G60" i="3"/>
  <c r="F60" i="3"/>
  <c r="E60" i="3"/>
  <c r="D60" i="3"/>
  <c r="P57" i="3"/>
  <c r="O57" i="3"/>
  <c r="N57" i="3"/>
  <c r="M57" i="3"/>
  <c r="L57" i="3"/>
  <c r="K57" i="3"/>
  <c r="J57" i="3"/>
  <c r="I57" i="3"/>
  <c r="H57" i="3"/>
  <c r="G57" i="3"/>
  <c r="F57" i="3"/>
  <c r="E57" i="3"/>
  <c r="D57" i="3"/>
  <c r="P54" i="3"/>
  <c r="O54" i="3"/>
  <c r="N54" i="3"/>
  <c r="M54" i="3"/>
  <c r="L54" i="3"/>
  <c r="K54" i="3"/>
  <c r="J54" i="3"/>
  <c r="I54" i="3"/>
  <c r="H54" i="3"/>
  <c r="G54" i="3"/>
  <c r="F54" i="3"/>
  <c r="E54" i="3"/>
  <c r="D54" i="3"/>
  <c r="P51" i="3"/>
  <c r="O51" i="3"/>
  <c r="N51" i="3"/>
  <c r="M51" i="3"/>
  <c r="L51" i="3"/>
  <c r="K51" i="3"/>
  <c r="J51" i="3"/>
  <c r="I51" i="3"/>
  <c r="H51" i="3"/>
  <c r="G51" i="3"/>
  <c r="F51" i="3"/>
  <c r="E51" i="3"/>
  <c r="D51" i="3"/>
  <c r="P48" i="3"/>
  <c r="O48" i="3"/>
  <c r="N48" i="3"/>
  <c r="M48" i="3"/>
  <c r="L48" i="3"/>
  <c r="K48" i="3"/>
  <c r="J48" i="3"/>
  <c r="I48" i="3"/>
  <c r="H48" i="3"/>
  <c r="G48" i="3"/>
  <c r="F48" i="3"/>
  <c r="E48" i="3"/>
  <c r="D48" i="3"/>
  <c r="P45" i="3"/>
  <c r="O45" i="3"/>
  <c r="N45" i="3"/>
  <c r="M45" i="3"/>
  <c r="L45" i="3"/>
  <c r="K45" i="3"/>
  <c r="J45" i="3"/>
  <c r="I45" i="3"/>
  <c r="H45" i="3"/>
  <c r="G45" i="3"/>
  <c r="F45" i="3"/>
  <c r="E45" i="3"/>
  <c r="D45" i="3"/>
  <c r="P41" i="3"/>
  <c r="O41" i="3"/>
  <c r="N41" i="3"/>
  <c r="M41" i="3"/>
  <c r="L41" i="3"/>
  <c r="K41" i="3"/>
  <c r="J41" i="3"/>
  <c r="I41" i="3"/>
  <c r="H41" i="3"/>
  <c r="G41" i="3"/>
  <c r="F41" i="3"/>
  <c r="E41" i="3"/>
  <c r="D41" i="3"/>
  <c r="P34" i="3"/>
  <c r="O34" i="3"/>
  <c r="N34" i="3"/>
  <c r="M34" i="3"/>
  <c r="L34" i="3"/>
  <c r="K34" i="3"/>
  <c r="J34" i="3"/>
  <c r="I34" i="3"/>
  <c r="H34" i="3"/>
  <c r="G34" i="3"/>
  <c r="F34" i="3"/>
  <c r="E34" i="3"/>
  <c r="D34" i="3"/>
  <c r="P28" i="3"/>
  <c r="O28" i="3"/>
  <c r="N28" i="3"/>
  <c r="M28" i="3"/>
  <c r="L28" i="3"/>
  <c r="K28" i="3"/>
  <c r="J28" i="3"/>
  <c r="I28" i="3"/>
  <c r="H28" i="3"/>
  <c r="G28" i="3"/>
  <c r="F28" i="3"/>
  <c r="E28" i="3"/>
  <c r="D28" i="3"/>
  <c r="P23" i="3"/>
  <c r="O23" i="3"/>
  <c r="N23" i="3"/>
  <c r="M23" i="3"/>
  <c r="L23" i="3"/>
  <c r="K23" i="3"/>
  <c r="J23" i="3"/>
  <c r="I23" i="3"/>
  <c r="H23" i="3"/>
  <c r="G23" i="3"/>
  <c r="F23" i="3"/>
  <c r="E23" i="3"/>
  <c r="D23" i="3"/>
  <c r="AW41" i="4"/>
  <c r="AU41" i="4"/>
  <c r="AR41" i="4"/>
  <c r="AW40" i="4"/>
  <c r="AU40" i="4"/>
  <c r="AR40" i="4"/>
  <c r="AW39" i="4"/>
  <c r="AU39" i="4"/>
  <c r="AR39" i="4"/>
  <c r="AW38" i="4"/>
  <c r="AU38" i="4"/>
  <c r="AR38" i="4"/>
  <c r="AW37" i="4"/>
  <c r="AU37" i="4"/>
  <c r="AR37" i="4"/>
  <c r="AW36" i="4"/>
  <c r="AU36" i="4"/>
  <c r="AR36" i="4"/>
  <c r="AW35" i="4"/>
  <c r="AU35" i="4"/>
  <c r="AR35" i="4"/>
  <c r="AW34" i="4"/>
  <c r="AU34" i="4"/>
  <c r="AR34" i="4"/>
  <c r="AW33" i="4"/>
  <c r="AU33" i="4"/>
  <c r="AR33" i="4"/>
  <c r="AW32" i="4"/>
  <c r="AU32" i="4"/>
  <c r="AR32" i="4"/>
  <c r="AW31" i="4"/>
  <c r="AU31" i="4"/>
  <c r="AR31" i="4"/>
  <c r="AW30" i="4"/>
  <c r="AU30" i="4"/>
  <c r="AR30" i="4"/>
  <c r="AW29" i="4"/>
  <c r="AU29" i="4"/>
  <c r="AR29" i="4"/>
  <c r="AW28" i="4"/>
  <c r="AU28" i="4"/>
  <c r="AR28" i="4"/>
  <c r="AW27" i="4"/>
  <c r="AU27" i="4"/>
  <c r="AR27" i="4"/>
  <c r="AW26" i="4"/>
  <c r="AU26" i="4"/>
  <c r="AR26" i="4"/>
  <c r="AW25" i="4"/>
  <c r="AU25" i="4"/>
  <c r="AR25" i="4"/>
  <c r="AW24" i="4"/>
  <c r="AU24" i="4"/>
  <c r="AR24" i="4"/>
  <c r="AW23" i="4"/>
  <c r="AU23" i="4"/>
  <c r="AR23" i="4"/>
  <c r="AW22" i="4"/>
  <c r="AU22" i="4"/>
  <c r="AR22" i="4"/>
  <c r="AW21" i="4"/>
  <c r="AU21" i="4"/>
  <c r="AR21" i="4"/>
  <c r="AW20" i="4"/>
  <c r="AU20" i="4"/>
  <c r="AR20" i="4"/>
  <c r="AW19" i="4"/>
  <c r="AU19" i="4"/>
  <c r="AR19" i="4"/>
  <c r="AW18" i="4"/>
  <c r="AU18" i="4"/>
  <c r="AR18" i="4"/>
  <c r="AW17" i="4"/>
  <c r="AU17" i="4"/>
  <c r="AR17" i="4"/>
  <c r="AW16" i="4"/>
  <c r="AU16" i="4"/>
  <c r="AR16" i="4"/>
  <c r="AW15" i="4"/>
  <c r="AU15" i="4"/>
  <c r="AR15" i="4"/>
  <c r="AW14" i="4"/>
  <c r="AU14" i="4"/>
  <c r="AR14" i="4"/>
  <c r="AW13" i="4"/>
  <c r="AU13" i="4"/>
  <c r="AR13" i="4"/>
  <c r="AW12" i="4"/>
  <c r="AU12" i="4"/>
  <c r="AR12" i="4"/>
  <c r="AW11" i="4"/>
  <c r="AU11" i="4"/>
  <c r="AR11" i="4"/>
  <c r="AW10" i="4"/>
  <c r="AU10" i="4"/>
  <c r="AR10" i="4"/>
  <c r="AW9" i="4"/>
  <c r="AU9" i="4"/>
  <c r="AR9" i="4"/>
  <c r="AW8" i="4"/>
  <c r="AU8" i="4"/>
  <c r="AR8" i="4"/>
  <c r="AW7" i="4"/>
  <c r="AU7" i="4"/>
  <c r="AR7" i="4"/>
  <c r="AW6" i="4"/>
  <c r="AU6" i="4"/>
  <c r="AR6" i="4"/>
  <c r="AW5" i="4"/>
  <c r="AU5" i="4"/>
  <c r="AR5" i="4"/>
  <c r="AW4" i="4"/>
  <c r="AU4" i="4"/>
  <c r="AR4" i="4"/>
  <c r="AW3" i="4"/>
  <c r="AU3" i="4"/>
  <c r="AR3" i="4"/>
  <c r="AW2" i="4"/>
  <c r="AU2" i="4"/>
  <c r="AR2" i="4"/>
  <c r="CT88" i="1"/>
  <c r="CT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tc={3A49EF7C-90FC-49BF-816F-6DEE144C7D63}</author>
  </authors>
  <commentList>
    <comment ref="AD1" authorId="0" shapeId="0" xr:uid="{E52D2D77-DF13-431B-AC97-9A846ECD4119}">
      <text>
        <r>
          <rPr>
            <b/>
            <sz val="9"/>
            <color indexed="81"/>
            <rFont val="Tahoma"/>
            <family val="2"/>
          </rPr>
          <t>OUAdmin:</t>
        </r>
        <r>
          <rPr>
            <sz val="9"/>
            <color indexed="81"/>
            <rFont val="Tahoma"/>
            <family val="2"/>
          </rPr>
          <t xml:space="preserve">
Major data, reduced to BCR with ca
</t>
        </r>
      </text>
    </comment>
    <comment ref="T294" authorId="1" shapeId="0" xr:uid="{3A49EF7C-90FC-49BF-816F-6DEE144C7D63}">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 wieser</author>
  </authors>
  <commentList>
    <comment ref="P7" authorId="0" shapeId="0" xr:uid="{D518C8A6-93DA-4731-90F8-177DD0183A92}">
      <text>
        <r>
          <rPr>
            <b/>
            <sz val="9"/>
            <color indexed="81"/>
            <rFont val="Tahoma"/>
            <family val="2"/>
          </rPr>
          <t>penny wieser:</t>
        </r>
        <r>
          <rPr>
            <sz val="9"/>
            <color indexed="81"/>
            <rFont val="Tahoma"/>
            <family val="2"/>
          </rPr>
          <t xml:space="preserve">
Removed was 0.2</t>
        </r>
      </text>
    </comment>
  </commentList>
</comments>
</file>

<file path=xl/sharedStrings.xml><?xml version="1.0" encoding="utf-8"?>
<sst xmlns="http://schemas.openxmlformats.org/spreadsheetml/2006/main" count="2534" uniqueCount="863">
  <si>
    <t>Date</t>
  </si>
  <si>
    <t>Comment</t>
  </si>
  <si>
    <t>Code</t>
  </si>
  <si>
    <t>Fountain</t>
  </si>
  <si>
    <t>MnO</t>
  </si>
  <si>
    <t>NiO</t>
  </si>
  <si>
    <t>F</t>
  </si>
  <si>
    <t>Cl</t>
  </si>
  <si>
    <t>SO2</t>
  </si>
  <si>
    <t>Total</t>
  </si>
  <si>
    <t>CO2</t>
  </si>
  <si>
    <t>H2O</t>
  </si>
  <si>
    <t>Li</t>
  </si>
  <si>
    <t>B</t>
  </si>
  <si>
    <t>Sc</t>
  </si>
  <si>
    <t>V</t>
  </si>
  <si>
    <t>Rb</t>
  </si>
  <si>
    <t>Sr</t>
  </si>
  <si>
    <t>Y</t>
  </si>
  <si>
    <t>Zr</t>
  </si>
  <si>
    <t>Nb</t>
  </si>
  <si>
    <t>Ba</t>
  </si>
  <si>
    <t>La</t>
  </si>
  <si>
    <t>Ce</t>
  </si>
  <si>
    <t>Pr</t>
  </si>
  <si>
    <t>Nd</t>
  </si>
  <si>
    <t>Sm</t>
  </si>
  <si>
    <t>Eu</t>
  </si>
  <si>
    <t>Gd</t>
  </si>
  <si>
    <t>Tb</t>
  </si>
  <si>
    <t>Dy</t>
  </si>
  <si>
    <t>Ho</t>
  </si>
  <si>
    <t>Er</t>
  </si>
  <si>
    <t>Tm</t>
  </si>
  <si>
    <t>Yb</t>
  </si>
  <si>
    <t>Lu</t>
  </si>
  <si>
    <t>Hf</t>
  </si>
  <si>
    <t>Ta</t>
  </si>
  <si>
    <t>Pb</t>
  </si>
  <si>
    <t>U</t>
  </si>
  <si>
    <t>Temp</t>
  </si>
  <si>
    <t>Mg#</t>
  </si>
  <si>
    <t>CO2_err</t>
  </si>
  <si>
    <t>H2O_err</t>
  </si>
  <si>
    <t>Li_err</t>
  </si>
  <si>
    <t>B_err</t>
  </si>
  <si>
    <t>Si_err</t>
  </si>
  <si>
    <t>Ti_err</t>
  </si>
  <si>
    <t>Al_err</t>
  </si>
  <si>
    <t>Fe_err</t>
  </si>
  <si>
    <t>Mn_err</t>
  </si>
  <si>
    <t>Mg_err</t>
  </si>
  <si>
    <t>Ca_err</t>
  </si>
  <si>
    <t>Na_err</t>
  </si>
  <si>
    <t>K_err</t>
  </si>
  <si>
    <t>P_err</t>
  </si>
  <si>
    <t>F_err</t>
  </si>
  <si>
    <t>Cl_err</t>
  </si>
  <si>
    <t>SO2_err</t>
  </si>
  <si>
    <t>Sc_err</t>
  </si>
  <si>
    <t>V_err</t>
  </si>
  <si>
    <t>Rb_err</t>
  </si>
  <si>
    <t>Sr_err</t>
  </si>
  <si>
    <t>Y_err</t>
  </si>
  <si>
    <t>Zr_err</t>
  </si>
  <si>
    <t>Nb_err</t>
  </si>
  <si>
    <t>Ba_err</t>
  </si>
  <si>
    <t>La_err</t>
  </si>
  <si>
    <t>Ce_err</t>
  </si>
  <si>
    <t>Pr_err</t>
  </si>
  <si>
    <t>Nd_err</t>
  </si>
  <si>
    <t>Sm_err</t>
  </si>
  <si>
    <t>Eu_err</t>
  </si>
  <si>
    <t>Gd_err</t>
  </si>
  <si>
    <t>Tb_err</t>
  </si>
  <si>
    <t>Dy_err</t>
  </si>
  <si>
    <t>Ho_err</t>
  </si>
  <si>
    <t>Er_err</t>
  </si>
  <si>
    <t>Tm_err</t>
  </si>
  <si>
    <t>Yb_err</t>
  </si>
  <si>
    <t>Lu_err</t>
  </si>
  <si>
    <t>Hf_err</t>
  </si>
  <si>
    <t>Ta_err</t>
  </si>
  <si>
    <t>Pb_err</t>
  </si>
  <si>
    <t>U_err</t>
  </si>
  <si>
    <t>La/Y</t>
  </si>
  <si>
    <t>1400-g01</t>
  </si>
  <si>
    <t>b.d</t>
  </si>
  <si>
    <t>1400-g02</t>
  </si>
  <si>
    <t>1445-A-g03</t>
  </si>
  <si>
    <t>1445-A-g19</t>
  </si>
  <si>
    <t>1500-1-g02</t>
  </si>
  <si>
    <t>1500-1-g03</t>
  </si>
  <si>
    <t>1500-1-g05</t>
  </si>
  <si>
    <t>1500-1-g22</t>
  </si>
  <si>
    <t>1500-1-g24</t>
  </si>
  <si>
    <t>1500-1-g01</t>
  </si>
  <si>
    <t>1500-1-g02b</t>
  </si>
  <si>
    <t>1500-BR-g01</t>
  </si>
  <si>
    <t>1500-BR-og01</t>
  </si>
  <si>
    <t>1500-BR-g22</t>
  </si>
  <si>
    <t>1550-g02</t>
  </si>
  <si>
    <t>1550-g01</t>
  </si>
  <si>
    <t>1550-g02b</t>
  </si>
  <si>
    <t>1600-6-g01</t>
  </si>
  <si>
    <t>1600-6-g02</t>
  </si>
  <si>
    <t>1600-6-g14</t>
  </si>
  <si>
    <t>1600-6-g44</t>
  </si>
  <si>
    <t>1700-g01</t>
  </si>
  <si>
    <t>1700-g02</t>
  </si>
  <si>
    <t>1700-g22</t>
  </si>
  <si>
    <t>1700-g01b</t>
  </si>
  <si>
    <t>1700-g02b</t>
  </si>
  <si>
    <t>1790-1-g07</t>
  </si>
  <si>
    <t>1790-1-g09</t>
  </si>
  <si>
    <t>1790-w-g01</t>
  </si>
  <si>
    <t>1790-w-g02</t>
  </si>
  <si>
    <t>1823-g01</t>
  </si>
  <si>
    <t>1823-g02</t>
  </si>
  <si>
    <t>1823-g05</t>
  </si>
  <si>
    <t>1832-g02</t>
  </si>
  <si>
    <t>1832-og08</t>
  </si>
  <si>
    <t>1832-og25</t>
  </si>
  <si>
    <t>1832-og34</t>
  </si>
  <si>
    <t>1877-g01</t>
  </si>
  <si>
    <t>1877-g04</t>
  </si>
  <si>
    <t>1885B-g02</t>
  </si>
  <si>
    <t>1885A-g03</t>
  </si>
  <si>
    <t>1885B-og02</t>
  </si>
  <si>
    <t>1885A-og21</t>
  </si>
  <si>
    <t>1885B-og12</t>
  </si>
  <si>
    <t>1920-g01</t>
  </si>
  <si>
    <t>1920-g02</t>
  </si>
  <si>
    <t>1920-og02</t>
  </si>
  <si>
    <t>1920-og05</t>
  </si>
  <si>
    <t>1920-og08</t>
  </si>
  <si>
    <t>1954-g01b</t>
  </si>
  <si>
    <t>1954-g01</t>
  </si>
  <si>
    <t>1954-g03</t>
  </si>
  <si>
    <t>1959-E1-g02</t>
  </si>
  <si>
    <t>1959-E1-g04</t>
  </si>
  <si>
    <t>1959-E1-g09</t>
  </si>
  <si>
    <t>1959-E1-og07</t>
  </si>
  <si>
    <t>1959-E1-og09</t>
  </si>
  <si>
    <t>1959-E1-og21</t>
  </si>
  <si>
    <t>1959-E1-og27</t>
  </si>
  <si>
    <t>1959-E2-g02</t>
  </si>
  <si>
    <t>1959-E2-g03</t>
  </si>
  <si>
    <t>1959-E3-g01</t>
  </si>
  <si>
    <t>1959-E3-g02</t>
  </si>
  <si>
    <t>1959-E3-g03</t>
  </si>
  <si>
    <t>1959-E5-g01</t>
  </si>
  <si>
    <t>1959-E5-g03</t>
  </si>
  <si>
    <t>1959-E6-g02</t>
  </si>
  <si>
    <t>1959-E6-g03</t>
  </si>
  <si>
    <t>1959-E7-g01</t>
  </si>
  <si>
    <t>1959-E7-g02</t>
  </si>
  <si>
    <t>1959-E8-g02</t>
  </si>
  <si>
    <t>1959-E8-g03</t>
  </si>
  <si>
    <t>1959-E10-g01</t>
  </si>
  <si>
    <t>1959-E10-g02</t>
  </si>
  <si>
    <t>1959-E15-g01</t>
  </si>
  <si>
    <t>1959-E15-g04</t>
  </si>
  <si>
    <t>1959-11-g01</t>
  </si>
  <si>
    <t>1959-11-og01</t>
  </si>
  <si>
    <t>1959-11-g01b</t>
  </si>
  <si>
    <t>1959-12-g01</t>
  </si>
  <si>
    <t>1959-12-g02</t>
  </si>
  <si>
    <t>1959-12-g1b</t>
  </si>
  <si>
    <t>1959-12-g2b</t>
  </si>
  <si>
    <t>1959-12-g05</t>
  </si>
  <si>
    <t>1960-KO-g01</t>
  </si>
  <si>
    <t>1960-KO-g02</t>
  </si>
  <si>
    <t>1961-g01</t>
  </si>
  <si>
    <t>1961-g02</t>
  </si>
  <si>
    <t>1961-og41</t>
  </si>
  <si>
    <t>1969-mu-g01</t>
  </si>
  <si>
    <t>1969-mu-g02</t>
  </si>
  <si>
    <t>1969-7-g01</t>
  </si>
  <si>
    <t>1969-7-g02</t>
  </si>
  <si>
    <t>1969-7-g1b</t>
  </si>
  <si>
    <t>1969-7-g2b</t>
  </si>
  <si>
    <t>1969-8-g01</t>
  </si>
  <si>
    <t>1969-8-g02</t>
  </si>
  <si>
    <t>1969-8-og01</t>
  </si>
  <si>
    <t>1969-8-gb1</t>
  </si>
  <si>
    <t>1969-8-gb2</t>
  </si>
  <si>
    <t>1969-8-og11</t>
  </si>
  <si>
    <t>1971-g02</t>
  </si>
  <si>
    <t>1971-g03</t>
  </si>
  <si>
    <t>1971-og22</t>
  </si>
  <si>
    <t>1971-g01</t>
  </si>
  <si>
    <t>1971-og01</t>
  </si>
  <si>
    <t>1971-og05</t>
  </si>
  <si>
    <t>1973-g01</t>
  </si>
  <si>
    <t>1973-g03</t>
  </si>
  <si>
    <t>1973-og07</t>
  </si>
  <si>
    <t>1973-og17</t>
  </si>
  <si>
    <t>1973-gb1</t>
  </si>
  <si>
    <t>1973-g02</t>
  </si>
  <si>
    <t>1973-og11</t>
  </si>
  <si>
    <t>1974-J1-g01</t>
  </si>
  <si>
    <t>1974-J1-og10</t>
  </si>
  <si>
    <t>1974-J1-og35</t>
  </si>
  <si>
    <t>1974-J1-og19</t>
  </si>
  <si>
    <t>1974-J2-g01</t>
  </si>
  <si>
    <t>1974-J2-g02</t>
  </si>
  <si>
    <t>1974-S-g02</t>
  </si>
  <si>
    <t>1974-S-g03</t>
  </si>
  <si>
    <t>1982-1-g03</t>
  </si>
  <si>
    <t>1982-1-og14</t>
  </si>
  <si>
    <t>1982-1-gb3</t>
  </si>
  <si>
    <t>1982-1-g02</t>
  </si>
  <si>
    <t>1982-2-g02</t>
  </si>
  <si>
    <t>1982-2-g03</t>
  </si>
  <si>
    <t>1982-2-gb2</t>
  </si>
  <si>
    <t>1982-2-gb3</t>
  </si>
  <si>
    <t>2008-S1-g06</t>
  </si>
  <si>
    <t>2008-S1-g17</t>
  </si>
  <si>
    <t>2008-S1-g24</t>
  </si>
  <si>
    <t>2008-S1-g26</t>
  </si>
  <si>
    <t>2008-S1-g46</t>
  </si>
  <si>
    <t>2008-S1-g47</t>
  </si>
  <si>
    <t>2008-S1-g53</t>
  </si>
  <si>
    <t>2008-S1-g55</t>
  </si>
  <si>
    <t>2008-S2-g03</t>
  </si>
  <si>
    <t>2008-S2-g11</t>
  </si>
  <si>
    <t>2008-S2-g18</t>
  </si>
  <si>
    <t>2008-S2-g30</t>
  </si>
  <si>
    <t>2008-S2-g38</t>
  </si>
  <si>
    <t>2008-S2-g41</t>
  </si>
  <si>
    <t>2008-S2-g42</t>
  </si>
  <si>
    <t>2008-S2-g44</t>
  </si>
  <si>
    <t>2008-18-g01</t>
  </si>
  <si>
    <t>2008-18-g02</t>
  </si>
  <si>
    <t>2008-18-og02</t>
  </si>
  <si>
    <t>2008-18-og12</t>
  </si>
  <si>
    <t>2008-18-gb1</t>
  </si>
  <si>
    <t>2008-18-gb2</t>
  </si>
  <si>
    <t>2008-18-og04</t>
  </si>
  <si>
    <t>2008-18-og07</t>
  </si>
  <si>
    <t>2008-18-og13</t>
  </si>
  <si>
    <t>2008-18-og14</t>
  </si>
  <si>
    <t>2008-18-og19</t>
  </si>
  <si>
    <t>2008-18-og25</t>
  </si>
  <si>
    <t>2010-S3-g04</t>
  </si>
  <si>
    <t>2010-S3-g08</t>
  </si>
  <si>
    <t>2010-S3-g56</t>
  </si>
  <si>
    <t>2010-S3-g57</t>
  </si>
  <si>
    <t>L_g_01</t>
  </si>
  <si>
    <t>L_o_02_g</t>
  </si>
  <si>
    <t>L_o_09_g</t>
  </si>
  <si>
    <t>L_o_12_g</t>
  </si>
  <si>
    <t>L_o_13_g</t>
  </si>
  <si>
    <t>L_o_24_g</t>
  </si>
  <si>
    <t>L_o_28_g</t>
  </si>
  <si>
    <t>L_o_37_g</t>
  </si>
  <si>
    <t>L_o_39_g</t>
  </si>
  <si>
    <t>L_o_41_g</t>
  </si>
  <si>
    <t>L_o_42_g</t>
  </si>
  <si>
    <t>1959-E16-g01</t>
  </si>
  <si>
    <t>1959-E16-g02</t>
  </si>
  <si>
    <t>Sides et al. (2014) Nature geoscience</t>
  </si>
  <si>
    <t>Batch/Run</t>
  </si>
  <si>
    <t>Spot size (um)</t>
  </si>
  <si>
    <t>Eruption</t>
  </si>
  <si>
    <t>Glass Fragment ID</t>
  </si>
  <si>
    <t>Ablation Duration(s)</t>
  </si>
  <si>
    <t>Cu_ppm_m65</t>
  </si>
  <si>
    <t>Cu_ppm_m65_Int2SE</t>
  </si>
  <si>
    <t>Zn_ppm_m66</t>
  </si>
  <si>
    <t>Zn_ppm_m66_Int2SE</t>
  </si>
  <si>
    <t>Mo_ppm_m95</t>
  </si>
  <si>
    <t>Mo_ppm_m95_Int2SE</t>
  </si>
  <si>
    <t>Cd_ppm_m111</t>
  </si>
  <si>
    <t>Cd_ppm_m111_Int2SE</t>
  </si>
  <si>
    <t>In_ppm_m115</t>
  </si>
  <si>
    <t>In_ppm_m115_Int2SE</t>
  </si>
  <si>
    <t>Sn_ppm_m118</t>
  </si>
  <si>
    <t>Sn_ppm_m118_Int2SE</t>
  </si>
  <si>
    <t>Sb_ppm_m121</t>
  </si>
  <si>
    <t>Sb_ppm_m121_Int2SE</t>
  </si>
  <si>
    <t>W_ppm_m182</t>
  </si>
  <si>
    <t>W_ppm_m182_Int2SE</t>
  </si>
  <si>
    <t>Tl_ppm_m205</t>
  </si>
  <si>
    <t>Tl_ppm_m205_Int2SE</t>
  </si>
  <si>
    <t>Bi_ppm_m209</t>
  </si>
  <si>
    <t>Bi_ppm_m209_Int2SE</t>
  </si>
  <si>
    <t>Duration  (s)</t>
  </si>
  <si>
    <t>As_91_ppm_m75</t>
  </si>
  <si>
    <t>As_91_ppm_m75_Int2SE</t>
  </si>
  <si>
    <t>Se_96_ppm_m80</t>
  </si>
  <si>
    <t>Se_96_ppm_m80_Int2SE</t>
  </si>
  <si>
    <t>Cl (corrected</t>
  </si>
  <si>
    <t>Mg Number</t>
  </si>
  <si>
    <t>Li_ppm_m7</t>
  </si>
  <si>
    <t>Li_ppm_m7_Int2SE</t>
  </si>
  <si>
    <t>Be_ppm_m9</t>
  </si>
  <si>
    <t>Be_ppm_m9_Int2SE</t>
  </si>
  <si>
    <t>P_ppm_m31 (Si reduced to BCR)</t>
  </si>
  <si>
    <t>P_ppm_m31_Int2SE</t>
  </si>
  <si>
    <t>Sc_ppm_m45</t>
  </si>
  <si>
    <t>Sc_ppm_m45_Int2SE</t>
  </si>
  <si>
    <t>V_ppm_m51</t>
  </si>
  <si>
    <t>V_ppm_m51_Int2SE</t>
  </si>
  <si>
    <t>Cr_ppm_m53</t>
  </si>
  <si>
    <t>Cr_ppm_m53_Int2SE</t>
  </si>
  <si>
    <t>Co_ppm_m59</t>
  </si>
  <si>
    <t>Co_ppm_m59_Int2SE</t>
  </si>
  <si>
    <t>Ni_ppm_m60</t>
  </si>
  <si>
    <t>Ni_ppm_m60_Int2SE</t>
  </si>
  <si>
    <t>Rb_ppm_m85</t>
  </si>
  <si>
    <t>Rb_ppm_m85_Int2SE</t>
  </si>
  <si>
    <t>Sr_ppm_m88</t>
  </si>
  <si>
    <t>Sr_ppm_m88_Int2SE</t>
  </si>
  <si>
    <t>Y_ppm_m89</t>
  </si>
  <si>
    <t>Y_ppm_m89_Int2SE</t>
  </si>
  <si>
    <t>Zr_ppm_m90</t>
  </si>
  <si>
    <t>Zr_ppm_m90_Int2SE</t>
  </si>
  <si>
    <t>Nb_ppm_m93</t>
  </si>
  <si>
    <t>Nb_ppm_m93_Int2SE</t>
  </si>
  <si>
    <t>Cs_ppm_m133</t>
  </si>
  <si>
    <t>Cs_ppm_m133_Int2SE</t>
  </si>
  <si>
    <t>Ba_ppm_m137</t>
  </si>
  <si>
    <t>Ba_ppm_m137_Int2SE</t>
  </si>
  <si>
    <t>La_ppm_m139</t>
  </si>
  <si>
    <t>La_ppm_m139_Int2SE</t>
  </si>
  <si>
    <t>Ce_ppm_m140</t>
  </si>
  <si>
    <t>Ce_ppm_m140_Int2SE</t>
  </si>
  <si>
    <t>Pr_ppm_m141</t>
  </si>
  <si>
    <t>Pr_ppm_m141_Int2SE</t>
  </si>
  <si>
    <t>Nd_ppm_m146</t>
  </si>
  <si>
    <t>Nd_ppm_m146_Int2SE</t>
  </si>
  <si>
    <t>Sm_ppm_m147</t>
  </si>
  <si>
    <t>Sm_ppm_m147_Int2SE</t>
  </si>
  <si>
    <t>Eu_ppm_m153</t>
  </si>
  <si>
    <t>Eu_ppm_m153_Int2SE</t>
  </si>
  <si>
    <t>Gd_ppm_m157</t>
  </si>
  <si>
    <t>Gd_ppm_m157_Int2SE</t>
  </si>
  <si>
    <t>Tb_ppm_m159</t>
  </si>
  <si>
    <t>Tb_ppm_m159_Int2SE</t>
  </si>
  <si>
    <t>Dy_ppm_m163</t>
  </si>
  <si>
    <t>Dy_ppm_m163_Int2SE</t>
  </si>
  <si>
    <t>Ho_ppm_m165</t>
  </si>
  <si>
    <t>Ho_ppm_m165_Int2SE</t>
  </si>
  <si>
    <t>Er_ppm_m166</t>
  </si>
  <si>
    <t>Er_ppm_m166_Int2SE</t>
  </si>
  <si>
    <t>Tm_ppm_m169</t>
  </si>
  <si>
    <t>Tm_ppm_m169_Int2SE</t>
  </si>
  <si>
    <t>Yb_ppm_m172</t>
  </si>
  <si>
    <t>Yb_ppm_m172_Int2SE</t>
  </si>
  <si>
    <t>Lu_ppm_m175</t>
  </si>
  <si>
    <t>Lu_ppm_m175_Int2SE</t>
  </si>
  <si>
    <t>Hf_ppm_m177</t>
  </si>
  <si>
    <t>Hf_ppm_m177_Int2SE</t>
  </si>
  <si>
    <t>Ta_ppm_m181</t>
  </si>
  <si>
    <t>Ta_ppm_m181_Int2SE</t>
  </si>
  <si>
    <t>Pb_ppm_m208</t>
  </si>
  <si>
    <t>Pb_ppm_m208_Int2SE</t>
  </si>
  <si>
    <t>Th_ppm_m232</t>
  </si>
  <si>
    <t>Th_ppm_m232_Int2SE</t>
  </si>
  <si>
    <t>U_ppm_m238</t>
  </si>
  <si>
    <t>U_ppm_m238_Int2SE</t>
  </si>
  <si>
    <t>Batch 2</t>
  </si>
  <si>
    <t>MI_Glass_916_G1c</t>
  </si>
  <si>
    <t>MI_Glass_916_G2c</t>
  </si>
  <si>
    <t>MI_Glass_916_G3c</t>
  </si>
  <si>
    <t>MI_Glass_916_G4c</t>
  </si>
  <si>
    <t>MI_Glass_916_G5c</t>
  </si>
  <si>
    <t>MI_Glass_916_G6c</t>
  </si>
  <si>
    <t>MI_Glass_916_G7c</t>
  </si>
  <si>
    <t>MI_Glass_916_G9c</t>
  </si>
  <si>
    <t>MI_Glass_916_G11c</t>
  </si>
  <si>
    <t>MI_Glass_916_G12c</t>
  </si>
  <si>
    <t>MI_Glass_910_G1c</t>
  </si>
  <si>
    <t>MI_Glass_910_G3c</t>
  </si>
  <si>
    <t>MI_Glass_910_G4c</t>
  </si>
  <si>
    <t>MI_Glass_910_G2c</t>
  </si>
  <si>
    <t>MI_Glass_910_G5c</t>
  </si>
  <si>
    <t>MI_Glass_910_G6c</t>
  </si>
  <si>
    <t>MI_Glass_910_G7c</t>
  </si>
  <si>
    <t>MI_Glass_910_G8c</t>
  </si>
  <si>
    <t>MI_Glass_910_G12b</t>
  </si>
  <si>
    <t>MI_Glass_910_G11b</t>
  </si>
  <si>
    <t>MI_Glass_910_G10b</t>
  </si>
  <si>
    <t>MI_Glass_910_G9b</t>
  </si>
  <si>
    <t>MI_glass_908_G2b</t>
  </si>
  <si>
    <t>MI_glass_908_G6b</t>
  </si>
  <si>
    <t>MI_glass_908_G3</t>
  </si>
  <si>
    <t>MI_glass_908_G8b</t>
  </si>
  <si>
    <t>MI_glass_908_G9a</t>
  </si>
  <si>
    <t>MI_glass_908_G10b</t>
  </si>
  <si>
    <t>MI_glass_908_G12b</t>
  </si>
  <si>
    <t>MI_glass_908_G11b</t>
  </si>
  <si>
    <t>MI_glass_919_G2b</t>
  </si>
  <si>
    <t>MI_glass_919_G3b</t>
  </si>
  <si>
    <t>MI_glass_919_G1b</t>
  </si>
  <si>
    <t>MI_glass_919_G6b/G5bu</t>
  </si>
  <si>
    <t>MI_glass_919_G11b</t>
  </si>
  <si>
    <t>MI_glass_919_G11b/G12bu</t>
  </si>
  <si>
    <t>MI_glass_919_G7b</t>
  </si>
  <si>
    <t>MI_glass_919_G8b</t>
  </si>
  <si>
    <t>MI_glass_919_G10b</t>
  </si>
  <si>
    <t>Sample number</t>
  </si>
  <si>
    <t xml:space="preserve"> EPMA data (-------&gt;)</t>
  </si>
  <si>
    <t>Cl EPMA</t>
  </si>
  <si>
    <t>SIMS data (-------&gt;)</t>
  </si>
  <si>
    <t>H2O_SIMS_wt%</t>
  </si>
  <si>
    <t>CO2_SIMS_ppm</t>
  </si>
  <si>
    <t>F_SIMS</t>
  </si>
  <si>
    <t>LAICPMS data (-------&gt;)</t>
  </si>
  <si>
    <t>Laser Batch (year_DayofOct_batch)</t>
  </si>
  <si>
    <t>Spot Size</t>
  </si>
  <si>
    <t>Reduced to (Si or Ca)</t>
  </si>
  <si>
    <t>Duration(s)</t>
  </si>
  <si>
    <t>Li_ppm_m7 LAICPMS</t>
  </si>
  <si>
    <t>Be_ppm_m9 LAICPMS</t>
  </si>
  <si>
    <t>Na_ppm_m23 LAICPMS</t>
  </si>
  <si>
    <t>Na_ppm_m23_Int2SE</t>
  </si>
  <si>
    <t>K_ppm_m39 LAICPMS</t>
  </si>
  <si>
    <t>K_ppm_m39_Int2SE</t>
  </si>
  <si>
    <t>Sc_ppm_m45 LAICPMS</t>
  </si>
  <si>
    <t>Ti_ppm_m49 LAICPMS</t>
  </si>
  <si>
    <t>Ti_ppm_m49_Int2SE</t>
  </si>
  <si>
    <t>V_ppm_m51 LAICPMS</t>
  </si>
  <si>
    <t>Cr_ppm_m53 LAICPMS</t>
  </si>
  <si>
    <t>Mn_ppm_m55 LAICPMS</t>
  </si>
  <si>
    <t>Mn_ppm_m55_Int2SE</t>
  </si>
  <si>
    <t>Fe_ppm_m56 LAICPMS</t>
  </si>
  <si>
    <t>Fe_ppm_m56_Int2SE</t>
  </si>
  <si>
    <t>Co_ppm_m59 LAICPMS</t>
  </si>
  <si>
    <t>Ni_ppm_m60 LAICPMS</t>
  </si>
  <si>
    <t>Cu_ppm_m65 LAICPMS</t>
  </si>
  <si>
    <t>Zn_ppm_m66 LAICPMS</t>
  </si>
  <si>
    <t>Ga_ppm_m71 LAICPMS</t>
  </si>
  <si>
    <t>Ga_ppm_m71_Int2SE</t>
  </si>
  <si>
    <t>Ge_ppm_m74 LAICPMS</t>
  </si>
  <si>
    <t>Ge_ppm_m74_Int2SE</t>
  </si>
  <si>
    <t>Rb_ppm_m85 LAICPMS</t>
  </si>
  <si>
    <t>Sr_ppm_m88 LAICPMS</t>
  </si>
  <si>
    <t>Y_ppm_m89 LAICPMS</t>
  </si>
  <si>
    <t>Zr_ppm_m90 LAICPMS</t>
  </si>
  <si>
    <t>Nb_ppm_m93 LAICPMS</t>
  </si>
  <si>
    <t>Mo_ppm_m95 LAICPMS</t>
  </si>
  <si>
    <t>Cd_ppm_m111 LAICPMS</t>
  </si>
  <si>
    <t>In_ppm_m115 LAICPMS</t>
  </si>
  <si>
    <t>Sn_ppm_m118 LAICPMS</t>
  </si>
  <si>
    <t>Sb_ppm_m121 LAICPMS</t>
  </si>
  <si>
    <t>Cs_ppm_m133 LAICPMS</t>
  </si>
  <si>
    <t>Ba_ppm_m137 LAICPMS</t>
  </si>
  <si>
    <t>La_ppm_m139 LAICPMS</t>
  </si>
  <si>
    <t>Ce_ppm_m140 LAICPMS</t>
  </si>
  <si>
    <t>Pr_ppm_m141 LAICPMS</t>
  </si>
  <si>
    <t>Nd_ppm_m146 LAICPMS</t>
  </si>
  <si>
    <t>Sm_ppm_m147 LAICPMS</t>
  </si>
  <si>
    <t>Eu_ppm_m153 LAICPMS</t>
  </si>
  <si>
    <t>Gd_ppm_m157 LAICPMS</t>
  </si>
  <si>
    <t>Tb_ppm_m159 LAICPMS</t>
  </si>
  <si>
    <t>Dy_ppm_m163 LAICPMS</t>
  </si>
  <si>
    <t>Ho_ppm_m165 LAICPMS</t>
  </si>
  <si>
    <t>Er_ppm_m166 LAICPMS</t>
  </si>
  <si>
    <t>Tm_ppm_m169 LAICPMS</t>
  </si>
  <si>
    <t>Yb_ppm_m172 LAICPMS</t>
  </si>
  <si>
    <t>Lu_ppm_m175 LAICPMS</t>
  </si>
  <si>
    <t>Hf_ppm_m177 LAICPMS</t>
  </si>
  <si>
    <t>Ta_ppm_m181 LAICPMS</t>
  </si>
  <si>
    <t>W_ppm_m182 LAICPMS</t>
  </si>
  <si>
    <t>Tl_ppm_m205 LAICPMS</t>
  </si>
  <si>
    <t>Pb_ppm_m208 LAICPMS</t>
  </si>
  <si>
    <t>Bi_ppm_m209 LAICPMS</t>
  </si>
  <si>
    <t>Th_ppm_m232 LAICPMS</t>
  </si>
  <si>
    <t>U_ppm_m238 LAICPMS</t>
  </si>
  <si>
    <t>LL4</t>
  </si>
  <si>
    <t>LL5</t>
  </si>
  <si>
    <t>LL2</t>
  </si>
  <si>
    <t>LL6</t>
  </si>
  <si>
    <t>LL1</t>
  </si>
  <si>
    <t>LL8</t>
  </si>
  <si>
    <t>LL7</t>
  </si>
  <si>
    <t>LL3</t>
  </si>
  <si>
    <t>2019_28_Batch3</t>
  </si>
  <si>
    <t>Ca</t>
  </si>
  <si>
    <t>2019_29_Batch2</t>
  </si>
  <si>
    <t>Si</t>
  </si>
  <si>
    <t>LL9</t>
  </si>
  <si>
    <t>LL10</t>
  </si>
  <si>
    <t>LL12</t>
  </si>
  <si>
    <t>LL11</t>
  </si>
  <si>
    <t>SiO2_Liq</t>
  </si>
  <si>
    <t>TiO2_Liq</t>
  </si>
  <si>
    <t>Al2O3_Liq</t>
  </si>
  <si>
    <t>Cr2O3_Liq</t>
  </si>
  <si>
    <t>FeOt_Liq</t>
  </si>
  <si>
    <t>MnO_Liq</t>
  </si>
  <si>
    <t>MgO_Liq</t>
  </si>
  <si>
    <t>CaO_Liq</t>
  </si>
  <si>
    <t>Na2O_Liq</t>
  </si>
  <si>
    <t>K2O_Liq</t>
  </si>
  <si>
    <t>P2O5_Liq</t>
  </si>
  <si>
    <t>SO2_Liq</t>
  </si>
  <si>
    <t>Sample</t>
  </si>
  <si>
    <t>No.</t>
  </si>
  <si>
    <t>S</t>
  </si>
  <si>
    <t>Comments</t>
  </si>
  <si>
    <t>95TAJ-3</t>
  </si>
  <si>
    <t>Pele’s</t>
  </si>
  <si>
    <t>hair</t>
  </si>
  <si>
    <t>95TAJ-4</t>
  </si>
  <si>
    <t>95TAJ-5</t>
  </si>
  <si>
    <t>Driblet</t>
  </si>
  <si>
    <t>from</t>
  </si>
  <si>
    <t>Halema‘uma‘u</t>
  </si>
  <si>
    <t>95TAJ-23</t>
  </si>
  <si>
    <t>Overflow</t>
  </si>
  <si>
    <t>95TAJ-24</t>
  </si>
  <si>
    <t>Spatter</t>
  </si>
  <si>
    <t>lava</t>
  </si>
  <si>
    <t>95TAJ-2</t>
  </si>
  <si>
    <t>Mar161918</t>
  </si>
  <si>
    <t>Lava</t>
  </si>
  <si>
    <t>spatter</t>
  </si>
  <si>
    <t>fragments</t>
  </si>
  <si>
    <t>95TAJ-15</t>
  </si>
  <si>
    <t>caught</t>
  </si>
  <si>
    <t>red-hot</t>
  </si>
  <si>
    <t>95TAJ-16</t>
  </si>
  <si>
    <t>Glassy</t>
  </si>
  <si>
    <t>K?lauea</t>
  </si>
  <si>
    <t>collected</t>
  </si>
  <si>
    <t>with</t>
  </si>
  <si>
    <t>stick</t>
  </si>
  <si>
    <t>95TAJ-21-3</t>
  </si>
  <si>
    <t>Splash</t>
  </si>
  <si>
    <t>on</t>
  </si>
  <si>
    <t>ledge</t>
  </si>
  <si>
    <t>ft</t>
  </si>
  <si>
    <t>above</t>
  </si>
  <si>
    <t>lake</t>
  </si>
  <si>
    <t>95TAJ-21-4</t>
  </si>
  <si>
    <t>95TAJ-29</t>
  </si>
  <si>
    <t>(no</t>
  </si>
  <si>
    <t>description)</t>
  </si>
  <si>
    <t>95TAJ-18</t>
  </si>
  <si>
    <t>Oct20-1919</t>
  </si>
  <si>
    <t>over</t>
  </si>
  <si>
    <t>N</t>
  </si>
  <si>
    <t>(W?)</t>
  </si>
  <si>
    <t>bank</t>
  </si>
  <si>
    <t>95TAJ-22</t>
  </si>
  <si>
    <t>Flow</t>
  </si>
  <si>
    <t>glassy</t>
  </si>
  <si>
    <t>selvage</t>
  </si>
  <si>
    <t>95TAJ-28</t>
  </si>
  <si>
    <t>Mar17,1919</t>
  </si>
  <si>
    <t>are</t>
  </si>
  <si>
    <t>next</t>
  </si>
  <si>
    <t>to</t>
  </si>
  <si>
    <t>NE</t>
  </si>
  <si>
    <t>cone</t>
  </si>
  <si>
    <t>95TAJ-34</t>
  </si>
  <si>
    <t>Oct6,1919</t>
  </si>
  <si>
    <t>Jaggar</t>
  </si>
  <si>
    <t>Lake</t>
  </si>
  <si>
    <t>95TAJ-6</t>
  </si>
  <si>
    <t>95TAJ-7</t>
  </si>
  <si>
    <t>Mar2,1921</t>
  </si>
  <si>
    <t>Glass</t>
  </si>
  <si>
    <t>lapilli</t>
  </si>
  <si>
    <t>etc.</t>
  </si>
  <si>
    <t>95TAJ-19</t>
  </si>
  <si>
    <t>95TAJ-8</t>
  </si>
  <si>
    <t>Mar21,1921</t>
  </si>
  <si>
    <t>95TAJ-9</t>
  </si>
  <si>
    <t>Aug28,1923</t>
  </si>
  <si>
    <t>95TAJ-32</t>
  </si>
  <si>
    <t>95TAJ-10</t>
  </si>
  <si>
    <t>Jul251929</t>
  </si>
  <si>
    <t>cinders</t>
  </si>
  <si>
    <t>95TAJ-11</t>
  </si>
  <si>
    <t>95TAJ-12</t>
  </si>
  <si>
    <t>95TAJ-13</t>
  </si>
  <si>
    <t>inner</t>
  </si>
  <si>
    <t>walls</t>
  </si>
  <si>
    <t>Glassy Pele’s tear36</t>
  </si>
  <si>
    <t>Glassy Pele’s tear37</t>
  </si>
  <si>
    <t>Glassy Pele’s tear38</t>
  </si>
  <si>
    <t>Glassy shards, with skeletal plagioclase</t>
  </si>
  <si>
    <t>Partly crystalline Pele’s tears</t>
  </si>
  <si>
    <t>1954A</t>
  </si>
  <si>
    <t>1954B</t>
  </si>
  <si>
    <t>Kil71-3</t>
  </si>
  <si>
    <t>Kil71-5</t>
  </si>
  <si>
    <t>Kil71-6</t>
  </si>
  <si>
    <t>Kil71-8</t>
  </si>
  <si>
    <t>Kil-774-2</t>
  </si>
  <si>
    <t>Kil-774-3</t>
  </si>
  <si>
    <t>f</t>
  </si>
  <si>
    <t>Kil-774-6a</t>
  </si>
  <si>
    <t>Kil-774-4</t>
  </si>
  <si>
    <t>Kil74-v2</t>
  </si>
  <si>
    <t>Sample ID</t>
  </si>
  <si>
    <t>Stratigraphic Position/Other</t>
  </si>
  <si>
    <r>
      <t>SO</t>
    </r>
    <r>
      <rPr>
        <vertAlign val="subscript"/>
        <sz val="11"/>
        <color theme="1"/>
        <rFont val="Times New Roman"/>
        <family val="1"/>
      </rPr>
      <t>3</t>
    </r>
    <r>
      <rPr>
        <i/>
        <vertAlign val="superscript"/>
        <sz val="11"/>
        <color theme="1"/>
        <rFont val="Times New Roman"/>
        <family val="1"/>
      </rPr>
      <t>a</t>
    </r>
  </si>
  <si>
    <r>
      <t>Cl</t>
    </r>
    <r>
      <rPr>
        <i/>
        <vertAlign val="superscript"/>
        <sz val="11"/>
        <color theme="1"/>
        <rFont val="Times New Roman"/>
        <family val="1"/>
      </rPr>
      <t>a</t>
    </r>
  </si>
  <si>
    <t>IIA1</t>
  </si>
  <si>
    <t>411-2</t>
  </si>
  <si>
    <t>411-4</t>
  </si>
  <si>
    <t>411-5</t>
  </si>
  <si>
    <t>411-7</t>
  </si>
  <si>
    <t>411-8</t>
  </si>
  <si>
    <t>411-9</t>
  </si>
  <si>
    <t>411-10</t>
  </si>
  <si>
    <t>409-1</t>
  </si>
  <si>
    <t>409-2</t>
  </si>
  <si>
    <t>409-3</t>
  </si>
  <si>
    <t>409-4</t>
  </si>
  <si>
    <t>409-5</t>
  </si>
  <si>
    <t>409-6</t>
  </si>
  <si>
    <t>409-7</t>
  </si>
  <si>
    <t>409-8</t>
  </si>
  <si>
    <t>409-9</t>
  </si>
  <si>
    <t>409-10</t>
  </si>
  <si>
    <t>409-11</t>
  </si>
  <si>
    <t>409-13</t>
  </si>
  <si>
    <t>409-14</t>
  </si>
  <si>
    <t>409-15</t>
  </si>
  <si>
    <t>409b</t>
  </si>
  <si>
    <t>Kulanaokuaiki Tephra</t>
  </si>
  <si>
    <t>F02-26-10a</t>
  </si>
  <si>
    <t>—</t>
  </si>
  <si>
    <t>F02-26-9a</t>
  </si>
  <si>
    <t>F02-26-9b</t>
  </si>
  <si>
    <t>94RRA MT.3 #54 1</t>
  </si>
  <si>
    <t>23.05 m</t>
  </si>
  <si>
    <t>94RRA MT.3 #54 2</t>
  </si>
  <si>
    <t>94RRA MT.3 #54 3</t>
  </si>
  <si>
    <t>94RRA MT.3 #54 4</t>
  </si>
  <si>
    <t>94RRA MT.3 #54 5</t>
  </si>
  <si>
    <t>94RRA MT.3 #54 6</t>
  </si>
  <si>
    <t>94RRA MT.3 #54 7</t>
  </si>
  <si>
    <t>94RRA MT.3 #54 8</t>
  </si>
  <si>
    <t>94RRA MT.3 #54 9</t>
  </si>
  <si>
    <t>94RRA MT.3 #54 10</t>
  </si>
  <si>
    <t>94RRA MT.3 #53 1</t>
  </si>
  <si>
    <t>22.96 m</t>
  </si>
  <si>
    <t>94RRA MT.3 #53 2</t>
  </si>
  <si>
    <t>94RRA MT.3 #53 3</t>
  </si>
  <si>
    <t>94RRA MT.3 #53 4</t>
  </si>
  <si>
    <t>94RRA MT.3 #53 5</t>
  </si>
  <si>
    <t>94RRA MT.3 #53 6</t>
  </si>
  <si>
    <t>94RRA MT.3 #53 7</t>
  </si>
  <si>
    <t>94RRA MT.3 #53 8</t>
  </si>
  <si>
    <t>94RRA MT.3 #53 9</t>
  </si>
  <si>
    <t>94RRA MT.3 #53 10</t>
  </si>
  <si>
    <t>Name</t>
  </si>
  <si>
    <t>Keanakāko‘i Tephra</t>
  </si>
  <si>
    <t>Pāhala Tephra</t>
  </si>
  <si>
    <r>
      <t>SiO</t>
    </r>
    <r>
      <rPr>
        <vertAlign val="subscript"/>
        <sz val="11"/>
        <color theme="1"/>
        <rFont val="Times New Roman"/>
        <family val="1"/>
      </rPr>
      <t>2</t>
    </r>
    <r>
      <rPr>
        <sz val="11"/>
        <color theme="1"/>
        <rFont val="Times New Roman"/>
        <family val="1"/>
      </rPr>
      <t>_Liq</t>
    </r>
  </si>
  <si>
    <r>
      <t>TiO</t>
    </r>
    <r>
      <rPr>
        <vertAlign val="subscript"/>
        <sz val="11"/>
        <color theme="1"/>
        <rFont val="Times New Roman"/>
        <family val="1"/>
      </rPr>
      <t>2</t>
    </r>
    <r>
      <rPr>
        <sz val="11"/>
        <color theme="1"/>
        <rFont val="Times New Roman"/>
        <family val="1"/>
      </rPr>
      <t>_Liq</t>
    </r>
  </si>
  <si>
    <r>
      <t>Al</t>
    </r>
    <r>
      <rPr>
        <vertAlign val="subscript"/>
        <sz val="11"/>
        <color theme="1"/>
        <rFont val="Times New Roman"/>
        <family val="1"/>
      </rPr>
      <t>2</t>
    </r>
    <r>
      <rPr>
        <sz val="11"/>
        <color theme="1"/>
        <rFont val="Times New Roman"/>
        <family val="1"/>
      </rPr>
      <t>O</t>
    </r>
    <r>
      <rPr>
        <vertAlign val="subscript"/>
        <sz val="11"/>
        <color theme="1"/>
        <rFont val="Times New Roman"/>
        <family val="1"/>
      </rPr>
      <t>3</t>
    </r>
    <r>
      <rPr>
        <sz val="11"/>
        <color theme="1"/>
        <rFont val="Times New Roman"/>
        <family val="1"/>
      </rPr>
      <t>_Liq</t>
    </r>
  </si>
  <si>
    <r>
      <t>Na</t>
    </r>
    <r>
      <rPr>
        <vertAlign val="subscript"/>
        <sz val="11"/>
        <color theme="1"/>
        <rFont val="Times New Roman"/>
        <family val="1"/>
      </rPr>
      <t>2</t>
    </r>
    <r>
      <rPr>
        <sz val="11"/>
        <color theme="1"/>
        <rFont val="Times New Roman"/>
        <family val="1"/>
      </rPr>
      <t>O_Liq</t>
    </r>
  </si>
  <si>
    <r>
      <t>K</t>
    </r>
    <r>
      <rPr>
        <vertAlign val="subscript"/>
        <sz val="11"/>
        <color theme="1"/>
        <rFont val="Times New Roman"/>
        <family val="1"/>
      </rPr>
      <t>2</t>
    </r>
    <r>
      <rPr>
        <sz val="11"/>
        <color theme="1"/>
        <rFont val="Times New Roman"/>
        <family val="1"/>
      </rPr>
      <t>O_Liq</t>
    </r>
  </si>
  <si>
    <r>
      <t>P</t>
    </r>
    <r>
      <rPr>
        <vertAlign val="subscript"/>
        <sz val="11"/>
        <color theme="1"/>
        <rFont val="Times New Roman"/>
        <family val="1"/>
      </rPr>
      <t>2</t>
    </r>
    <r>
      <rPr>
        <sz val="11"/>
        <color theme="1"/>
        <rFont val="Times New Roman"/>
        <family val="1"/>
      </rPr>
      <t>O</t>
    </r>
    <r>
      <rPr>
        <vertAlign val="subscript"/>
        <sz val="11"/>
        <color theme="1"/>
        <rFont val="Times New Roman"/>
        <family val="1"/>
      </rPr>
      <t>5</t>
    </r>
    <r>
      <rPr>
        <sz val="11"/>
        <color theme="1"/>
        <rFont val="Times New Roman"/>
        <family val="1"/>
      </rPr>
      <t>_Liq</t>
    </r>
  </si>
  <si>
    <t>Helz et al. (2015)</t>
  </si>
  <si>
    <t>Helz et al. (2014)</t>
  </si>
  <si>
    <t>Wieser et al. (2019)</t>
  </si>
  <si>
    <t>Wieser et al. (2021)</t>
  </si>
  <si>
    <t>Sides et al. (2014)</t>
  </si>
  <si>
    <t>Sample_ID_Liq</t>
  </si>
  <si>
    <t>C1</t>
  </si>
  <si>
    <t>HzO</t>
  </si>
  <si>
    <t>Fe2O3_Liq</t>
  </si>
  <si>
    <t>FeO_Liq</t>
  </si>
  <si>
    <t>NiO_Liq</t>
  </si>
  <si>
    <t>Ni</t>
  </si>
  <si>
    <t>Cl (ppm)</t>
  </si>
  <si>
    <t>Cl (wt%)</t>
  </si>
  <si>
    <t>SiO2N</t>
  </si>
  <si>
    <t>Al2O3N</t>
  </si>
  <si>
    <t>FeON</t>
  </si>
  <si>
    <t>MgON</t>
  </si>
  <si>
    <t>CaON</t>
  </si>
  <si>
    <t>Na2ON</t>
  </si>
  <si>
    <t>K2ON</t>
  </si>
  <si>
    <t>P2O5N</t>
  </si>
  <si>
    <t>TiO2N</t>
  </si>
  <si>
    <t>SN</t>
  </si>
  <si>
    <t>H2O/K2O</t>
  </si>
  <si>
    <t>F288HW-B40-1-1</t>
  </si>
  <si>
    <t>F288HW-B40-1-2</t>
  </si>
  <si>
    <t>F288HW-B40-1-3</t>
  </si>
  <si>
    <t>F288HW-B40-1-4</t>
  </si>
  <si>
    <t>F288HW-B40-1-5</t>
  </si>
  <si>
    <t>F288HW-B40-1-6</t>
  </si>
  <si>
    <t>F288HW-B40-1-7</t>
  </si>
  <si>
    <t>F288HW-B40-1-8</t>
  </si>
  <si>
    <t xml:space="preserve">F288HW-B40-9-1 </t>
  </si>
  <si>
    <t xml:space="preserve">F288HW-B40-9-2 </t>
  </si>
  <si>
    <t xml:space="preserve">F288HW-B40-9-3 </t>
  </si>
  <si>
    <t xml:space="preserve">F288HW-B40-9-4 </t>
  </si>
  <si>
    <t>F288HW-B40-15-1</t>
  </si>
  <si>
    <t>F288HW-B40-15-2</t>
  </si>
  <si>
    <t>F288HW-B40-15-3</t>
  </si>
  <si>
    <t>F288HW-B40-15-4</t>
  </si>
  <si>
    <t>F288HW-B40-15-5</t>
  </si>
  <si>
    <t>F288HW-B40-15-6</t>
  </si>
  <si>
    <t>F288HW-B40-15-7</t>
  </si>
  <si>
    <t>F288HW-B40-15-8</t>
  </si>
  <si>
    <t>F288HW-B40-15-9</t>
  </si>
  <si>
    <t>F288HW-B40-15-10</t>
  </si>
  <si>
    <t>F288HW-B40-21-1</t>
  </si>
  <si>
    <t xml:space="preserve">F288HW-B40-21-1 </t>
  </si>
  <si>
    <t xml:space="preserve">F288HW-B40-21-2 </t>
  </si>
  <si>
    <t xml:space="preserve">F288HW-B40-21-3 </t>
  </si>
  <si>
    <t xml:space="preserve">F288HW-B40-21-4 </t>
  </si>
  <si>
    <t xml:space="preserve">F288HW-B40-21-5 </t>
  </si>
  <si>
    <t>F288HW-B40-22-1</t>
  </si>
  <si>
    <t>F288HW-B40-22-2</t>
  </si>
  <si>
    <t>F288HW-B40-22-3</t>
  </si>
  <si>
    <t>F288HW-B40-22-12</t>
  </si>
  <si>
    <t>F288HW-B40-22-13</t>
  </si>
  <si>
    <t>F288HW-B40-22-14</t>
  </si>
  <si>
    <t>F288HW-B40-26-1</t>
  </si>
  <si>
    <t>F288HW-B40-26-2</t>
  </si>
  <si>
    <t>F288HW-B40-26-3</t>
  </si>
  <si>
    <t>F288HW-B40-26-4</t>
  </si>
  <si>
    <t>F288HW-B40-26-5</t>
  </si>
  <si>
    <t>F288HW-B40-26-6</t>
  </si>
  <si>
    <t>F288HW-B40-26-7</t>
  </si>
  <si>
    <t>F288HW-B40-29-1</t>
  </si>
  <si>
    <t xml:space="preserve">F288HW-B40-29-2 </t>
  </si>
  <si>
    <t xml:space="preserve">F288HW-B40-29-3 </t>
  </si>
  <si>
    <t xml:space="preserve">F288HW-B40-29-4 </t>
  </si>
  <si>
    <t>F288HW-B40-31-1</t>
  </si>
  <si>
    <t>F288HW-B40-31-2</t>
  </si>
  <si>
    <t>F288HW-B40-31-3</t>
  </si>
  <si>
    <t>F288HW-B40-31-4</t>
  </si>
  <si>
    <t>F288HW-B40-31-5</t>
  </si>
  <si>
    <t>F288HW-B40-31-6</t>
  </si>
  <si>
    <t>F288HW-B40-31-7</t>
  </si>
  <si>
    <t>F288HW-B40-31-8</t>
  </si>
  <si>
    <t>F288HW-B40-41-1</t>
  </si>
  <si>
    <t>F288HW-B40-41-5</t>
  </si>
  <si>
    <t>F288HW-B40-41-6</t>
  </si>
  <si>
    <t>F288HW-B40-41-7</t>
  </si>
  <si>
    <t>F288HW-B40-41-8</t>
  </si>
  <si>
    <t>F288HW-B40-41-9</t>
  </si>
  <si>
    <t>F288HW-B40-55-1</t>
  </si>
  <si>
    <t>F288HW-B40-55-2</t>
  </si>
  <si>
    <t>F288HW-B40-55-3</t>
  </si>
  <si>
    <t>F288HW-B40-55-4</t>
  </si>
  <si>
    <t>F288HW-B40-55-5</t>
  </si>
  <si>
    <t>F288HW-B40-55-6</t>
  </si>
  <si>
    <t>F288HW-B40-56-5</t>
  </si>
  <si>
    <t xml:space="preserve">F288HW-B40-56-5 </t>
  </si>
  <si>
    <t xml:space="preserve">F288HW-B40-56-6 </t>
  </si>
  <si>
    <t>F288HW-B40-56-7</t>
  </si>
  <si>
    <t>F288HW-B40-56-8</t>
  </si>
  <si>
    <t>F288HW-B40-56-9</t>
  </si>
  <si>
    <t>F288HW-B40-56-10</t>
  </si>
  <si>
    <t>F288HW-B40-56-11</t>
  </si>
  <si>
    <t>F288HW-B40-56-12</t>
  </si>
  <si>
    <t>F288HW-B40-56-13</t>
  </si>
  <si>
    <t>F288HW-B40-57-1</t>
  </si>
  <si>
    <t>F288HW-B40-57-2</t>
  </si>
  <si>
    <t>F288HW-B40-57-3</t>
  </si>
  <si>
    <t>F288HW-B40-57-4</t>
  </si>
  <si>
    <t>F288HW-B40-57-7</t>
  </si>
  <si>
    <t>F288HW-B40-57-8</t>
  </si>
  <si>
    <t>F288HW-B40-57-9</t>
  </si>
  <si>
    <t>F288HW-B40-57-11</t>
  </si>
  <si>
    <t>F288HW-B40-57-12</t>
  </si>
  <si>
    <t>F288HW-B40-57-13</t>
  </si>
  <si>
    <t>F288HW-B40-57-14</t>
  </si>
  <si>
    <t>F288HW-B40-57-15</t>
  </si>
  <si>
    <t>F288HW-B40-57-16</t>
  </si>
  <si>
    <t>F288HW-B40-57-17</t>
  </si>
  <si>
    <t>F288HW-B40-57-18</t>
  </si>
  <si>
    <t>F288HW-B40-57-19</t>
  </si>
  <si>
    <t>F288HW-B40-57-20</t>
  </si>
  <si>
    <t>F288HW-B40-57-21</t>
  </si>
  <si>
    <t>F288HW-B40-57-22</t>
  </si>
  <si>
    <t>F288HW-B40-57-23</t>
  </si>
  <si>
    <t>F288HW-B40-57-25</t>
  </si>
  <si>
    <t>F288HW-B40-57-26</t>
  </si>
  <si>
    <t>F288HW-B40-57-27</t>
  </si>
  <si>
    <t>F288HW-B40-57-28</t>
  </si>
  <si>
    <t>F288HW-B40-57-29</t>
  </si>
  <si>
    <t>F288HW-B40-57-30</t>
  </si>
  <si>
    <t>F288HW-B40-57-31</t>
  </si>
  <si>
    <t>F288HW-B40-57-32</t>
  </si>
  <si>
    <t>F288HW-B40-57-35</t>
  </si>
  <si>
    <t>F288HW-B40-57F-4</t>
  </si>
  <si>
    <t xml:space="preserve">F288HW-B40-58-1 </t>
  </si>
  <si>
    <t xml:space="preserve">F288HW-B40-58-2 </t>
  </si>
  <si>
    <t xml:space="preserve">F288HW-B40-58-3 </t>
  </si>
  <si>
    <t>F288HW-B40-58-4</t>
  </si>
  <si>
    <t xml:space="preserve">F288HW-B40-58-5 </t>
  </si>
  <si>
    <t xml:space="preserve">F288HW-B40-58-6 </t>
  </si>
  <si>
    <t>F288HW-B40-58-7</t>
  </si>
  <si>
    <t>F288HW-B40-58-8</t>
  </si>
  <si>
    <t>F288HW-B40-58-9</t>
  </si>
  <si>
    <t>F288HW-B40-58-10</t>
  </si>
  <si>
    <t>F288HW-B40-58-11</t>
  </si>
  <si>
    <t>F288HW-B40-58-12</t>
  </si>
  <si>
    <t>F288HW-B40-58-13</t>
  </si>
  <si>
    <t xml:space="preserve">F288HW-B40-58-1Ves </t>
    <phoneticPr fontId="2" type="noConversion"/>
  </si>
  <si>
    <t>F288HW-B40-58-2V</t>
  </si>
  <si>
    <t xml:space="preserve">F288HW-B40-58-3V </t>
  </si>
  <si>
    <t>F288HW-B40-58-4V</t>
  </si>
  <si>
    <t>F288HW-B40-58-5V</t>
  </si>
  <si>
    <t>F288HW-B40-58-6V</t>
  </si>
  <si>
    <t>F288HW-B40-58-7V</t>
  </si>
  <si>
    <t>F288HW-B40-58-8V</t>
  </si>
  <si>
    <t xml:space="preserve">F288HW-D39-1 </t>
  </si>
  <si>
    <t xml:space="preserve">F288HW-D39-2 </t>
  </si>
  <si>
    <t xml:space="preserve">F288HW-D39-3 </t>
  </si>
  <si>
    <t xml:space="preserve">F288HW-D39-4 </t>
  </si>
  <si>
    <t xml:space="preserve">F288HW-D39-5 </t>
  </si>
  <si>
    <t>1a</t>
  </si>
  <si>
    <t>1b</t>
  </si>
  <si>
    <t>1d</t>
  </si>
  <si>
    <t>2a</t>
  </si>
  <si>
    <t>2d</t>
  </si>
  <si>
    <t>2e</t>
  </si>
  <si>
    <t>3a</t>
  </si>
  <si>
    <t>3b</t>
  </si>
  <si>
    <t>3e</t>
  </si>
  <si>
    <t>4a</t>
  </si>
  <si>
    <t>4c</t>
  </si>
  <si>
    <t>4d</t>
  </si>
  <si>
    <t>4f</t>
  </si>
  <si>
    <t>5a</t>
  </si>
  <si>
    <t>5b</t>
  </si>
  <si>
    <t>5c</t>
  </si>
  <si>
    <t>6b</t>
  </si>
  <si>
    <t>7a</t>
  </si>
  <si>
    <t>7b</t>
  </si>
  <si>
    <t>7c</t>
  </si>
  <si>
    <t>7d</t>
  </si>
  <si>
    <t>8a</t>
  </si>
  <si>
    <t>8b</t>
  </si>
  <si>
    <t>8c</t>
  </si>
  <si>
    <t>9a</t>
  </si>
  <si>
    <t>9c</t>
  </si>
  <si>
    <t>9e</t>
  </si>
  <si>
    <t>9f</t>
  </si>
  <si>
    <t>11a</t>
  </si>
  <si>
    <t>11c</t>
  </si>
  <si>
    <t>12a</t>
  </si>
  <si>
    <t>12b</t>
  </si>
  <si>
    <t>13c</t>
  </si>
  <si>
    <t>13d</t>
  </si>
  <si>
    <t>13e</t>
  </si>
  <si>
    <t>13f</t>
  </si>
  <si>
    <t>13g</t>
  </si>
  <si>
    <t>13h</t>
  </si>
  <si>
    <t>14a</t>
  </si>
  <si>
    <t>14b</t>
  </si>
  <si>
    <t>15a</t>
  </si>
  <si>
    <t>15b</t>
  </si>
  <si>
    <t>15c</t>
  </si>
  <si>
    <t>15d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</si>
</sst>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0"/>
      <color rgb="FF000000"/>
      <name val="Calibri"/>
      <family val="2"/>
    </font>
    <font>
      <sz val="10"/>
      <color rgb="FF000000"/>
      <name val="Calibri"/>
      <family val="2"/>
    </font>
    <font>
      <sz val="10"/>
      <name val="Calibri"/>
      <family val="2"/>
    </font>
    <font>
      <b/>
      <i/>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theme="1"/>
      <name val="Times New Roman"/>
      <family val="1"/>
    </font>
    <font>
      <vertAlign val="subscript"/>
      <sz val="11"/>
      <color theme="1"/>
      <name val="Times New Roman"/>
      <family val="1"/>
    </font>
    <font>
      <i/>
      <vertAlign val="superscript"/>
      <sz val="11"/>
      <color theme="1"/>
      <name val="Times New Roman"/>
      <family val="1"/>
    </font>
    <font>
      <sz val="11"/>
      <color rgb="FF000000"/>
      <name val="Times New Roman"/>
      <family val="1"/>
    </font>
    <font>
      <sz val="9"/>
      <color theme="1"/>
      <name val="Times New Roman"/>
      <family val="1"/>
    </font>
  </fonts>
  <fills count="20">
    <fill>
      <patternFill patternType="none"/>
    </fill>
    <fill>
      <patternFill patternType="gray125"/>
    </fill>
    <fill>
      <patternFill patternType="solid">
        <fgColor theme="9" tint="-0.49998474074526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bgColor indexed="64"/>
      </patternFill>
    </fill>
    <fill>
      <patternFill patternType="solid">
        <fgColor theme="1"/>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s>
  <borders count="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0" fontId="3" fillId="0" borderId="0"/>
  </cellStyleXfs>
  <cellXfs count="149">
    <xf numFmtId="0" fontId="0" fillId="0" borderId="0" xfId="0"/>
    <xf numFmtId="0" fontId="4" fillId="0" borderId="0" xfId="1" applyFont="1"/>
    <xf numFmtId="2" fontId="4" fillId="0" borderId="0" xfId="1" applyNumberFormat="1" applyFont="1"/>
    <xf numFmtId="1" fontId="4" fillId="0" borderId="0" xfId="1" applyNumberFormat="1" applyFont="1"/>
    <xf numFmtId="164" fontId="4" fillId="0" borderId="0" xfId="1" applyNumberFormat="1" applyFont="1"/>
    <xf numFmtId="165" fontId="4" fillId="0" borderId="0" xfId="1" applyNumberFormat="1" applyFont="1" applyAlignment="1">
      <alignment horizontal="right"/>
    </xf>
    <xf numFmtId="165" fontId="4" fillId="0" borderId="0" xfId="1" applyNumberFormat="1" applyFont="1"/>
    <xf numFmtId="2" fontId="5" fillId="0" borderId="0" xfId="1" applyNumberFormat="1" applyFont="1"/>
    <xf numFmtId="0" fontId="5" fillId="0" borderId="0" xfId="1" applyFont="1" applyAlignment="1">
      <alignment horizontal="left"/>
    </xf>
    <xf numFmtId="0" fontId="5" fillId="0" borderId="0" xfId="1" applyFont="1"/>
    <xf numFmtId="2" fontId="6" fillId="0" borderId="0" xfId="1" applyNumberFormat="1" applyFont="1" applyAlignment="1">
      <alignment horizontal="right"/>
    </xf>
    <xf numFmtId="164" fontId="6" fillId="0" borderId="0" xfId="1" applyNumberFormat="1" applyFont="1" applyAlignment="1">
      <alignment horizontal="right"/>
    </xf>
    <xf numFmtId="165" fontId="6" fillId="0" borderId="0" xfId="1" applyNumberFormat="1" applyFont="1" applyAlignment="1">
      <alignment horizontal="right"/>
    </xf>
    <xf numFmtId="0" fontId="6" fillId="0" borderId="0" xfId="1" applyFont="1" applyAlignment="1">
      <alignment horizontal="right"/>
    </xf>
    <xf numFmtId="0" fontId="4" fillId="2" borderId="0" xfId="1" applyFont="1" applyFill="1"/>
    <xf numFmtId="2" fontId="5" fillId="2" borderId="0" xfId="1" applyNumberFormat="1" applyFont="1" applyFill="1"/>
    <xf numFmtId="0" fontId="5" fillId="2" borderId="0" xfId="1" applyFont="1" applyFill="1"/>
    <xf numFmtId="2" fontId="6" fillId="2" borderId="0" xfId="1" applyNumberFormat="1" applyFont="1" applyFill="1" applyAlignment="1">
      <alignment horizontal="right"/>
    </xf>
    <xf numFmtId="164" fontId="6" fillId="2" borderId="0" xfId="1" applyNumberFormat="1" applyFont="1" applyFill="1" applyAlignment="1">
      <alignment horizontal="right"/>
    </xf>
    <xf numFmtId="165" fontId="6" fillId="2" borderId="0" xfId="1" applyNumberFormat="1" applyFont="1" applyFill="1" applyAlignment="1">
      <alignment horizontal="right"/>
    </xf>
    <xf numFmtId="0" fontId="6" fillId="2" borderId="0" xfId="1" applyFont="1" applyFill="1" applyAlignment="1">
      <alignment horizontal="right"/>
    </xf>
    <xf numFmtId="0" fontId="0" fillId="2" borderId="0" xfId="0" applyFill="1"/>
    <xf numFmtId="2" fontId="5" fillId="3" borderId="0" xfId="1" applyNumberFormat="1" applyFont="1" applyFill="1"/>
    <xf numFmtId="0" fontId="5" fillId="3" borderId="0" xfId="1" applyFont="1" applyFill="1"/>
    <xf numFmtId="2" fontId="6" fillId="3" borderId="0" xfId="1" applyNumberFormat="1" applyFont="1" applyFill="1" applyAlignment="1">
      <alignment horizontal="right"/>
    </xf>
    <xf numFmtId="164" fontId="6" fillId="3" borderId="0" xfId="1" applyNumberFormat="1" applyFont="1" applyFill="1" applyAlignment="1">
      <alignment horizontal="right"/>
    </xf>
    <xf numFmtId="165" fontId="6" fillId="3" borderId="0" xfId="1" applyNumberFormat="1" applyFont="1" applyFill="1" applyAlignment="1">
      <alignment horizontal="right"/>
    </xf>
    <xf numFmtId="0" fontId="6" fillId="3" borderId="0" xfId="1" applyFont="1" applyFill="1" applyAlignment="1">
      <alignment horizontal="right"/>
    </xf>
    <xf numFmtId="0" fontId="0" fillId="3" borderId="0" xfId="0" applyFill="1"/>
    <xf numFmtId="2" fontId="5" fillId="4" borderId="0" xfId="1" applyNumberFormat="1" applyFont="1" applyFill="1"/>
    <xf numFmtId="0" fontId="5" fillId="4" borderId="0" xfId="1" applyFont="1" applyFill="1"/>
    <xf numFmtId="2" fontId="6" fillId="4" borderId="0" xfId="1" applyNumberFormat="1" applyFont="1" applyFill="1" applyAlignment="1">
      <alignment horizontal="right"/>
    </xf>
    <xf numFmtId="164" fontId="6" fillId="4" borderId="0" xfId="1" applyNumberFormat="1" applyFont="1" applyFill="1" applyAlignment="1">
      <alignment horizontal="right"/>
    </xf>
    <xf numFmtId="165" fontId="6" fillId="4" borderId="0" xfId="1" applyNumberFormat="1" applyFont="1" applyFill="1" applyAlignment="1">
      <alignment horizontal="right"/>
    </xf>
    <xf numFmtId="0" fontId="6" fillId="4" borderId="0" xfId="1" applyFont="1" applyFill="1" applyAlignment="1">
      <alignment horizontal="right"/>
    </xf>
    <xf numFmtId="0" fontId="0" fillId="4" borderId="0" xfId="0" applyFill="1"/>
    <xf numFmtId="164" fontId="5" fillId="0" borderId="0" xfId="1" applyNumberFormat="1" applyFont="1"/>
    <xf numFmtId="1" fontId="5" fillId="0" borderId="0" xfId="1" applyNumberFormat="1" applyFont="1"/>
    <xf numFmtId="1" fontId="5" fillId="4" borderId="0" xfId="1" applyNumberFormat="1" applyFont="1" applyFill="1"/>
    <xf numFmtId="2" fontId="5" fillId="5" borderId="0" xfId="1" applyNumberFormat="1" applyFont="1" applyFill="1"/>
    <xf numFmtId="0" fontId="5" fillId="5" borderId="0" xfId="1" applyFont="1" applyFill="1"/>
    <xf numFmtId="1" fontId="5" fillId="5" borderId="0" xfId="1" applyNumberFormat="1" applyFont="1" applyFill="1"/>
    <xf numFmtId="2" fontId="6" fillId="5" borderId="0" xfId="1" applyNumberFormat="1" applyFont="1" applyFill="1" applyAlignment="1">
      <alignment horizontal="right"/>
    </xf>
    <xf numFmtId="164" fontId="6" fillId="5" borderId="0" xfId="1" applyNumberFormat="1" applyFont="1" applyFill="1" applyAlignment="1">
      <alignment horizontal="right"/>
    </xf>
    <xf numFmtId="165" fontId="6" fillId="5" borderId="0" xfId="1" applyNumberFormat="1" applyFont="1" applyFill="1" applyAlignment="1">
      <alignment horizontal="right"/>
    </xf>
    <xf numFmtId="0" fontId="6" fillId="5" borderId="0" xfId="1" applyFont="1" applyFill="1" applyAlignment="1">
      <alignment horizontal="right"/>
    </xf>
    <xf numFmtId="0" fontId="0" fillId="5" borderId="0" xfId="0" applyFill="1"/>
    <xf numFmtId="2" fontId="5" fillId="6" borderId="0" xfId="1" applyNumberFormat="1" applyFont="1" applyFill="1"/>
    <xf numFmtId="0" fontId="5" fillId="6" borderId="0" xfId="1" applyFont="1" applyFill="1"/>
    <xf numFmtId="1" fontId="5" fillId="6" borderId="0" xfId="1" applyNumberFormat="1" applyFont="1" applyFill="1"/>
    <xf numFmtId="2" fontId="6" fillId="6" borderId="0" xfId="1" applyNumberFormat="1" applyFont="1" applyFill="1" applyAlignment="1">
      <alignment horizontal="right"/>
    </xf>
    <xf numFmtId="164" fontId="6" fillId="6" borderId="0" xfId="1" applyNumberFormat="1" applyFont="1" applyFill="1" applyAlignment="1">
      <alignment horizontal="right"/>
    </xf>
    <xf numFmtId="165" fontId="6" fillId="6" borderId="0" xfId="1" applyNumberFormat="1" applyFont="1" applyFill="1" applyAlignment="1">
      <alignment horizontal="right"/>
    </xf>
    <xf numFmtId="0" fontId="6" fillId="6" borderId="0" xfId="1" applyFont="1" applyFill="1" applyAlignment="1">
      <alignment horizontal="right"/>
    </xf>
    <xf numFmtId="0" fontId="0" fillId="6" borderId="0" xfId="0" applyFill="1"/>
    <xf numFmtId="2" fontId="5" fillId="7" borderId="0" xfId="1" applyNumberFormat="1" applyFont="1" applyFill="1"/>
    <xf numFmtId="0" fontId="5" fillId="7" borderId="0" xfId="1" applyFont="1" applyFill="1"/>
    <xf numFmtId="1" fontId="5" fillId="7" borderId="0" xfId="1" applyNumberFormat="1" applyFont="1" applyFill="1"/>
    <xf numFmtId="2" fontId="6" fillId="7" borderId="0" xfId="1" applyNumberFormat="1" applyFont="1" applyFill="1" applyAlignment="1">
      <alignment horizontal="right"/>
    </xf>
    <xf numFmtId="164" fontId="6" fillId="7" borderId="0" xfId="1" applyNumberFormat="1" applyFont="1" applyFill="1" applyAlignment="1">
      <alignment horizontal="right"/>
    </xf>
    <xf numFmtId="165" fontId="6" fillId="7" borderId="0" xfId="1" applyNumberFormat="1" applyFont="1" applyFill="1" applyAlignment="1">
      <alignment horizontal="right"/>
    </xf>
    <xf numFmtId="0" fontId="6" fillId="7" borderId="0" xfId="1" applyFont="1" applyFill="1" applyAlignment="1">
      <alignment horizontal="right"/>
    </xf>
    <xf numFmtId="0" fontId="0" fillId="7" borderId="0" xfId="0" applyFill="1"/>
    <xf numFmtId="2" fontId="5" fillId="8" borderId="0" xfId="1" applyNumberFormat="1" applyFont="1" applyFill="1"/>
    <xf numFmtId="0" fontId="5" fillId="8" borderId="0" xfId="1" applyFont="1" applyFill="1"/>
    <xf numFmtId="1" fontId="5" fillId="8" borderId="0" xfId="1" applyNumberFormat="1" applyFont="1" applyFill="1"/>
    <xf numFmtId="2" fontId="6" fillId="8" borderId="0" xfId="1" applyNumberFormat="1" applyFont="1" applyFill="1" applyAlignment="1">
      <alignment horizontal="right"/>
    </xf>
    <xf numFmtId="164" fontId="6" fillId="8" borderId="0" xfId="1" applyNumberFormat="1" applyFont="1" applyFill="1" applyAlignment="1">
      <alignment horizontal="right"/>
    </xf>
    <xf numFmtId="165" fontId="6" fillId="8" borderId="0" xfId="1" applyNumberFormat="1" applyFont="1" applyFill="1" applyAlignment="1">
      <alignment horizontal="right"/>
    </xf>
    <xf numFmtId="0" fontId="6" fillId="8" borderId="0" xfId="1" applyFont="1" applyFill="1" applyAlignment="1">
      <alignment horizontal="right"/>
    </xf>
    <xf numFmtId="0" fontId="0" fillId="8" borderId="0" xfId="0" applyFill="1"/>
    <xf numFmtId="2" fontId="5" fillId="9" borderId="0" xfId="1" applyNumberFormat="1" applyFont="1" applyFill="1"/>
    <xf numFmtId="0" fontId="5" fillId="9" borderId="0" xfId="1" applyFont="1" applyFill="1"/>
    <xf numFmtId="1" fontId="5" fillId="9" borderId="0" xfId="1" applyNumberFormat="1" applyFont="1" applyFill="1"/>
    <xf numFmtId="2" fontId="6" fillId="9" borderId="0" xfId="1" applyNumberFormat="1" applyFont="1" applyFill="1" applyAlignment="1">
      <alignment horizontal="right"/>
    </xf>
    <xf numFmtId="164" fontId="6" fillId="9" borderId="0" xfId="1" applyNumberFormat="1" applyFont="1" applyFill="1" applyAlignment="1">
      <alignment horizontal="right"/>
    </xf>
    <xf numFmtId="165" fontId="6" fillId="9" borderId="0" xfId="1" applyNumberFormat="1" applyFont="1" applyFill="1" applyAlignment="1">
      <alignment horizontal="right"/>
    </xf>
    <xf numFmtId="0" fontId="6" fillId="9" borderId="0" xfId="1" applyFont="1" applyFill="1" applyAlignment="1">
      <alignment horizontal="right"/>
    </xf>
    <xf numFmtId="0" fontId="0" fillId="9" borderId="0" xfId="0" applyFill="1"/>
    <xf numFmtId="2" fontId="5" fillId="10" borderId="0" xfId="1" applyNumberFormat="1" applyFont="1" applyFill="1"/>
    <xf numFmtId="0" fontId="5" fillId="10" borderId="0" xfId="1" applyFont="1" applyFill="1"/>
    <xf numFmtId="1" fontId="5" fillId="10" borderId="0" xfId="1" applyNumberFormat="1" applyFont="1" applyFill="1"/>
    <xf numFmtId="2" fontId="6" fillId="10" borderId="0" xfId="1" applyNumberFormat="1" applyFont="1" applyFill="1" applyAlignment="1">
      <alignment horizontal="right"/>
    </xf>
    <xf numFmtId="164" fontId="6" fillId="10" borderId="0" xfId="1" applyNumberFormat="1" applyFont="1" applyFill="1" applyAlignment="1">
      <alignment horizontal="right"/>
    </xf>
    <xf numFmtId="165" fontId="6" fillId="10" borderId="0" xfId="1" applyNumberFormat="1" applyFont="1" applyFill="1" applyAlignment="1">
      <alignment horizontal="right"/>
    </xf>
    <xf numFmtId="0" fontId="6" fillId="10" borderId="0" xfId="1" applyFont="1" applyFill="1" applyAlignment="1">
      <alignment horizontal="right"/>
    </xf>
    <xf numFmtId="0" fontId="0" fillId="10" borderId="0" xfId="0" applyFill="1"/>
    <xf numFmtId="2" fontId="6" fillId="0" borderId="0" xfId="0" applyNumberFormat="1" applyFont="1"/>
    <xf numFmtId="0" fontId="6" fillId="0" borderId="0" xfId="0" applyFont="1"/>
    <xf numFmtId="164" fontId="6" fillId="0" borderId="0" xfId="0" applyNumberFormat="1" applyFont="1"/>
    <xf numFmtId="0" fontId="6" fillId="0" borderId="0" xfId="0" applyFont="1" applyAlignment="1">
      <alignment horizontal="right"/>
    </xf>
    <xf numFmtId="165" fontId="6" fillId="0" borderId="0" xfId="0" applyNumberFormat="1" applyFont="1"/>
    <xf numFmtId="164" fontId="0" fillId="0" borderId="0" xfId="0" applyNumberFormat="1"/>
    <xf numFmtId="2" fontId="0" fillId="0" borderId="0" xfId="0" applyNumberFormat="1"/>
    <xf numFmtId="165" fontId="5" fillId="0" borderId="0" xfId="1" applyNumberFormat="1" applyFont="1" applyAlignment="1">
      <alignment horizontal="right"/>
    </xf>
    <xf numFmtId="165" fontId="5" fillId="0" borderId="0" xfId="1" applyNumberFormat="1" applyFont="1"/>
    <xf numFmtId="0" fontId="1" fillId="0" borderId="1" xfId="0" applyFont="1" applyBorder="1" applyAlignment="1">
      <alignment wrapText="1"/>
    </xf>
    <xf numFmtId="0" fontId="7" fillId="0" borderId="1" xfId="0" applyFont="1" applyBorder="1" applyAlignment="1">
      <alignment wrapText="1"/>
    </xf>
    <xf numFmtId="0" fontId="1" fillId="11" borderId="1" xfId="0" applyFont="1" applyFill="1" applyBorder="1" applyAlignment="1">
      <alignment wrapText="1"/>
    </xf>
    <xf numFmtId="0" fontId="1" fillId="12" borderId="1" xfId="0" applyFont="1" applyFill="1" applyBorder="1" applyAlignment="1">
      <alignment wrapText="1"/>
    </xf>
    <xf numFmtId="165" fontId="0" fillId="0" borderId="0" xfId="0" applyNumberFormat="1"/>
    <xf numFmtId="0" fontId="0" fillId="11" borderId="0" xfId="0" applyFill="1"/>
    <xf numFmtId="2" fontId="0" fillId="12" borderId="0" xfId="0" applyNumberFormat="1" applyFill="1"/>
    <xf numFmtId="0" fontId="0" fillId="12" borderId="0" xfId="0" applyFill="1"/>
    <xf numFmtId="0" fontId="0" fillId="13" borderId="0" xfId="0" applyFill="1"/>
    <xf numFmtId="0" fontId="0" fillId="14" borderId="1" xfId="0" applyFill="1" applyBorder="1" applyAlignment="1">
      <alignment wrapText="1"/>
    </xf>
    <xf numFmtId="0" fontId="2" fillId="11" borderId="1" xfId="0" applyFont="1" applyFill="1" applyBorder="1" applyAlignment="1">
      <alignment wrapText="1"/>
    </xf>
    <xf numFmtId="0" fontId="0" fillId="15" borderId="1" xfId="0" applyFill="1" applyBorder="1" applyAlignment="1">
      <alignment wrapText="1"/>
    </xf>
    <xf numFmtId="0" fontId="7" fillId="14" borderId="1" xfId="0" applyFont="1" applyFill="1" applyBorder="1"/>
    <xf numFmtId="0" fontId="1" fillId="14" borderId="1" xfId="0" applyFont="1" applyFill="1" applyBorder="1" applyAlignment="1">
      <alignment vertical="top" wrapText="1"/>
    </xf>
    <xf numFmtId="0" fontId="0" fillId="16" borderId="0" xfId="0" applyFill="1" applyAlignment="1">
      <alignment wrapText="1"/>
    </xf>
    <xf numFmtId="0" fontId="0" fillId="14" borderId="0" xfId="0" applyFill="1"/>
    <xf numFmtId="0" fontId="0" fillId="15" borderId="0" xfId="0" applyFill="1"/>
    <xf numFmtId="0" fontId="1" fillId="15" borderId="0" xfId="0" applyFont="1" applyFill="1"/>
    <xf numFmtId="0" fontId="0" fillId="16" borderId="0" xfId="0" applyFill="1"/>
    <xf numFmtId="0" fontId="10" fillId="14" borderId="0" xfId="0" applyFont="1" applyFill="1"/>
    <xf numFmtId="0" fontId="10" fillId="11" borderId="0" xfId="0" applyFont="1" applyFill="1"/>
    <xf numFmtId="0" fontId="10" fillId="15" borderId="0" xfId="0" applyFont="1" applyFill="1"/>
    <xf numFmtId="0" fontId="7" fillId="15" borderId="0" xfId="0" applyFont="1" applyFill="1"/>
    <xf numFmtId="0" fontId="10" fillId="16" borderId="0" xfId="0" applyFont="1" applyFill="1"/>
    <xf numFmtId="11" fontId="0" fillId="16" borderId="0" xfId="0" applyNumberFormat="1" applyFill="1"/>
    <xf numFmtId="0" fontId="0" fillId="14" borderId="1" xfId="0" applyFill="1" applyBorder="1"/>
    <xf numFmtId="0" fontId="0" fillId="11" borderId="1" xfId="0" applyFill="1" applyBorder="1"/>
    <xf numFmtId="0" fontId="0" fillId="15" borderId="1" xfId="0" applyFill="1" applyBorder="1"/>
    <xf numFmtId="0" fontId="0" fillId="16" borderId="1" xfId="0" applyFill="1" applyBorder="1"/>
    <xf numFmtId="0" fontId="0" fillId="15" borderId="2" xfId="0" applyFill="1" applyBorder="1"/>
    <xf numFmtId="0" fontId="0" fillId="15" borderId="3" xfId="0" applyFill="1" applyBorder="1"/>
    <xf numFmtId="16" fontId="0" fillId="0" borderId="0" xfId="0" applyNumberFormat="1"/>
    <xf numFmtId="17" fontId="0" fillId="0" borderId="0" xfId="0" applyNumberFormat="1"/>
    <xf numFmtId="0" fontId="11" fillId="0" borderId="4" xfId="0" applyFont="1" applyBorder="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righ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horizontal="right" vertical="center"/>
    </xf>
    <xf numFmtId="0" fontId="14"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horizontal="right" vertical="center"/>
    </xf>
    <xf numFmtId="0" fontId="15" fillId="0" borderId="0" xfId="0" applyFont="1" applyAlignment="1">
      <alignment vertical="center"/>
    </xf>
    <xf numFmtId="0" fontId="15" fillId="0" borderId="5" xfId="0" applyFont="1" applyBorder="1" applyAlignment="1">
      <alignment vertical="center"/>
    </xf>
    <xf numFmtId="0" fontId="2" fillId="11" borderId="0" xfId="0" applyFont="1" applyFill="1"/>
    <xf numFmtId="0" fontId="2" fillId="11" borderId="1" xfId="0" applyFont="1" applyFill="1" applyBorder="1"/>
    <xf numFmtId="2" fontId="0" fillId="17" borderId="0" xfId="0" applyNumberFormat="1" applyFill="1"/>
    <xf numFmtId="0" fontId="0" fillId="18" borderId="0" xfId="0" applyFill="1"/>
    <xf numFmtId="2" fontId="0" fillId="19" borderId="0" xfId="0" applyNumberFormat="1" applyFill="1"/>
    <xf numFmtId="2" fontId="0" fillId="18" borderId="0" xfId="0" applyNumberFormat="1" applyFill="1"/>
  </cellXfs>
  <cellStyles count="2">
    <cellStyle name="Normal" xfId="0" builtinId="0"/>
    <cellStyle name="TableStyleLight1" xfId="1" xr:uid="{B44A7F62-58FD-4912-93C1-6664B0FCB4AA}"/>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'[1]Matrix Glass tomatchepsl'!$Z$1</c:f>
              <c:strCache>
                <c:ptCount val="1"/>
                <c:pt idx="0">
                  <c:v>Sc</c:v>
                </c:pt>
              </c:strCache>
            </c:strRef>
          </c:tx>
          <c:spPr>
            <a:ln w="28575" cap="rnd">
              <a:noFill/>
              <a:round/>
            </a:ln>
            <a:effectLst/>
          </c:spPr>
          <c:marker>
            <c:symbol val="circle"/>
            <c:size val="5"/>
            <c:spPr>
              <a:solidFill>
                <a:schemeClr val="accent1"/>
              </a:solidFill>
              <a:ln w="9525">
                <a:solidFill>
                  <a:schemeClr val="accent1"/>
                </a:solidFill>
              </a:ln>
              <a:effectLst/>
            </c:spPr>
          </c:marker>
          <c:xVal>
            <c:numRef>
              <c:f>'[1]Matrix Glass tomatchepsl'!$B$2:$B$178</c:f>
              <c:numCache>
                <c:formatCode>General</c:formatCode>
                <c:ptCount val="177"/>
                <c:pt idx="0">
                  <c:v>3</c:v>
                </c:pt>
                <c:pt idx="1">
                  <c:v>1400</c:v>
                </c:pt>
                <c:pt idx="2">
                  <c:v>1400</c:v>
                </c:pt>
                <c:pt idx="3">
                  <c:v>1445</c:v>
                </c:pt>
                <c:pt idx="4">
                  <c:v>1445</c:v>
                </c:pt>
                <c:pt idx="5">
                  <c:v>1500</c:v>
                </c:pt>
                <c:pt idx="6">
                  <c:v>1500</c:v>
                </c:pt>
                <c:pt idx="7">
                  <c:v>1500</c:v>
                </c:pt>
                <c:pt idx="8">
                  <c:v>1500</c:v>
                </c:pt>
                <c:pt idx="9">
                  <c:v>1500</c:v>
                </c:pt>
                <c:pt idx="10">
                  <c:v>1500</c:v>
                </c:pt>
                <c:pt idx="11">
                  <c:v>1500</c:v>
                </c:pt>
                <c:pt idx="12">
                  <c:v>1500</c:v>
                </c:pt>
                <c:pt idx="13">
                  <c:v>1500</c:v>
                </c:pt>
                <c:pt idx="14">
                  <c:v>1500</c:v>
                </c:pt>
                <c:pt idx="15">
                  <c:v>1550</c:v>
                </c:pt>
                <c:pt idx="16">
                  <c:v>1550</c:v>
                </c:pt>
                <c:pt idx="17">
                  <c:v>1550</c:v>
                </c:pt>
                <c:pt idx="18">
                  <c:v>1600</c:v>
                </c:pt>
                <c:pt idx="19">
                  <c:v>1600</c:v>
                </c:pt>
                <c:pt idx="20">
                  <c:v>1600</c:v>
                </c:pt>
                <c:pt idx="21">
                  <c:v>1600</c:v>
                </c:pt>
                <c:pt idx="22">
                  <c:v>1700</c:v>
                </c:pt>
                <c:pt idx="23">
                  <c:v>1700</c:v>
                </c:pt>
                <c:pt idx="24">
                  <c:v>1700</c:v>
                </c:pt>
                <c:pt idx="25">
                  <c:v>1700</c:v>
                </c:pt>
                <c:pt idx="26">
                  <c:v>1700</c:v>
                </c:pt>
                <c:pt idx="27">
                  <c:v>1790</c:v>
                </c:pt>
                <c:pt idx="28">
                  <c:v>1790</c:v>
                </c:pt>
                <c:pt idx="29">
                  <c:v>1790</c:v>
                </c:pt>
                <c:pt idx="30">
                  <c:v>1790</c:v>
                </c:pt>
                <c:pt idx="31">
                  <c:v>1790.3</c:v>
                </c:pt>
                <c:pt idx="32">
                  <c:v>1823</c:v>
                </c:pt>
                <c:pt idx="33">
                  <c:v>1823</c:v>
                </c:pt>
                <c:pt idx="34">
                  <c:v>1823</c:v>
                </c:pt>
                <c:pt idx="35">
                  <c:v>1832</c:v>
                </c:pt>
                <c:pt idx="36">
                  <c:v>1832</c:v>
                </c:pt>
                <c:pt idx="37">
                  <c:v>1832</c:v>
                </c:pt>
                <c:pt idx="38">
                  <c:v>1832</c:v>
                </c:pt>
                <c:pt idx="39">
                  <c:v>1877</c:v>
                </c:pt>
                <c:pt idx="40">
                  <c:v>1877</c:v>
                </c:pt>
                <c:pt idx="41">
                  <c:v>1885</c:v>
                </c:pt>
                <c:pt idx="42">
                  <c:v>1885</c:v>
                </c:pt>
                <c:pt idx="43">
                  <c:v>1885</c:v>
                </c:pt>
                <c:pt idx="44">
                  <c:v>1885</c:v>
                </c:pt>
                <c:pt idx="45">
                  <c:v>1885</c:v>
                </c:pt>
                <c:pt idx="46">
                  <c:v>1919</c:v>
                </c:pt>
                <c:pt idx="47">
                  <c:v>1919</c:v>
                </c:pt>
                <c:pt idx="48">
                  <c:v>1919</c:v>
                </c:pt>
                <c:pt idx="49">
                  <c:v>1919</c:v>
                </c:pt>
                <c:pt idx="50">
                  <c:v>1919</c:v>
                </c:pt>
                <c:pt idx="51">
                  <c:v>1954</c:v>
                </c:pt>
                <c:pt idx="52">
                  <c:v>1954</c:v>
                </c:pt>
                <c:pt idx="53">
                  <c:v>1954</c:v>
                </c:pt>
                <c:pt idx="54">
                  <c:v>1959.318</c:v>
                </c:pt>
                <c:pt idx="55">
                  <c:v>1959.318</c:v>
                </c:pt>
                <c:pt idx="56">
                  <c:v>1959.318</c:v>
                </c:pt>
                <c:pt idx="57">
                  <c:v>1959.318</c:v>
                </c:pt>
                <c:pt idx="58">
                  <c:v>1959.318</c:v>
                </c:pt>
                <c:pt idx="59">
                  <c:v>1959.318</c:v>
                </c:pt>
                <c:pt idx="60">
                  <c:v>1959.318</c:v>
                </c:pt>
                <c:pt idx="61">
                  <c:v>1959.33</c:v>
                </c:pt>
                <c:pt idx="62">
                  <c:v>1959.33</c:v>
                </c:pt>
                <c:pt idx="63">
                  <c:v>1959.3320000000001</c:v>
                </c:pt>
                <c:pt idx="64">
                  <c:v>1959.3320000000001</c:v>
                </c:pt>
                <c:pt idx="65">
                  <c:v>1959.3320000000001</c:v>
                </c:pt>
                <c:pt idx="66">
                  <c:v>1959.34</c:v>
                </c:pt>
                <c:pt idx="67">
                  <c:v>1959.34</c:v>
                </c:pt>
                <c:pt idx="68">
                  <c:v>1959.3409999999999</c:v>
                </c:pt>
                <c:pt idx="69">
                  <c:v>1959.3409999999999</c:v>
                </c:pt>
                <c:pt idx="70">
                  <c:v>1959.3420000000001</c:v>
                </c:pt>
                <c:pt idx="71">
                  <c:v>1959.3420000000001</c:v>
                </c:pt>
                <c:pt idx="72">
                  <c:v>1959.345</c:v>
                </c:pt>
                <c:pt idx="73">
                  <c:v>1959.345</c:v>
                </c:pt>
                <c:pt idx="74">
                  <c:v>1959.348</c:v>
                </c:pt>
                <c:pt idx="75">
                  <c:v>1959.348</c:v>
                </c:pt>
                <c:pt idx="76">
                  <c:v>1959.3510000000001</c:v>
                </c:pt>
                <c:pt idx="77">
                  <c:v>1959.3510000000001</c:v>
                </c:pt>
                <c:pt idx="78">
                  <c:v>1959.3510000000001</c:v>
                </c:pt>
                <c:pt idx="79">
                  <c:v>1959.3510000000001</c:v>
                </c:pt>
                <c:pt idx="80">
                  <c:v>1959.3510000000001</c:v>
                </c:pt>
                <c:pt idx="81">
                  <c:v>1959</c:v>
                </c:pt>
                <c:pt idx="82">
                  <c:v>1959</c:v>
                </c:pt>
                <c:pt idx="83">
                  <c:v>1959</c:v>
                </c:pt>
                <c:pt idx="84">
                  <c:v>1959</c:v>
                </c:pt>
                <c:pt idx="85">
                  <c:v>1959</c:v>
                </c:pt>
                <c:pt idx="86">
                  <c:v>1960.027</c:v>
                </c:pt>
                <c:pt idx="87">
                  <c:v>1960.027</c:v>
                </c:pt>
                <c:pt idx="88">
                  <c:v>1961</c:v>
                </c:pt>
                <c:pt idx="89">
                  <c:v>1961</c:v>
                </c:pt>
                <c:pt idx="90">
                  <c:v>1961</c:v>
                </c:pt>
                <c:pt idx="91">
                  <c:v>1969.144</c:v>
                </c:pt>
                <c:pt idx="92">
                  <c:v>1969.144</c:v>
                </c:pt>
                <c:pt idx="93">
                  <c:v>1969.249</c:v>
                </c:pt>
                <c:pt idx="94">
                  <c:v>1969.249</c:v>
                </c:pt>
                <c:pt idx="95">
                  <c:v>1969.249</c:v>
                </c:pt>
                <c:pt idx="96">
                  <c:v>1969.249</c:v>
                </c:pt>
                <c:pt idx="97">
                  <c:v>1969.364</c:v>
                </c:pt>
                <c:pt idx="98">
                  <c:v>1969.364</c:v>
                </c:pt>
                <c:pt idx="99">
                  <c:v>1969.364</c:v>
                </c:pt>
                <c:pt idx="100">
                  <c:v>1969.364</c:v>
                </c:pt>
                <c:pt idx="101">
                  <c:v>1969.364</c:v>
                </c:pt>
                <c:pt idx="102">
                  <c:v>1969.364</c:v>
                </c:pt>
                <c:pt idx="103">
                  <c:v>1971.2260000000001</c:v>
                </c:pt>
                <c:pt idx="104">
                  <c:v>1971.2260000000001</c:v>
                </c:pt>
                <c:pt idx="105">
                  <c:v>1971.2260000000001</c:v>
                </c:pt>
                <c:pt idx="106">
                  <c:v>1971.2260000000001</c:v>
                </c:pt>
                <c:pt idx="107">
                  <c:v>1971.2260000000001</c:v>
                </c:pt>
                <c:pt idx="108">
                  <c:v>1971.2260000000001</c:v>
                </c:pt>
                <c:pt idx="109">
                  <c:v>1973.3140000000001</c:v>
                </c:pt>
                <c:pt idx="110">
                  <c:v>1973.3140000000001</c:v>
                </c:pt>
                <c:pt idx="111">
                  <c:v>1973.3140000000001</c:v>
                </c:pt>
                <c:pt idx="112">
                  <c:v>1973.3140000000001</c:v>
                </c:pt>
                <c:pt idx="113">
                  <c:v>1973.3140000000001</c:v>
                </c:pt>
                <c:pt idx="114">
                  <c:v>1973.3140000000001</c:v>
                </c:pt>
                <c:pt idx="115">
                  <c:v>1973.3140000000001</c:v>
                </c:pt>
                <c:pt idx="116">
                  <c:v>1974.2</c:v>
                </c:pt>
                <c:pt idx="117">
                  <c:v>1974.2</c:v>
                </c:pt>
                <c:pt idx="118">
                  <c:v>1974.2</c:v>
                </c:pt>
                <c:pt idx="119">
                  <c:v>1974.2</c:v>
                </c:pt>
                <c:pt idx="120">
                  <c:v>1974.2</c:v>
                </c:pt>
                <c:pt idx="121">
                  <c:v>1974.2</c:v>
                </c:pt>
                <c:pt idx="122">
                  <c:v>1974.2619999999999</c:v>
                </c:pt>
                <c:pt idx="123">
                  <c:v>1974.2619999999999</c:v>
                </c:pt>
                <c:pt idx="124">
                  <c:v>1982.15</c:v>
                </c:pt>
                <c:pt idx="125">
                  <c:v>1982.15</c:v>
                </c:pt>
                <c:pt idx="126">
                  <c:v>1982.15</c:v>
                </c:pt>
                <c:pt idx="127">
                  <c:v>1982.15</c:v>
                </c:pt>
                <c:pt idx="128">
                  <c:v>1982.2439999999999</c:v>
                </c:pt>
                <c:pt idx="129">
                  <c:v>1982.2439999999999</c:v>
                </c:pt>
                <c:pt idx="130">
                  <c:v>1982.2439999999999</c:v>
                </c:pt>
                <c:pt idx="131">
                  <c:v>1982.2439999999999</c:v>
                </c:pt>
                <c:pt idx="132">
                  <c:v>2008.1</c:v>
                </c:pt>
                <c:pt idx="133">
                  <c:v>2008.1</c:v>
                </c:pt>
                <c:pt idx="134">
                  <c:v>2008.1</c:v>
                </c:pt>
                <c:pt idx="135">
                  <c:v>2008.1</c:v>
                </c:pt>
                <c:pt idx="136">
                  <c:v>2008.1</c:v>
                </c:pt>
                <c:pt idx="137">
                  <c:v>2008.1</c:v>
                </c:pt>
                <c:pt idx="138">
                  <c:v>2008.1</c:v>
                </c:pt>
                <c:pt idx="139">
                  <c:v>2008.1</c:v>
                </c:pt>
                <c:pt idx="140">
                  <c:v>2008.24</c:v>
                </c:pt>
                <c:pt idx="141">
                  <c:v>2008.24</c:v>
                </c:pt>
                <c:pt idx="142">
                  <c:v>2008.24</c:v>
                </c:pt>
                <c:pt idx="143">
                  <c:v>2008.24</c:v>
                </c:pt>
                <c:pt idx="144">
                  <c:v>2008.24</c:v>
                </c:pt>
                <c:pt idx="145">
                  <c:v>2008.24</c:v>
                </c:pt>
                <c:pt idx="146">
                  <c:v>2008.24</c:v>
                </c:pt>
                <c:pt idx="147">
                  <c:v>2008.24</c:v>
                </c:pt>
                <c:pt idx="148">
                  <c:v>2008.2460000000001</c:v>
                </c:pt>
                <c:pt idx="149">
                  <c:v>2008.2460000000001</c:v>
                </c:pt>
                <c:pt idx="150">
                  <c:v>2008.2460000000001</c:v>
                </c:pt>
                <c:pt idx="151">
                  <c:v>2008.2460000000001</c:v>
                </c:pt>
                <c:pt idx="152">
                  <c:v>2008.2460000000001</c:v>
                </c:pt>
                <c:pt idx="153">
                  <c:v>2008.2460000000001</c:v>
                </c:pt>
                <c:pt idx="154">
                  <c:v>2008.2460000000001</c:v>
                </c:pt>
                <c:pt idx="155">
                  <c:v>2008.2460000000001</c:v>
                </c:pt>
                <c:pt idx="156">
                  <c:v>2008.2460000000001</c:v>
                </c:pt>
                <c:pt idx="157">
                  <c:v>2008.2460000000001</c:v>
                </c:pt>
                <c:pt idx="158">
                  <c:v>2008.2460000000001</c:v>
                </c:pt>
                <c:pt idx="159">
                  <c:v>2008.2460000000001</c:v>
                </c:pt>
                <c:pt idx="160">
                  <c:v>2010.116</c:v>
                </c:pt>
                <c:pt idx="161">
                  <c:v>2010.116</c:v>
                </c:pt>
                <c:pt idx="162">
                  <c:v>2010.116</c:v>
                </c:pt>
                <c:pt idx="163">
                  <c:v>2010.116</c:v>
                </c:pt>
              </c:numCache>
            </c:numRef>
          </c:xVal>
          <c:yVal>
            <c:numRef>
              <c:f>'[1]Matrix Glass tomatchepsl'!$Z$2:$Z$178</c:f>
              <c:numCache>
                <c:formatCode>General</c:formatCode>
                <c:ptCount val="177"/>
                <c:pt idx="0">
                  <c:v>26</c:v>
                </c:pt>
                <c:pt idx="1">
                  <c:v>25.23</c:v>
                </c:pt>
                <c:pt idx="2">
                  <c:v>26.13</c:v>
                </c:pt>
                <c:pt idx="3">
                  <c:v>31.44</c:v>
                </c:pt>
                <c:pt idx="4">
                  <c:v>31.363333333333301</c:v>
                </c:pt>
                <c:pt idx="5">
                  <c:v>31.893333333333299</c:v>
                </c:pt>
                <c:pt idx="6">
                  <c:v>29.593333333333302</c:v>
                </c:pt>
                <c:pt idx="7">
                  <c:v>30.16</c:v>
                </c:pt>
                <c:pt idx="8">
                  <c:v>25.58</c:v>
                </c:pt>
                <c:pt idx="9">
                  <c:v>28.05</c:v>
                </c:pt>
                <c:pt idx="10">
                  <c:v>31.39</c:v>
                </c:pt>
                <c:pt idx="11">
                  <c:v>30.51</c:v>
                </c:pt>
                <c:pt idx="12">
                  <c:v>29.696666666666701</c:v>
                </c:pt>
                <c:pt idx="13">
                  <c:v>30.75</c:v>
                </c:pt>
                <c:pt idx="14">
                  <c:v>29.57</c:v>
                </c:pt>
                <c:pt idx="15">
                  <c:v>28.956666666666699</c:v>
                </c:pt>
                <c:pt idx="16">
                  <c:v>30.0066666666667</c:v>
                </c:pt>
                <c:pt idx="17">
                  <c:v>31.39</c:v>
                </c:pt>
                <c:pt idx="18">
                  <c:v>26.785</c:v>
                </c:pt>
                <c:pt idx="19">
                  <c:v>35.18</c:v>
                </c:pt>
                <c:pt idx="20">
                  <c:v>31.41</c:v>
                </c:pt>
                <c:pt idx="21">
                  <c:v>27.8</c:v>
                </c:pt>
                <c:pt idx="22">
                  <c:v>29.936666666666699</c:v>
                </c:pt>
                <c:pt idx="23">
                  <c:v>29.823333333333299</c:v>
                </c:pt>
                <c:pt idx="24">
                  <c:v>30.83</c:v>
                </c:pt>
                <c:pt idx="25">
                  <c:v>29.28</c:v>
                </c:pt>
                <c:pt idx="26">
                  <c:v>31.08</c:v>
                </c:pt>
                <c:pt idx="27">
                  <c:v>28.53</c:v>
                </c:pt>
                <c:pt idx="28">
                  <c:v>27.42</c:v>
                </c:pt>
                <c:pt idx="29">
                  <c:v>29.41</c:v>
                </c:pt>
                <c:pt idx="30">
                  <c:v>28.686666666666699</c:v>
                </c:pt>
                <c:pt idx="32">
                  <c:v>28.6933333333333</c:v>
                </c:pt>
                <c:pt idx="33">
                  <c:v>30.09</c:v>
                </c:pt>
                <c:pt idx="34">
                  <c:v>30.89</c:v>
                </c:pt>
                <c:pt idx="35">
                  <c:v>30.445</c:v>
                </c:pt>
                <c:pt idx="36">
                  <c:v>30.28</c:v>
                </c:pt>
                <c:pt idx="37">
                  <c:v>30.62</c:v>
                </c:pt>
                <c:pt idx="38">
                  <c:v>29.746666666666702</c:v>
                </c:pt>
                <c:pt idx="39">
                  <c:v>30.08</c:v>
                </c:pt>
                <c:pt idx="40">
                  <c:v>30.648333333333301</c:v>
                </c:pt>
                <c:pt idx="41">
                  <c:v>31.426666666666701</c:v>
                </c:pt>
                <c:pt idx="42">
                  <c:v>29.84</c:v>
                </c:pt>
                <c:pt idx="43">
                  <c:v>28.89</c:v>
                </c:pt>
                <c:pt idx="44">
                  <c:v>30.4166666666667</c:v>
                </c:pt>
                <c:pt idx="45">
                  <c:v>31.26</c:v>
                </c:pt>
                <c:pt idx="46">
                  <c:v>30.63</c:v>
                </c:pt>
                <c:pt idx="47">
                  <c:v>28.6466666666667</c:v>
                </c:pt>
                <c:pt idx="48">
                  <c:v>28.6466666666667</c:v>
                </c:pt>
                <c:pt idx="49">
                  <c:v>27.4</c:v>
                </c:pt>
                <c:pt idx="50">
                  <c:v>31.06</c:v>
                </c:pt>
                <c:pt idx="51">
                  <c:v>29.1733333333333</c:v>
                </c:pt>
                <c:pt idx="52">
                  <c:v>29.68</c:v>
                </c:pt>
                <c:pt idx="53">
                  <c:v>27.42</c:v>
                </c:pt>
                <c:pt idx="54">
                  <c:v>29.033333333333299</c:v>
                </c:pt>
                <c:pt idx="55">
                  <c:v>28.43</c:v>
                </c:pt>
                <c:pt idx="56">
                  <c:v>29.78</c:v>
                </c:pt>
                <c:pt idx="57">
                  <c:v>30.53</c:v>
                </c:pt>
                <c:pt idx="58">
                  <c:v>27.953333333333301</c:v>
                </c:pt>
                <c:pt idx="59">
                  <c:v>27.75</c:v>
                </c:pt>
                <c:pt idx="60">
                  <c:v>26.67</c:v>
                </c:pt>
                <c:pt idx="61">
                  <c:v>30.14</c:v>
                </c:pt>
                <c:pt idx="62">
                  <c:v>29.636666666666699</c:v>
                </c:pt>
                <c:pt idx="63">
                  <c:v>29.973333333333301</c:v>
                </c:pt>
                <c:pt idx="64">
                  <c:v>30.47</c:v>
                </c:pt>
                <c:pt idx="65">
                  <c:v>30.24</c:v>
                </c:pt>
                <c:pt idx="66">
                  <c:v>30.97</c:v>
                </c:pt>
                <c:pt idx="67">
                  <c:v>30.8333333333333</c:v>
                </c:pt>
                <c:pt idx="68">
                  <c:v>26.97</c:v>
                </c:pt>
                <c:pt idx="69">
                  <c:v>29.1466666666667</c:v>
                </c:pt>
                <c:pt idx="70">
                  <c:v>27.956666666666699</c:v>
                </c:pt>
                <c:pt idx="71">
                  <c:v>27.48</c:v>
                </c:pt>
                <c:pt idx="72">
                  <c:v>29.823333333333299</c:v>
                </c:pt>
                <c:pt idx="73">
                  <c:v>29.293333333333301</c:v>
                </c:pt>
                <c:pt idx="74">
                  <c:v>28.38</c:v>
                </c:pt>
                <c:pt idx="75">
                  <c:v>27.023333333333301</c:v>
                </c:pt>
                <c:pt idx="76">
                  <c:v>30.67</c:v>
                </c:pt>
                <c:pt idx="77">
                  <c:v>29.503333333333298</c:v>
                </c:pt>
                <c:pt idx="78">
                  <c:v>30.133333333333301</c:v>
                </c:pt>
                <c:pt idx="79">
                  <c:v>29.906666666666698</c:v>
                </c:pt>
                <c:pt idx="80">
                  <c:v>29.32</c:v>
                </c:pt>
                <c:pt idx="81">
                  <c:v>30.516666666666701</c:v>
                </c:pt>
                <c:pt idx="82">
                  <c:v>31.086666666666702</c:v>
                </c:pt>
                <c:pt idx="83">
                  <c:v>29.893333333333299</c:v>
                </c:pt>
                <c:pt idx="84">
                  <c:v>29.68</c:v>
                </c:pt>
                <c:pt idx="85">
                  <c:v>28.64</c:v>
                </c:pt>
                <c:pt idx="86">
                  <c:v>24.3333333333333</c:v>
                </c:pt>
                <c:pt idx="87">
                  <c:v>27.16</c:v>
                </c:pt>
                <c:pt idx="88">
                  <c:v>28.448333333333299</c:v>
                </c:pt>
                <c:pt idx="89">
                  <c:v>26.9783333333333</c:v>
                </c:pt>
                <c:pt idx="90">
                  <c:v>28.7633333333333</c:v>
                </c:pt>
                <c:pt idx="91">
                  <c:v>29.2633333333333</c:v>
                </c:pt>
                <c:pt idx="92">
                  <c:v>29.593333333333302</c:v>
                </c:pt>
                <c:pt idx="93">
                  <c:v>28.466666666666701</c:v>
                </c:pt>
                <c:pt idx="94">
                  <c:v>28.46</c:v>
                </c:pt>
                <c:pt idx="95">
                  <c:v>28.17</c:v>
                </c:pt>
                <c:pt idx="96">
                  <c:v>29.43</c:v>
                </c:pt>
                <c:pt idx="97">
                  <c:v>26.82</c:v>
                </c:pt>
                <c:pt idx="98">
                  <c:v>26.1466666666667</c:v>
                </c:pt>
                <c:pt idx="99">
                  <c:v>30.4233333333333</c:v>
                </c:pt>
                <c:pt idx="100">
                  <c:v>26.14</c:v>
                </c:pt>
                <c:pt idx="101">
                  <c:v>26.4</c:v>
                </c:pt>
                <c:pt idx="102">
                  <c:v>29.05</c:v>
                </c:pt>
                <c:pt idx="103">
                  <c:v>28.32</c:v>
                </c:pt>
                <c:pt idx="104">
                  <c:v>28.9866666666667</c:v>
                </c:pt>
                <c:pt idx="105">
                  <c:v>31.29</c:v>
                </c:pt>
                <c:pt idx="106">
                  <c:v>26.74</c:v>
                </c:pt>
                <c:pt idx="107">
                  <c:v>25.86</c:v>
                </c:pt>
                <c:pt idx="108">
                  <c:v>28.47</c:v>
                </c:pt>
                <c:pt idx="109">
                  <c:v>29.245000000000001</c:v>
                </c:pt>
                <c:pt idx="110">
                  <c:v>28.68</c:v>
                </c:pt>
                <c:pt idx="111">
                  <c:v>37.31</c:v>
                </c:pt>
                <c:pt idx="112">
                  <c:v>29.823333333333299</c:v>
                </c:pt>
                <c:pt idx="113">
                  <c:v>30.68</c:v>
                </c:pt>
                <c:pt idx="114">
                  <c:v>29.7</c:v>
                </c:pt>
                <c:pt idx="115">
                  <c:v>29.25</c:v>
                </c:pt>
                <c:pt idx="116">
                  <c:v>29.373333333333299</c:v>
                </c:pt>
                <c:pt idx="117">
                  <c:v>28.293333333333301</c:v>
                </c:pt>
                <c:pt idx="118">
                  <c:v>28.22</c:v>
                </c:pt>
                <c:pt idx="119">
                  <c:v>27.41</c:v>
                </c:pt>
                <c:pt idx="120">
                  <c:v>30.68</c:v>
                </c:pt>
                <c:pt idx="121">
                  <c:v>30.4933333333333</c:v>
                </c:pt>
                <c:pt idx="122">
                  <c:v>29.0766666666667</c:v>
                </c:pt>
                <c:pt idx="123">
                  <c:v>26.86</c:v>
                </c:pt>
                <c:pt idx="124">
                  <c:v>30.87</c:v>
                </c:pt>
                <c:pt idx="125">
                  <c:v>27.8466666666667</c:v>
                </c:pt>
                <c:pt idx="126">
                  <c:v>28.6</c:v>
                </c:pt>
                <c:pt idx="127">
                  <c:v>27.26</c:v>
                </c:pt>
                <c:pt idx="128">
                  <c:v>32.005000000000003</c:v>
                </c:pt>
                <c:pt idx="129">
                  <c:v>32.573333333333302</c:v>
                </c:pt>
                <c:pt idx="130">
                  <c:v>30.17</c:v>
                </c:pt>
                <c:pt idx="131">
                  <c:v>28.97</c:v>
                </c:pt>
                <c:pt idx="132">
                  <c:v>28.9</c:v>
                </c:pt>
                <c:pt idx="133">
                  <c:v>28.17</c:v>
                </c:pt>
                <c:pt idx="134">
                  <c:v>26.8</c:v>
                </c:pt>
                <c:pt idx="135">
                  <c:v>31.3966666666667</c:v>
                </c:pt>
                <c:pt idx="136">
                  <c:v>28.17</c:v>
                </c:pt>
                <c:pt idx="137">
                  <c:v>28.645</c:v>
                </c:pt>
                <c:pt idx="138">
                  <c:v>29.78</c:v>
                </c:pt>
                <c:pt idx="139">
                  <c:v>29.11</c:v>
                </c:pt>
                <c:pt idx="140">
                  <c:v>28.1933333333333</c:v>
                </c:pt>
                <c:pt idx="141">
                  <c:v>30.2</c:v>
                </c:pt>
                <c:pt idx="142">
                  <c:v>28.28</c:v>
                </c:pt>
                <c:pt idx="143">
                  <c:v>27.793333333333301</c:v>
                </c:pt>
                <c:pt idx="144">
                  <c:v>27.77</c:v>
                </c:pt>
                <c:pt idx="145">
                  <c:v>30.02</c:v>
                </c:pt>
                <c:pt idx="146">
                  <c:v>27.5</c:v>
                </c:pt>
                <c:pt idx="147">
                  <c:v>30.9</c:v>
                </c:pt>
                <c:pt idx="148">
                  <c:v>28.266666666666701</c:v>
                </c:pt>
                <c:pt idx="149">
                  <c:v>27.5066666666667</c:v>
                </c:pt>
                <c:pt idx="150">
                  <c:v>31.06</c:v>
                </c:pt>
                <c:pt idx="151">
                  <c:v>27.43</c:v>
                </c:pt>
                <c:pt idx="152">
                  <c:v>29.77</c:v>
                </c:pt>
                <c:pt idx="153">
                  <c:v>30.5</c:v>
                </c:pt>
                <c:pt idx="154">
                  <c:v>30.98</c:v>
                </c:pt>
                <c:pt idx="155">
                  <c:v>30.06</c:v>
                </c:pt>
                <c:pt idx="156">
                  <c:v>25.78</c:v>
                </c:pt>
                <c:pt idx="157">
                  <c:v>29.75</c:v>
                </c:pt>
                <c:pt idx="158">
                  <c:v>27.02</c:v>
                </c:pt>
                <c:pt idx="159">
                  <c:v>28.67</c:v>
                </c:pt>
                <c:pt idx="160">
                  <c:v>28.588333333333299</c:v>
                </c:pt>
                <c:pt idx="161">
                  <c:v>29.663333333333298</c:v>
                </c:pt>
                <c:pt idx="162">
                  <c:v>29.683333333333302</c:v>
                </c:pt>
                <c:pt idx="163">
                  <c:v>29.99</c:v>
                </c:pt>
                <c:pt idx="164">
                  <c:v>28.813333333333301</c:v>
                </c:pt>
                <c:pt idx="165">
                  <c:v>31.963333333333299</c:v>
                </c:pt>
                <c:pt idx="166">
                  <c:v>31.126666666666701</c:v>
                </c:pt>
                <c:pt idx="167">
                  <c:v>29.893333333333299</c:v>
                </c:pt>
                <c:pt idx="168">
                  <c:v>32.31</c:v>
                </c:pt>
                <c:pt idx="169">
                  <c:v>29.18</c:v>
                </c:pt>
                <c:pt idx="170">
                  <c:v>28.75</c:v>
                </c:pt>
                <c:pt idx="171">
                  <c:v>29.996666666666702</c:v>
                </c:pt>
                <c:pt idx="172">
                  <c:v>32.08</c:v>
                </c:pt>
                <c:pt idx="173">
                  <c:v>29.776666666666699</c:v>
                </c:pt>
                <c:pt idx="174">
                  <c:v>29.863333333333301</c:v>
                </c:pt>
                <c:pt idx="175">
                  <c:v>30.94</c:v>
                </c:pt>
                <c:pt idx="176">
                  <c:v>28.82</c:v>
                </c:pt>
              </c:numCache>
            </c:numRef>
          </c:yVal>
          <c:smooth val="0"/>
          <c:extLst>
            <c:ext xmlns:c16="http://schemas.microsoft.com/office/drawing/2014/chart" uri="{C3380CC4-5D6E-409C-BE32-E72D297353CC}">
              <c16:uniqueId val="{00000000-F9D6-460C-BBEE-48A92BFF4389}"/>
            </c:ext>
          </c:extLst>
        </c:ser>
        <c:dLbls>
          <c:showLegendKey val="0"/>
          <c:showVal val="0"/>
          <c:showCatName val="0"/>
          <c:showSerName val="0"/>
          <c:showPercent val="0"/>
          <c:showBubbleSize val="0"/>
        </c:dLbls>
        <c:axId val="538272240"/>
        <c:axId val="538270160"/>
      </c:scatterChart>
      <c:valAx>
        <c:axId val="53827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0160"/>
        <c:crosses val="autoZero"/>
        <c:crossBetween val="midCat"/>
      </c:valAx>
      <c:valAx>
        <c:axId val="5382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72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Wieser_2021_Glass!$L$1</c:f>
              <c:strCache>
                <c:ptCount val="1"/>
                <c:pt idx="0">
                  <c:v>FeOt_Liq</c:v>
                </c:pt>
              </c:strCache>
            </c:strRef>
          </c:tx>
          <c:spPr>
            <a:ln w="19050" cap="rnd">
              <a:noFill/>
              <a:round/>
            </a:ln>
            <a:effectLst/>
          </c:spPr>
          <c:marker>
            <c:symbol val="circle"/>
            <c:size val="5"/>
            <c:spPr>
              <a:solidFill>
                <a:schemeClr val="accent1"/>
              </a:solidFill>
              <a:ln w="9525">
                <a:solidFill>
                  <a:schemeClr val="accent1"/>
                </a:solidFill>
              </a:ln>
              <a:effectLst/>
            </c:spPr>
          </c:marker>
          <c:xVal>
            <c:numRef>
              <c:f>Wieser_2021_Glass!$K$2:$K$295</c:f>
              <c:numCache>
                <c:formatCode>General</c:formatCode>
                <c:ptCount val="294"/>
                <c:pt idx="0">
                  <c:v>5.8471000000000002</c:v>
                </c:pt>
                <c:pt idx="1">
                  <c:v>5.8521000000000001</c:v>
                </c:pt>
                <c:pt idx="2">
                  <c:v>4.53</c:v>
                </c:pt>
                <c:pt idx="3">
                  <c:v>4.4692999999999996</c:v>
                </c:pt>
                <c:pt idx="4">
                  <c:v>1.1388</c:v>
                </c:pt>
                <c:pt idx="5">
                  <c:v>1.0052000000000001</c:v>
                </c:pt>
                <c:pt idx="6">
                  <c:v>0.97809999999999997</c:v>
                </c:pt>
                <c:pt idx="7">
                  <c:v>3.8275000000000001</c:v>
                </c:pt>
                <c:pt idx="8">
                  <c:v>3.8359999999999999</c:v>
                </c:pt>
                <c:pt idx="9">
                  <c:v>3.5823</c:v>
                </c:pt>
                <c:pt idx="10">
                  <c:v>3.4188999999999998</c:v>
                </c:pt>
                <c:pt idx="11">
                  <c:v>6.6763000000000003</c:v>
                </c:pt>
                <c:pt idx="12">
                  <c:v>6.4934000000000003</c:v>
                </c:pt>
                <c:pt idx="13">
                  <c:v>6.5763999999999996</c:v>
                </c:pt>
                <c:pt idx="14">
                  <c:v>6.3304</c:v>
                </c:pt>
                <c:pt idx="15">
                  <c:v>4.3978000000000002</c:v>
                </c:pt>
                <c:pt idx="16">
                  <c:v>4.2561999999999998</c:v>
                </c:pt>
                <c:pt idx="17">
                  <c:v>3.6520999999999999</c:v>
                </c:pt>
                <c:pt idx="18">
                  <c:v>3.7153999999999998</c:v>
                </c:pt>
                <c:pt idx="19">
                  <c:v>3.6442000000000001</c:v>
                </c:pt>
                <c:pt idx="20">
                  <c:v>3.7562000000000002</c:v>
                </c:pt>
                <c:pt idx="21">
                  <c:v>3.7002000000000002</c:v>
                </c:pt>
                <c:pt idx="22">
                  <c:v>3.4287000000000001</c:v>
                </c:pt>
                <c:pt idx="23">
                  <c:v>3.5655000000000001</c:v>
                </c:pt>
                <c:pt idx="24">
                  <c:v>3.5588000000000002</c:v>
                </c:pt>
                <c:pt idx="25">
                  <c:v>3.6293000000000002</c:v>
                </c:pt>
                <c:pt idx="26">
                  <c:v>3.5940500000000002</c:v>
                </c:pt>
                <c:pt idx="27">
                  <c:v>3.6309999999999998</c:v>
                </c:pt>
                <c:pt idx="28">
                  <c:v>3.4798</c:v>
                </c:pt>
                <c:pt idx="29">
                  <c:v>3.4485000000000001</c:v>
                </c:pt>
                <c:pt idx="30">
                  <c:v>3.5158</c:v>
                </c:pt>
                <c:pt idx="31">
                  <c:v>3.4296000000000002</c:v>
                </c:pt>
                <c:pt idx="32">
                  <c:v>3.4727000000000001</c:v>
                </c:pt>
                <c:pt idx="33">
                  <c:v>3.6128999999999998</c:v>
                </c:pt>
                <c:pt idx="34">
                  <c:v>3.3443999999999998</c:v>
                </c:pt>
                <c:pt idx="35">
                  <c:v>3.5177</c:v>
                </c:pt>
                <c:pt idx="36">
                  <c:v>3.5350999999999999</c:v>
                </c:pt>
                <c:pt idx="37">
                  <c:v>3.7624</c:v>
                </c:pt>
                <c:pt idx="38">
                  <c:v>3.6835</c:v>
                </c:pt>
                <c:pt idx="39">
                  <c:v>3.72295</c:v>
                </c:pt>
                <c:pt idx="40">
                  <c:v>1.0290999999999999</c:v>
                </c:pt>
                <c:pt idx="41">
                  <c:v>1.0319</c:v>
                </c:pt>
                <c:pt idx="42">
                  <c:v>1.145</c:v>
                </c:pt>
                <c:pt idx="43">
                  <c:v>1.0884499999999999</c:v>
                </c:pt>
                <c:pt idx="44">
                  <c:v>1.0136000000000001</c:v>
                </c:pt>
                <c:pt idx="45">
                  <c:v>0.96399999999999997</c:v>
                </c:pt>
                <c:pt idx="46">
                  <c:v>0.98880000000000001</c:v>
                </c:pt>
                <c:pt idx="47">
                  <c:v>1.0552999999999999</c:v>
                </c:pt>
                <c:pt idx="48">
                  <c:v>1.1101000000000001</c:v>
                </c:pt>
                <c:pt idx="49">
                  <c:v>1.0827</c:v>
                </c:pt>
                <c:pt idx="50">
                  <c:v>1.1379999999999999</c:v>
                </c:pt>
                <c:pt idx="51">
                  <c:v>1.0348999999999999</c:v>
                </c:pt>
                <c:pt idx="52">
                  <c:v>1.0864499999999999</c:v>
                </c:pt>
                <c:pt idx="53">
                  <c:v>1.0229999999999999</c:v>
                </c:pt>
                <c:pt idx="54">
                  <c:v>1.0724</c:v>
                </c:pt>
                <c:pt idx="55">
                  <c:v>1.0476999999999999</c:v>
                </c:pt>
                <c:pt idx="56">
                  <c:v>1.1266</c:v>
                </c:pt>
                <c:pt idx="57">
                  <c:v>1.1016999999999999</c:v>
                </c:pt>
                <c:pt idx="58">
                  <c:v>1.11415</c:v>
                </c:pt>
                <c:pt idx="59">
                  <c:v>1.0597000000000001</c:v>
                </c:pt>
                <c:pt idx="60">
                  <c:v>1.1107</c:v>
                </c:pt>
                <c:pt idx="61">
                  <c:v>1.0276000000000001</c:v>
                </c:pt>
                <c:pt idx="62">
                  <c:v>1.0615000000000001</c:v>
                </c:pt>
                <c:pt idx="63">
                  <c:v>1.0445500000000001</c:v>
                </c:pt>
                <c:pt idx="64">
                  <c:v>4.2008000000000001</c:v>
                </c:pt>
                <c:pt idx="65">
                  <c:v>4.2199</c:v>
                </c:pt>
                <c:pt idx="66">
                  <c:v>4.0909000000000004</c:v>
                </c:pt>
                <c:pt idx="67">
                  <c:v>4.1824000000000003</c:v>
                </c:pt>
                <c:pt idx="68">
                  <c:v>4.2629000000000001</c:v>
                </c:pt>
                <c:pt idx="69">
                  <c:v>4.2403000000000004</c:v>
                </c:pt>
                <c:pt idx="70">
                  <c:v>4.3787000000000003</c:v>
                </c:pt>
                <c:pt idx="71">
                  <c:v>4.2500999999999998</c:v>
                </c:pt>
                <c:pt idx="72">
                  <c:v>4.3144</c:v>
                </c:pt>
                <c:pt idx="73">
                  <c:v>4.3811</c:v>
                </c:pt>
                <c:pt idx="74">
                  <c:v>4.3570000000000002</c:v>
                </c:pt>
                <c:pt idx="75">
                  <c:v>4.3690499999999997</c:v>
                </c:pt>
                <c:pt idx="76">
                  <c:v>4.2114000000000003</c:v>
                </c:pt>
                <c:pt idx="77">
                  <c:v>4.33</c:v>
                </c:pt>
                <c:pt idx="78">
                  <c:v>4.2706999999999997</c:v>
                </c:pt>
                <c:pt idx="79">
                  <c:v>4.3319000000000001</c:v>
                </c:pt>
                <c:pt idx="80">
                  <c:v>4.2413999999999996</c:v>
                </c:pt>
                <c:pt idx="81">
                  <c:v>4.2866499999999998</c:v>
                </c:pt>
                <c:pt idx="82">
                  <c:v>4.2617000000000003</c:v>
                </c:pt>
                <c:pt idx="83">
                  <c:v>4.2827999999999999</c:v>
                </c:pt>
                <c:pt idx="84">
                  <c:v>4.2722499999999997</c:v>
                </c:pt>
                <c:pt idx="85">
                  <c:v>5.8681999999999999</c:v>
                </c:pt>
                <c:pt idx="86">
                  <c:v>5.8673000000000002</c:v>
                </c:pt>
                <c:pt idx="87">
                  <c:v>5.8449999999999998</c:v>
                </c:pt>
                <c:pt idx="88">
                  <c:v>6.0507999999999997</c:v>
                </c:pt>
                <c:pt idx="89">
                  <c:v>6.0061999999999998</c:v>
                </c:pt>
                <c:pt idx="90">
                  <c:v>6.0284999999999993</c:v>
                </c:pt>
                <c:pt idx="91">
                  <c:v>5.9120999999999997</c:v>
                </c:pt>
                <c:pt idx="92">
                  <c:v>5.8582999999999998</c:v>
                </c:pt>
                <c:pt idx="93">
                  <c:v>5.8851999999999993</c:v>
                </c:pt>
                <c:pt idx="94">
                  <c:v>5.9341999999999997</c:v>
                </c:pt>
                <c:pt idx="95">
                  <c:v>6.0003000000000002</c:v>
                </c:pt>
                <c:pt idx="96">
                  <c:v>6.0094000000000003</c:v>
                </c:pt>
                <c:pt idx="97">
                  <c:v>5.9881000000000002</c:v>
                </c:pt>
                <c:pt idx="98">
                  <c:v>5.9987500000000002</c:v>
                </c:pt>
                <c:pt idx="99">
                  <c:v>5.9173</c:v>
                </c:pt>
                <c:pt idx="100">
                  <c:v>6.0495999999999999</c:v>
                </c:pt>
                <c:pt idx="101">
                  <c:v>5.9834499999999995</c:v>
                </c:pt>
                <c:pt idx="102">
                  <c:v>6.2008999999999999</c:v>
                </c:pt>
                <c:pt idx="103">
                  <c:v>6.3247999999999998</c:v>
                </c:pt>
                <c:pt idx="104">
                  <c:v>6.2628500000000003</c:v>
                </c:pt>
                <c:pt idx="105">
                  <c:v>6.5571000000000002</c:v>
                </c:pt>
                <c:pt idx="106">
                  <c:v>6.6654999999999998</c:v>
                </c:pt>
                <c:pt idx="107">
                  <c:v>6.6113</c:v>
                </c:pt>
                <c:pt idx="108">
                  <c:v>6.5053000000000001</c:v>
                </c:pt>
                <c:pt idx="109">
                  <c:v>6.4107000000000003</c:v>
                </c:pt>
                <c:pt idx="110">
                  <c:v>6.4580000000000002</c:v>
                </c:pt>
                <c:pt idx="111">
                  <c:v>6.4234</c:v>
                </c:pt>
                <c:pt idx="112">
                  <c:v>6.5547000000000004</c:v>
                </c:pt>
                <c:pt idx="113">
                  <c:v>6.4890500000000007</c:v>
                </c:pt>
                <c:pt idx="114">
                  <c:v>6.2031000000000001</c:v>
                </c:pt>
                <c:pt idx="115">
                  <c:v>6.4561000000000002</c:v>
                </c:pt>
                <c:pt idx="116">
                  <c:v>6.3296000000000001</c:v>
                </c:pt>
                <c:pt idx="117">
                  <c:v>3.8174999999999999</c:v>
                </c:pt>
                <c:pt idx="118">
                  <c:v>4.7309000000000001</c:v>
                </c:pt>
                <c:pt idx="119">
                  <c:v>4.0244</c:v>
                </c:pt>
                <c:pt idx="120">
                  <c:v>3.5771000000000002</c:v>
                </c:pt>
                <c:pt idx="121">
                  <c:v>3.7772999999999999</c:v>
                </c:pt>
                <c:pt idx="122">
                  <c:v>3.7991000000000001</c:v>
                </c:pt>
                <c:pt idx="123">
                  <c:v>4.1882000000000001</c:v>
                </c:pt>
                <c:pt idx="124">
                  <c:v>3.883</c:v>
                </c:pt>
                <c:pt idx="125">
                  <c:v>3.9230999999999998</c:v>
                </c:pt>
                <c:pt idx="126">
                  <c:v>4.2054999999999998</c:v>
                </c:pt>
                <c:pt idx="127">
                  <c:v>3.7423999999999999</c:v>
                </c:pt>
                <c:pt idx="128">
                  <c:v>3.7986</c:v>
                </c:pt>
                <c:pt idx="129">
                  <c:v>4.0118999999999998</c:v>
                </c:pt>
                <c:pt idx="130">
                  <c:v>3.6594000000000002</c:v>
                </c:pt>
                <c:pt idx="131">
                  <c:v>3.8356500000000002</c:v>
                </c:pt>
                <c:pt idx="132">
                  <c:v>3.8186</c:v>
                </c:pt>
                <c:pt idx="133">
                  <c:v>4.3326000000000002</c:v>
                </c:pt>
                <c:pt idx="134">
                  <c:v>3.7934999999999999</c:v>
                </c:pt>
                <c:pt idx="135">
                  <c:v>3.9032</c:v>
                </c:pt>
                <c:pt idx="136">
                  <c:v>3.8483499999999999</c:v>
                </c:pt>
                <c:pt idx="137">
                  <c:v>3.653</c:v>
                </c:pt>
                <c:pt idx="138">
                  <c:v>3.9197000000000002</c:v>
                </c:pt>
                <c:pt idx="139">
                  <c:v>4.5548999999999999</c:v>
                </c:pt>
                <c:pt idx="140">
                  <c:v>4.4173</c:v>
                </c:pt>
                <c:pt idx="141">
                  <c:v>4.4820000000000002</c:v>
                </c:pt>
                <c:pt idx="142">
                  <c:v>4.3619000000000003</c:v>
                </c:pt>
                <c:pt idx="143">
                  <c:v>4.4219500000000007</c:v>
                </c:pt>
                <c:pt idx="144">
                  <c:v>4.4988999999999999</c:v>
                </c:pt>
                <c:pt idx="145">
                  <c:v>4.6516999999999999</c:v>
                </c:pt>
                <c:pt idx="146">
                  <c:v>4.5753000000000004</c:v>
                </c:pt>
                <c:pt idx="147">
                  <c:v>4.6158000000000001</c:v>
                </c:pt>
                <c:pt idx="148">
                  <c:v>4.4889999999999999</c:v>
                </c:pt>
                <c:pt idx="149">
                  <c:v>4.5524000000000004</c:v>
                </c:pt>
                <c:pt idx="150">
                  <c:v>4.5423999999999998</c:v>
                </c:pt>
                <c:pt idx="151">
                  <c:v>4.6665000000000001</c:v>
                </c:pt>
                <c:pt idx="152">
                  <c:v>4.6044499999999999</c:v>
                </c:pt>
                <c:pt idx="153">
                  <c:v>4.4667000000000003</c:v>
                </c:pt>
                <c:pt idx="154">
                  <c:v>4.5469999999999997</c:v>
                </c:pt>
                <c:pt idx="155">
                  <c:v>4.50685</c:v>
                </c:pt>
                <c:pt idx="156">
                  <c:v>4.4755000000000003</c:v>
                </c:pt>
                <c:pt idx="157">
                  <c:v>4.4885999999999999</c:v>
                </c:pt>
                <c:pt idx="158">
                  <c:v>6.452</c:v>
                </c:pt>
                <c:pt idx="159">
                  <c:v>6.6978</c:v>
                </c:pt>
                <c:pt idx="160">
                  <c:v>6.5748999999999995</c:v>
                </c:pt>
                <c:pt idx="161">
                  <c:v>6.5361000000000002</c:v>
                </c:pt>
                <c:pt idx="162">
                  <c:v>6.5846</c:v>
                </c:pt>
                <c:pt idx="163">
                  <c:v>6.5603499999999997</c:v>
                </c:pt>
                <c:pt idx="164">
                  <c:v>6.4457000000000004</c:v>
                </c:pt>
                <c:pt idx="165">
                  <c:v>6.4499000000000004</c:v>
                </c:pt>
                <c:pt idx="166">
                  <c:v>6.4478000000000009</c:v>
                </c:pt>
                <c:pt idx="167">
                  <c:v>6.6105999999999998</c:v>
                </c:pt>
                <c:pt idx="168">
                  <c:v>6.6603000000000003</c:v>
                </c:pt>
                <c:pt idx="169">
                  <c:v>6.6354500000000005</c:v>
                </c:pt>
                <c:pt idx="170">
                  <c:v>6.6315</c:v>
                </c:pt>
                <c:pt idx="171">
                  <c:v>6.6965000000000003</c:v>
                </c:pt>
                <c:pt idx="172">
                  <c:v>6.6180000000000003</c:v>
                </c:pt>
                <c:pt idx="173">
                  <c:v>6.6300999999999997</c:v>
                </c:pt>
                <c:pt idx="174">
                  <c:v>6.6240500000000004</c:v>
                </c:pt>
                <c:pt idx="175">
                  <c:v>6.6148999999999996</c:v>
                </c:pt>
                <c:pt idx="176">
                  <c:v>6.7369000000000003</c:v>
                </c:pt>
                <c:pt idx="177">
                  <c:v>6.4652000000000003</c:v>
                </c:pt>
                <c:pt idx="178">
                  <c:v>6.5995999999999997</c:v>
                </c:pt>
                <c:pt idx="179">
                  <c:v>6.6157000000000004</c:v>
                </c:pt>
                <c:pt idx="180">
                  <c:v>6.6772</c:v>
                </c:pt>
                <c:pt idx="181">
                  <c:v>4.1981000000000002</c:v>
                </c:pt>
                <c:pt idx="182">
                  <c:v>4.1847000000000003</c:v>
                </c:pt>
                <c:pt idx="183">
                  <c:v>4.3121</c:v>
                </c:pt>
                <c:pt idx="184">
                  <c:v>4.2316333333333338</c:v>
                </c:pt>
                <c:pt idx="185">
                  <c:v>4.2911999999999999</c:v>
                </c:pt>
                <c:pt idx="186">
                  <c:v>4.9256000000000002</c:v>
                </c:pt>
                <c:pt idx="187">
                  <c:v>4.8349000000000002</c:v>
                </c:pt>
                <c:pt idx="188">
                  <c:v>4.6839000000000004</c:v>
                </c:pt>
                <c:pt idx="189">
                  <c:v>4.3147000000000002</c:v>
                </c:pt>
                <c:pt idx="190">
                  <c:v>4.2758000000000003</c:v>
                </c:pt>
                <c:pt idx="191">
                  <c:v>4.2952500000000002</c:v>
                </c:pt>
                <c:pt idx="192">
                  <c:v>4.0214999999999996</c:v>
                </c:pt>
                <c:pt idx="193">
                  <c:v>4.1215000000000002</c:v>
                </c:pt>
                <c:pt idx="194">
                  <c:v>4.0359999999999996</c:v>
                </c:pt>
                <c:pt idx="195">
                  <c:v>4.0596666666666668</c:v>
                </c:pt>
                <c:pt idx="196">
                  <c:v>4.4375999999999998</c:v>
                </c:pt>
                <c:pt idx="197">
                  <c:v>4.2836999999999996</c:v>
                </c:pt>
                <c:pt idx="198">
                  <c:v>4.3925000000000001</c:v>
                </c:pt>
                <c:pt idx="199">
                  <c:v>4.3712666666666662</c:v>
                </c:pt>
                <c:pt idx="200">
                  <c:v>4.2923999999999998</c:v>
                </c:pt>
                <c:pt idx="201">
                  <c:v>4.2371999999999996</c:v>
                </c:pt>
                <c:pt idx="202">
                  <c:v>4.3078000000000003</c:v>
                </c:pt>
                <c:pt idx="203">
                  <c:v>4.2791333333333332</c:v>
                </c:pt>
                <c:pt idx="204">
                  <c:v>4.3329000000000004</c:v>
                </c:pt>
                <c:pt idx="205">
                  <c:v>4.2809999999999997</c:v>
                </c:pt>
                <c:pt idx="206">
                  <c:v>4.2853000000000003</c:v>
                </c:pt>
                <c:pt idx="207">
                  <c:v>4.2997333333333332</c:v>
                </c:pt>
                <c:pt idx="208">
                  <c:v>4.3952999999999998</c:v>
                </c:pt>
                <c:pt idx="209">
                  <c:v>4.3832000000000004</c:v>
                </c:pt>
                <c:pt idx="210">
                  <c:v>4.2441000000000004</c:v>
                </c:pt>
                <c:pt idx="211">
                  <c:v>4.3408666666666669</c:v>
                </c:pt>
                <c:pt idx="212">
                  <c:v>4.3029000000000002</c:v>
                </c:pt>
                <c:pt idx="213">
                  <c:v>4.1590999999999996</c:v>
                </c:pt>
                <c:pt idx="214">
                  <c:v>4.4806999999999997</c:v>
                </c:pt>
                <c:pt idx="215">
                  <c:v>4.2309999999999999</c:v>
                </c:pt>
                <c:pt idx="216">
                  <c:v>4.2065999999999999</c:v>
                </c:pt>
                <c:pt idx="217">
                  <c:v>4.3445999999999998</c:v>
                </c:pt>
                <c:pt idx="218">
                  <c:v>4.2742000000000004</c:v>
                </c:pt>
                <c:pt idx="219">
                  <c:v>4.6962333333333328</c:v>
                </c:pt>
                <c:pt idx="220">
                  <c:v>4.4034000000000004</c:v>
                </c:pt>
                <c:pt idx="221">
                  <c:v>4.4169</c:v>
                </c:pt>
                <c:pt idx="222">
                  <c:v>4.4074</c:v>
                </c:pt>
                <c:pt idx="223">
                  <c:v>4.4092333333333329</c:v>
                </c:pt>
                <c:pt idx="224">
                  <c:v>4.3869999999999996</c:v>
                </c:pt>
                <c:pt idx="225">
                  <c:v>4.4345999999999997</c:v>
                </c:pt>
                <c:pt idx="226">
                  <c:v>4.5688000000000004</c:v>
                </c:pt>
                <c:pt idx="227">
                  <c:v>4.4634666666666662</c:v>
                </c:pt>
                <c:pt idx="228">
                  <c:v>4.3108000000000004</c:v>
                </c:pt>
                <c:pt idx="229">
                  <c:v>4.3701999999999996</c:v>
                </c:pt>
                <c:pt idx="230">
                  <c:v>4.3384</c:v>
                </c:pt>
                <c:pt idx="231">
                  <c:v>4.3398000000000003</c:v>
                </c:pt>
                <c:pt idx="232">
                  <c:v>4.3186</c:v>
                </c:pt>
                <c:pt idx="233">
                  <c:v>4.2523</c:v>
                </c:pt>
                <c:pt idx="234">
                  <c:v>4.4462000000000002</c:v>
                </c:pt>
                <c:pt idx="235">
                  <c:v>4.3390333333333331</c:v>
                </c:pt>
                <c:pt idx="236">
                  <c:v>4.4566999999999997</c:v>
                </c:pt>
                <c:pt idx="237">
                  <c:v>4.3571</c:v>
                </c:pt>
                <c:pt idx="238">
                  <c:v>4.3977000000000004</c:v>
                </c:pt>
                <c:pt idx="239">
                  <c:v>4.4038333333333339</c:v>
                </c:pt>
                <c:pt idx="240">
                  <c:v>4.4781000000000004</c:v>
                </c:pt>
                <c:pt idx="241">
                  <c:v>4.4505999999999997</c:v>
                </c:pt>
                <c:pt idx="242">
                  <c:v>4.5762</c:v>
                </c:pt>
                <c:pt idx="243">
                  <c:v>4.4875999999999996</c:v>
                </c:pt>
                <c:pt idx="244">
                  <c:v>4.5047999999999995</c:v>
                </c:pt>
                <c:pt idx="245">
                  <c:v>4.3776000000000002</c:v>
                </c:pt>
                <c:pt idx="246">
                  <c:v>4.5077999999999996</c:v>
                </c:pt>
                <c:pt idx="247">
                  <c:v>4.4458000000000002</c:v>
                </c:pt>
                <c:pt idx="248">
                  <c:v>4.4437333333333333</c:v>
                </c:pt>
                <c:pt idx="249">
                  <c:v>4.3266999999999998</c:v>
                </c:pt>
                <c:pt idx="250">
                  <c:v>4.4695999999999998</c:v>
                </c:pt>
                <c:pt idx="251">
                  <c:v>4.3803000000000001</c:v>
                </c:pt>
                <c:pt idx="252">
                  <c:v>4.3921999999999999</c:v>
                </c:pt>
                <c:pt idx="253">
                  <c:v>4.3674999999999997</c:v>
                </c:pt>
                <c:pt idx="254">
                  <c:v>4.6314000000000002</c:v>
                </c:pt>
                <c:pt idx="255">
                  <c:v>4.4642999999999997</c:v>
                </c:pt>
                <c:pt idx="256">
                  <c:v>4.4877333333333329</c:v>
                </c:pt>
                <c:pt idx="257">
                  <c:v>4.4386999999999999</c:v>
                </c:pt>
                <c:pt idx="258">
                  <c:v>4.3697999999999997</c:v>
                </c:pt>
                <c:pt idx="259">
                  <c:v>4.5235000000000003</c:v>
                </c:pt>
                <c:pt idx="260">
                  <c:v>4.444</c:v>
                </c:pt>
                <c:pt idx="261">
                  <c:v>4.4584000000000001</c:v>
                </c:pt>
                <c:pt idx="262">
                  <c:v>4.4067999999999996</c:v>
                </c:pt>
                <c:pt idx="263">
                  <c:v>4.4874000000000001</c:v>
                </c:pt>
                <c:pt idx="264">
                  <c:v>4.4508666666666663</c:v>
                </c:pt>
                <c:pt idx="269">
                  <c:v>4.4082999999999997</c:v>
                </c:pt>
                <c:pt idx="270">
                  <c:v>4.2428999999999997</c:v>
                </c:pt>
                <c:pt idx="271">
                  <c:v>3.7503000000000002</c:v>
                </c:pt>
                <c:pt idx="272">
                  <c:v>4.07</c:v>
                </c:pt>
                <c:pt idx="273">
                  <c:v>4.3680000000000003</c:v>
                </c:pt>
                <c:pt idx="274">
                  <c:v>4.2512999999999996</c:v>
                </c:pt>
                <c:pt idx="275">
                  <c:v>4.2511999999999999</c:v>
                </c:pt>
                <c:pt idx="276">
                  <c:v>4.2314999999999996</c:v>
                </c:pt>
                <c:pt idx="277">
                  <c:v>4.6582999999999997</c:v>
                </c:pt>
                <c:pt idx="278">
                  <c:v>4.2534999999999998</c:v>
                </c:pt>
                <c:pt idx="279">
                  <c:v>4.4020999999999999</c:v>
                </c:pt>
                <c:pt idx="280">
                  <c:v>4.3057999999999996</c:v>
                </c:pt>
                <c:pt idx="281">
                  <c:v>4.3348000000000004</c:v>
                </c:pt>
                <c:pt idx="282">
                  <c:v>4.1414999999999997</c:v>
                </c:pt>
                <c:pt idx="283">
                  <c:v>4.1463000000000001</c:v>
                </c:pt>
                <c:pt idx="284">
                  <c:v>4.3941999999999997</c:v>
                </c:pt>
                <c:pt idx="285">
                  <c:v>4.1302000000000003</c:v>
                </c:pt>
                <c:pt idx="286">
                  <c:v>4.3201000000000001</c:v>
                </c:pt>
                <c:pt idx="287">
                  <c:v>5.1869499999999995</c:v>
                </c:pt>
                <c:pt idx="288">
                  <c:v>4.2201000000000004</c:v>
                </c:pt>
                <c:pt idx="289">
                  <c:v>4.2066999999999997</c:v>
                </c:pt>
                <c:pt idx="290">
                  <c:v>4.17835</c:v>
                </c:pt>
                <c:pt idx="291">
                  <c:v>4.2704500000000003</c:v>
                </c:pt>
                <c:pt idx="292">
                  <c:v>4.4257</c:v>
                </c:pt>
                <c:pt idx="293">
                  <c:v>4.4257</c:v>
                </c:pt>
              </c:numCache>
            </c:numRef>
          </c:xVal>
          <c:yVal>
            <c:numRef>
              <c:f>Wieser_2021_Glass!$L$2:$L$295</c:f>
              <c:numCache>
                <c:formatCode>General</c:formatCode>
                <c:ptCount val="294"/>
                <c:pt idx="0">
                  <c:v>11.828799999999999</c:v>
                </c:pt>
                <c:pt idx="1">
                  <c:v>11.2897</c:v>
                </c:pt>
                <c:pt idx="2">
                  <c:v>13.3924</c:v>
                </c:pt>
                <c:pt idx="3">
                  <c:v>13.4558</c:v>
                </c:pt>
                <c:pt idx="4">
                  <c:v>8.1004000000000005</c:v>
                </c:pt>
                <c:pt idx="5">
                  <c:v>8.5007999999999999</c:v>
                </c:pt>
                <c:pt idx="6">
                  <c:v>7.8247999999999998</c:v>
                </c:pt>
                <c:pt idx="7">
                  <c:v>14.013</c:v>
                </c:pt>
                <c:pt idx="8">
                  <c:v>13.808299999999999</c:v>
                </c:pt>
                <c:pt idx="9">
                  <c:v>12.0892</c:v>
                </c:pt>
                <c:pt idx="10">
                  <c:v>12.4015</c:v>
                </c:pt>
                <c:pt idx="11">
                  <c:v>11.242000000000001</c:v>
                </c:pt>
                <c:pt idx="12">
                  <c:v>10.9155</c:v>
                </c:pt>
                <c:pt idx="13">
                  <c:v>11.152200000000001</c:v>
                </c:pt>
                <c:pt idx="14">
                  <c:v>11.3408</c:v>
                </c:pt>
                <c:pt idx="15">
                  <c:v>13.2471</c:v>
                </c:pt>
                <c:pt idx="16">
                  <c:v>13.2661</c:v>
                </c:pt>
                <c:pt idx="17">
                  <c:v>11.693</c:v>
                </c:pt>
                <c:pt idx="18">
                  <c:v>12.0472</c:v>
                </c:pt>
                <c:pt idx="19">
                  <c:v>11.6294</c:v>
                </c:pt>
                <c:pt idx="20">
                  <c:v>12.084199999999999</c:v>
                </c:pt>
                <c:pt idx="21">
                  <c:v>11.8568</c:v>
                </c:pt>
                <c:pt idx="22">
                  <c:v>11.7075</c:v>
                </c:pt>
                <c:pt idx="23">
                  <c:v>11.866099999999999</c:v>
                </c:pt>
                <c:pt idx="24">
                  <c:v>12.414199999999999</c:v>
                </c:pt>
                <c:pt idx="25">
                  <c:v>12.1553</c:v>
                </c:pt>
                <c:pt idx="26">
                  <c:v>12.284749999999999</c:v>
                </c:pt>
                <c:pt idx="27">
                  <c:v>12.227</c:v>
                </c:pt>
                <c:pt idx="28">
                  <c:v>12.005699999999999</c:v>
                </c:pt>
                <c:pt idx="29">
                  <c:v>11.940200000000001</c:v>
                </c:pt>
                <c:pt idx="30">
                  <c:v>11.501200000000001</c:v>
                </c:pt>
                <c:pt idx="31">
                  <c:v>11.9758</c:v>
                </c:pt>
                <c:pt idx="32">
                  <c:v>11.7385</c:v>
                </c:pt>
                <c:pt idx="33">
                  <c:v>12.0212</c:v>
                </c:pt>
                <c:pt idx="34">
                  <c:v>10.9802</c:v>
                </c:pt>
                <c:pt idx="35">
                  <c:v>11.725199999999999</c:v>
                </c:pt>
                <c:pt idx="36">
                  <c:v>12.0688</c:v>
                </c:pt>
                <c:pt idx="37">
                  <c:v>12.0158</c:v>
                </c:pt>
                <c:pt idx="38">
                  <c:v>11.566700000000001</c:v>
                </c:pt>
                <c:pt idx="39">
                  <c:v>11.791250000000002</c:v>
                </c:pt>
                <c:pt idx="40">
                  <c:v>8.0363000000000007</c:v>
                </c:pt>
                <c:pt idx="41">
                  <c:v>8.4398999999999997</c:v>
                </c:pt>
                <c:pt idx="42">
                  <c:v>8.5824999999999996</c:v>
                </c:pt>
                <c:pt idx="43">
                  <c:v>8.5111999999999988</c:v>
                </c:pt>
                <c:pt idx="44">
                  <c:v>7.6985000000000001</c:v>
                </c:pt>
                <c:pt idx="45">
                  <c:v>7.7838000000000003</c:v>
                </c:pt>
                <c:pt idx="46">
                  <c:v>7.7411500000000002</c:v>
                </c:pt>
                <c:pt idx="47">
                  <c:v>8.2684999999999995</c:v>
                </c:pt>
                <c:pt idx="48">
                  <c:v>8.4017999999999997</c:v>
                </c:pt>
                <c:pt idx="49">
                  <c:v>8.3351499999999987</c:v>
                </c:pt>
                <c:pt idx="50">
                  <c:v>8.5578000000000003</c:v>
                </c:pt>
                <c:pt idx="51">
                  <c:v>8.5701000000000001</c:v>
                </c:pt>
                <c:pt idx="52">
                  <c:v>8.5639500000000002</c:v>
                </c:pt>
                <c:pt idx="53">
                  <c:v>8.3811999999999998</c:v>
                </c:pt>
                <c:pt idx="54">
                  <c:v>8.4137000000000004</c:v>
                </c:pt>
                <c:pt idx="55">
                  <c:v>8.3974499999999992</c:v>
                </c:pt>
                <c:pt idx="56">
                  <c:v>8.1897000000000002</c:v>
                </c:pt>
                <c:pt idx="57">
                  <c:v>8.4573999999999998</c:v>
                </c:pt>
                <c:pt idx="58">
                  <c:v>8.3235500000000009</c:v>
                </c:pt>
                <c:pt idx="59">
                  <c:v>7.9143999999999997</c:v>
                </c:pt>
                <c:pt idx="60">
                  <c:v>8.2957000000000001</c:v>
                </c:pt>
                <c:pt idx="61">
                  <c:v>7.8494000000000002</c:v>
                </c:pt>
                <c:pt idx="62">
                  <c:v>8.3318999999999992</c:v>
                </c:pt>
                <c:pt idx="63">
                  <c:v>8.0906500000000001</c:v>
                </c:pt>
                <c:pt idx="64">
                  <c:v>13.5063</c:v>
                </c:pt>
                <c:pt idx="65">
                  <c:v>13.3849</c:v>
                </c:pt>
                <c:pt idx="66">
                  <c:v>13.1623</c:v>
                </c:pt>
                <c:pt idx="67">
                  <c:v>13.630800000000001</c:v>
                </c:pt>
                <c:pt idx="68">
                  <c:v>13.3881</c:v>
                </c:pt>
                <c:pt idx="69">
                  <c:v>13.6767</c:v>
                </c:pt>
                <c:pt idx="70">
                  <c:v>13.017200000000001</c:v>
                </c:pt>
                <c:pt idx="71">
                  <c:v>12.9214</c:v>
                </c:pt>
                <c:pt idx="72">
                  <c:v>12.9693</c:v>
                </c:pt>
                <c:pt idx="73">
                  <c:v>13.1487</c:v>
                </c:pt>
                <c:pt idx="74">
                  <c:v>13.066599999999999</c:v>
                </c:pt>
                <c:pt idx="75">
                  <c:v>13.10765</c:v>
                </c:pt>
                <c:pt idx="76">
                  <c:v>13.1105</c:v>
                </c:pt>
                <c:pt idx="77">
                  <c:v>13.4909</c:v>
                </c:pt>
                <c:pt idx="78">
                  <c:v>13.300699999999999</c:v>
                </c:pt>
                <c:pt idx="79">
                  <c:v>13.3126</c:v>
                </c:pt>
                <c:pt idx="80">
                  <c:v>13.631</c:v>
                </c:pt>
                <c:pt idx="81">
                  <c:v>13.4718</c:v>
                </c:pt>
                <c:pt idx="82">
                  <c:v>13.257199999999999</c:v>
                </c:pt>
                <c:pt idx="83">
                  <c:v>13.632199999999999</c:v>
                </c:pt>
                <c:pt idx="84">
                  <c:v>13.444699999999999</c:v>
                </c:pt>
                <c:pt idx="85">
                  <c:v>11.8696</c:v>
                </c:pt>
                <c:pt idx="86">
                  <c:v>11.3536</c:v>
                </c:pt>
                <c:pt idx="87">
                  <c:v>11.5014</c:v>
                </c:pt>
                <c:pt idx="88">
                  <c:v>11.4171</c:v>
                </c:pt>
                <c:pt idx="89">
                  <c:v>11.6911</c:v>
                </c:pt>
                <c:pt idx="90">
                  <c:v>11.5541</c:v>
                </c:pt>
                <c:pt idx="91">
                  <c:v>11.4131</c:v>
                </c:pt>
                <c:pt idx="92">
                  <c:v>11.6579</c:v>
                </c:pt>
                <c:pt idx="93">
                  <c:v>11.535499999999999</c:v>
                </c:pt>
                <c:pt idx="94">
                  <c:v>11.557499999999999</c:v>
                </c:pt>
                <c:pt idx="95">
                  <c:v>11.555300000000001</c:v>
                </c:pt>
                <c:pt idx="96">
                  <c:v>11.4597</c:v>
                </c:pt>
                <c:pt idx="97">
                  <c:v>11.303100000000001</c:v>
                </c:pt>
                <c:pt idx="98">
                  <c:v>11.381399999999999</c:v>
                </c:pt>
                <c:pt idx="99">
                  <c:v>11.7653</c:v>
                </c:pt>
                <c:pt idx="100">
                  <c:v>11.6972</c:v>
                </c:pt>
                <c:pt idx="101">
                  <c:v>11.731249999999999</c:v>
                </c:pt>
                <c:pt idx="102">
                  <c:v>11.232699999999999</c:v>
                </c:pt>
                <c:pt idx="103">
                  <c:v>11.379099999999999</c:v>
                </c:pt>
                <c:pt idx="104">
                  <c:v>11.305899999999999</c:v>
                </c:pt>
                <c:pt idx="105">
                  <c:v>11.027900000000001</c:v>
                </c:pt>
                <c:pt idx="106">
                  <c:v>10.885300000000001</c:v>
                </c:pt>
                <c:pt idx="107">
                  <c:v>10.956600000000002</c:v>
                </c:pt>
                <c:pt idx="108">
                  <c:v>11.1493</c:v>
                </c:pt>
                <c:pt idx="109">
                  <c:v>11.100099999999999</c:v>
                </c:pt>
                <c:pt idx="110">
                  <c:v>11.124700000000001</c:v>
                </c:pt>
                <c:pt idx="111">
                  <c:v>10.661899999999999</c:v>
                </c:pt>
                <c:pt idx="112">
                  <c:v>10.8969</c:v>
                </c:pt>
                <c:pt idx="113">
                  <c:v>10.779399999999999</c:v>
                </c:pt>
                <c:pt idx="114">
                  <c:v>10.810600000000001</c:v>
                </c:pt>
                <c:pt idx="115">
                  <c:v>10.8459</c:v>
                </c:pt>
                <c:pt idx="116">
                  <c:v>10.828250000000001</c:v>
                </c:pt>
                <c:pt idx="117">
                  <c:v>13.9749</c:v>
                </c:pt>
                <c:pt idx="118">
                  <c:v>14.1921</c:v>
                </c:pt>
                <c:pt idx="119">
                  <c:v>14.085900000000001</c:v>
                </c:pt>
                <c:pt idx="120">
                  <c:v>12.943099999999999</c:v>
                </c:pt>
                <c:pt idx="121">
                  <c:v>13.4712</c:v>
                </c:pt>
                <c:pt idx="122">
                  <c:v>13.694900000000001</c:v>
                </c:pt>
                <c:pt idx="123">
                  <c:v>14.382300000000001</c:v>
                </c:pt>
                <c:pt idx="124">
                  <c:v>14.333299999999999</c:v>
                </c:pt>
                <c:pt idx="125">
                  <c:v>14.1692</c:v>
                </c:pt>
                <c:pt idx="126">
                  <c:v>14.1768</c:v>
                </c:pt>
                <c:pt idx="127">
                  <c:v>13.975899999999999</c:v>
                </c:pt>
                <c:pt idx="128">
                  <c:v>14.225899999999999</c:v>
                </c:pt>
                <c:pt idx="129">
                  <c:v>13.961399999999999</c:v>
                </c:pt>
                <c:pt idx="130">
                  <c:v>13.734400000000001</c:v>
                </c:pt>
                <c:pt idx="131">
                  <c:v>13.847899999999999</c:v>
                </c:pt>
                <c:pt idx="132">
                  <c:v>14.043900000000001</c:v>
                </c:pt>
                <c:pt idx="133">
                  <c:v>14.2012</c:v>
                </c:pt>
                <c:pt idx="134">
                  <c:v>14.105</c:v>
                </c:pt>
                <c:pt idx="135">
                  <c:v>13.8187</c:v>
                </c:pt>
                <c:pt idx="136">
                  <c:v>13.96185</c:v>
                </c:pt>
                <c:pt idx="137">
                  <c:v>13.923999999999999</c:v>
                </c:pt>
                <c:pt idx="138">
                  <c:v>14.109299999999999</c:v>
                </c:pt>
                <c:pt idx="139">
                  <c:v>13.2912</c:v>
                </c:pt>
                <c:pt idx="140">
                  <c:v>13.383800000000001</c:v>
                </c:pt>
                <c:pt idx="141">
                  <c:v>13.6073</c:v>
                </c:pt>
                <c:pt idx="142">
                  <c:v>12.9842</c:v>
                </c:pt>
                <c:pt idx="143">
                  <c:v>13.29575</c:v>
                </c:pt>
                <c:pt idx="144">
                  <c:v>13.121499999999999</c:v>
                </c:pt>
                <c:pt idx="145">
                  <c:v>13.417899999999999</c:v>
                </c:pt>
                <c:pt idx="146">
                  <c:v>13.2697</c:v>
                </c:pt>
                <c:pt idx="147">
                  <c:v>13.8645</c:v>
                </c:pt>
                <c:pt idx="148">
                  <c:v>13.3955</c:v>
                </c:pt>
                <c:pt idx="149">
                  <c:v>13.629999999999999</c:v>
                </c:pt>
                <c:pt idx="150">
                  <c:v>13.670500000000001</c:v>
                </c:pt>
                <c:pt idx="151">
                  <c:v>13.3073</c:v>
                </c:pt>
                <c:pt idx="152">
                  <c:v>13.488900000000001</c:v>
                </c:pt>
                <c:pt idx="153">
                  <c:v>13.502700000000001</c:v>
                </c:pt>
                <c:pt idx="154">
                  <c:v>13.8157</c:v>
                </c:pt>
                <c:pt idx="155">
                  <c:v>13.6592</c:v>
                </c:pt>
                <c:pt idx="156">
                  <c:v>13.3947</c:v>
                </c:pt>
                <c:pt idx="157">
                  <c:v>13.7859</c:v>
                </c:pt>
                <c:pt idx="158">
                  <c:v>10.9816</c:v>
                </c:pt>
                <c:pt idx="159">
                  <c:v>10.937900000000001</c:v>
                </c:pt>
                <c:pt idx="160">
                  <c:v>10.95975</c:v>
                </c:pt>
                <c:pt idx="161">
                  <c:v>10.8422</c:v>
                </c:pt>
                <c:pt idx="162">
                  <c:v>10.7721</c:v>
                </c:pt>
                <c:pt idx="163">
                  <c:v>10.80715</c:v>
                </c:pt>
                <c:pt idx="164">
                  <c:v>11.1639</c:v>
                </c:pt>
                <c:pt idx="165">
                  <c:v>11.3422</c:v>
                </c:pt>
                <c:pt idx="166">
                  <c:v>11.25305</c:v>
                </c:pt>
                <c:pt idx="167">
                  <c:v>10.9392</c:v>
                </c:pt>
                <c:pt idx="168">
                  <c:v>10.787000000000001</c:v>
                </c:pt>
                <c:pt idx="169">
                  <c:v>10.863099999999999</c:v>
                </c:pt>
                <c:pt idx="170">
                  <c:v>10.8925</c:v>
                </c:pt>
                <c:pt idx="171">
                  <c:v>11.3148</c:v>
                </c:pt>
                <c:pt idx="172">
                  <c:v>10.9039</c:v>
                </c:pt>
                <c:pt idx="173">
                  <c:v>10.5664</c:v>
                </c:pt>
                <c:pt idx="174">
                  <c:v>10.735150000000001</c:v>
                </c:pt>
                <c:pt idx="175">
                  <c:v>10.713900000000001</c:v>
                </c:pt>
                <c:pt idx="176">
                  <c:v>10.819000000000001</c:v>
                </c:pt>
                <c:pt idx="177">
                  <c:v>10.622999999999999</c:v>
                </c:pt>
                <c:pt idx="178">
                  <c:v>10.9724</c:v>
                </c:pt>
                <c:pt idx="179">
                  <c:v>11.164999999999999</c:v>
                </c:pt>
                <c:pt idx="180">
                  <c:v>10.8371</c:v>
                </c:pt>
                <c:pt idx="181">
                  <c:v>13.9504</c:v>
                </c:pt>
                <c:pt idx="182">
                  <c:v>13.561299999999999</c:v>
                </c:pt>
                <c:pt idx="183">
                  <c:v>14.385400000000001</c:v>
                </c:pt>
                <c:pt idx="184">
                  <c:v>13.965699999999998</c:v>
                </c:pt>
                <c:pt idx="185">
                  <c:v>14.0105</c:v>
                </c:pt>
                <c:pt idx="186">
                  <c:v>14.182</c:v>
                </c:pt>
                <c:pt idx="187">
                  <c:v>14.192600000000001</c:v>
                </c:pt>
                <c:pt idx="188">
                  <c:v>14.128366666666667</c:v>
                </c:pt>
                <c:pt idx="189">
                  <c:v>14.0715</c:v>
                </c:pt>
                <c:pt idx="190">
                  <c:v>14.4404</c:v>
                </c:pt>
                <c:pt idx="191">
                  <c:v>14.25595</c:v>
                </c:pt>
                <c:pt idx="192">
                  <c:v>14.3078</c:v>
                </c:pt>
                <c:pt idx="193">
                  <c:v>14.190799999999999</c:v>
                </c:pt>
                <c:pt idx="194">
                  <c:v>14.303599999999999</c:v>
                </c:pt>
                <c:pt idx="195">
                  <c:v>14.2674</c:v>
                </c:pt>
                <c:pt idx="196">
                  <c:v>14.138500000000001</c:v>
                </c:pt>
                <c:pt idx="197">
                  <c:v>14.071899999999999</c:v>
                </c:pt>
                <c:pt idx="198">
                  <c:v>14.237399999999999</c:v>
                </c:pt>
                <c:pt idx="199">
                  <c:v>14.149266666666668</c:v>
                </c:pt>
                <c:pt idx="200">
                  <c:v>14.1732</c:v>
                </c:pt>
                <c:pt idx="201">
                  <c:v>14.0097</c:v>
                </c:pt>
                <c:pt idx="202">
                  <c:v>13.795400000000001</c:v>
                </c:pt>
                <c:pt idx="203">
                  <c:v>13.992766666666668</c:v>
                </c:pt>
                <c:pt idx="204">
                  <c:v>13.9626</c:v>
                </c:pt>
                <c:pt idx="205">
                  <c:v>13.949</c:v>
                </c:pt>
                <c:pt idx="206">
                  <c:v>13.143700000000001</c:v>
                </c:pt>
                <c:pt idx="207">
                  <c:v>13.6851</c:v>
                </c:pt>
                <c:pt idx="208">
                  <c:v>14.069100000000001</c:v>
                </c:pt>
                <c:pt idx="209">
                  <c:v>13.8238</c:v>
                </c:pt>
                <c:pt idx="210">
                  <c:v>14.5623</c:v>
                </c:pt>
                <c:pt idx="211">
                  <c:v>14.151733333333334</c:v>
                </c:pt>
                <c:pt idx="212">
                  <c:v>13.9808</c:v>
                </c:pt>
                <c:pt idx="213">
                  <c:v>13.6258</c:v>
                </c:pt>
                <c:pt idx="214">
                  <c:v>14.0313</c:v>
                </c:pt>
                <c:pt idx="215">
                  <c:v>13.8033</c:v>
                </c:pt>
                <c:pt idx="216">
                  <c:v>14.222099999999999</c:v>
                </c:pt>
                <c:pt idx="217">
                  <c:v>14.1646</c:v>
                </c:pt>
                <c:pt idx="218">
                  <c:v>13.6302</c:v>
                </c:pt>
                <c:pt idx="219">
                  <c:v>14.028733333333333</c:v>
                </c:pt>
                <c:pt idx="220">
                  <c:v>14.6455</c:v>
                </c:pt>
                <c:pt idx="221">
                  <c:v>13.864000000000001</c:v>
                </c:pt>
                <c:pt idx="222">
                  <c:v>14.2669</c:v>
                </c:pt>
                <c:pt idx="223">
                  <c:v>14.258800000000001</c:v>
                </c:pt>
                <c:pt idx="224">
                  <c:v>14.530799999999999</c:v>
                </c:pt>
                <c:pt idx="225">
                  <c:v>14.8841</c:v>
                </c:pt>
                <c:pt idx="226">
                  <c:v>14.480700000000001</c:v>
                </c:pt>
                <c:pt idx="227">
                  <c:v>14.631866666666667</c:v>
                </c:pt>
                <c:pt idx="228">
                  <c:v>13.948600000000001</c:v>
                </c:pt>
                <c:pt idx="229">
                  <c:v>14.473699999999999</c:v>
                </c:pt>
                <c:pt idx="230">
                  <c:v>14.474</c:v>
                </c:pt>
                <c:pt idx="231">
                  <c:v>14.298766666666666</c:v>
                </c:pt>
                <c:pt idx="232">
                  <c:v>14.4815</c:v>
                </c:pt>
                <c:pt idx="233">
                  <c:v>14.1982</c:v>
                </c:pt>
                <c:pt idx="234">
                  <c:v>14.573499999999999</c:v>
                </c:pt>
                <c:pt idx="235">
                  <c:v>14.417733333333333</c:v>
                </c:pt>
                <c:pt idx="236">
                  <c:v>14.5732</c:v>
                </c:pt>
                <c:pt idx="237">
                  <c:v>14.0284</c:v>
                </c:pt>
                <c:pt idx="238">
                  <c:v>14.329000000000001</c:v>
                </c:pt>
                <c:pt idx="239">
                  <c:v>14.3102</c:v>
                </c:pt>
                <c:pt idx="240">
                  <c:v>14.3096</c:v>
                </c:pt>
                <c:pt idx="241">
                  <c:v>14.183299999999999</c:v>
                </c:pt>
                <c:pt idx="242">
                  <c:v>13.6922</c:v>
                </c:pt>
                <c:pt idx="243">
                  <c:v>13.736000000000001</c:v>
                </c:pt>
                <c:pt idx="244">
                  <c:v>13.8705</c:v>
                </c:pt>
                <c:pt idx="245">
                  <c:v>14.106299999999999</c:v>
                </c:pt>
                <c:pt idx="246">
                  <c:v>13.7476</c:v>
                </c:pt>
                <c:pt idx="247">
                  <c:v>13.8355</c:v>
                </c:pt>
                <c:pt idx="248">
                  <c:v>13.896466666666667</c:v>
                </c:pt>
                <c:pt idx="249">
                  <c:v>14.0123</c:v>
                </c:pt>
                <c:pt idx="250">
                  <c:v>14.411799999999999</c:v>
                </c:pt>
                <c:pt idx="251">
                  <c:v>13.9457</c:v>
                </c:pt>
                <c:pt idx="252">
                  <c:v>14.123266666666666</c:v>
                </c:pt>
                <c:pt idx="253">
                  <c:v>13.7902</c:v>
                </c:pt>
                <c:pt idx="254">
                  <c:v>14.1412</c:v>
                </c:pt>
                <c:pt idx="255">
                  <c:v>14.119</c:v>
                </c:pt>
                <c:pt idx="256">
                  <c:v>14.016799999999998</c:v>
                </c:pt>
                <c:pt idx="257">
                  <c:v>14.1439</c:v>
                </c:pt>
                <c:pt idx="258">
                  <c:v>13.870799999999999</c:v>
                </c:pt>
                <c:pt idx="259">
                  <c:v>14.1137</c:v>
                </c:pt>
                <c:pt idx="260">
                  <c:v>14.0428</c:v>
                </c:pt>
                <c:pt idx="261">
                  <c:v>14.1572</c:v>
                </c:pt>
                <c:pt idx="262">
                  <c:v>14.323399999999999</c:v>
                </c:pt>
                <c:pt idx="263">
                  <c:v>13.8878</c:v>
                </c:pt>
                <c:pt idx="264">
                  <c:v>14.1228</c:v>
                </c:pt>
                <c:pt idx="269">
                  <c:v>14.0288</c:v>
                </c:pt>
                <c:pt idx="270">
                  <c:v>14.322699999999999</c:v>
                </c:pt>
                <c:pt idx="271">
                  <c:v>14.6189</c:v>
                </c:pt>
                <c:pt idx="272">
                  <c:v>15.1206</c:v>
                </c:pt>
                <c:pt idx="273">
                  <c:v>14.1645</c:v>
                </c:pt>
                <c:pt idx="274">
                  <c:v>13.864699999999999</c:v>
                </c:pt>
                <c:pt idx="275">
                  <c:v>14.2872</c:v>
                </c:pt>
                <c:pt idx="276">
                  <c:v>13.631399999999999</c:v>
                </c:pt>
                <c:pt idx="277">
                  <c:v>14.1937</c:v>
                </c:pt>
                <c:pt idx="278">
                  <c:v>14.293200000000001</c:v>
                </c:pt>
                <c:pt idx="279">
                  <c:v>13.623699999999999</c:v>
                </c:pt>
                <c:pt idx="280">
                  <c:v>14.1401</c:v>
                </c:pt>
                <c:pt idx="281">
                  <c:v>13.8939</c:v>
                </c:pt>
                <c:pt idx="282">
                  <c:v>14.4841</c:v>
                </c:pt>
                <c:pt idx="283">
                  <c:v>13.772</c:v>
                </c:pt>
                <c:pt idx="284">
                  <c:v>14.295400000000001</c:v>
                </c:pt>
                <c:pt idx="285">
                  <c:v>14.1463</c:v>
                </c:pt>
                <c:pt idx="286">
                  <c:v>14.072800000000001</c:v>
                </c:pt>
                <c:pt idx="287">
                  <c:v>13.881399999999999</c:v>
                </c:pt>
                <c:pt idx="288">
                  <c:v>13.5999</c:v>
                </c:pt>
                <c:pt idx="289">
                  <c:v>13.689299999999999</c:v>
                </c:pt>
                <c:pt idx="290">
                  <c:v>13.6845</c:v>
                </c:pt>
                <c:pt idx="291">
                  <c:v>14.35745</c:v>
                </c:pt>
                <c:pt idx="292">
                  <c:v>13.7598</c:v>
                </c:pt>
                <c:pt idx="293">
                  <c:v>13.7598</c:v>
                </c:pt>
              </c:numCache>
            </c:numRef>
          </c:yVal>
          <c:smooth val="0"/>
          <c:extLst>
            <c:ext xmlns:c16="http://schemas.microsoft.com/office/drawing/2014/chart" uri="{C3380CC4-5D6E-409C-BE32-E72D297353CC}">
              <c16:uniqueId val="{00000000-4AE9-45AF-B2D5-70FCCA8B5C58}"/>
            </c:ext>
          </c:extLst>
        </c:ser>
        <c:dLbls>
          <c:showLegendKey val="0"/>
          <c:showVal val="0"/>
          <c:showCatName val="0"/>
          <c:showSerName val="0"/>
          <c:showPercent val="0"/>
          <c:showBubbleSize val="0"/>
        </c:dLbls>
        <c:axId val="220923503"/>
        <c:axId val="220922671"/>
      </c:scatterChart>
      <c:valAx>
        <c:axId val="22092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22671"/>
        <c:crosses val="autoZero"/>
        <c:crossBetween val="midCat"/>
      </c:valAx>
      <c:valAx>
        <c:axId val="2209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23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47625</xdr:colOff>
      <xdr:row>77</xdr:row>
      <xdr:rowOff>114300</xdr:rowOff>
    </xdr:from>
    <xdr:to>
      <xdr:col>20</xdr:col>
      <xdr:colOff>323850</xdr:colOff>
      <xdr:row>92</xdr:row>
      <xdr:rowOff>0</xdr:rowOff>
    </xdr:to>
    <xdr:graphicFrame macro="">
      <xdr:nvGraphicFramePr>
        <xdr:cNvPr id="2" name="Chart 1">
          <a:extLst>
            <a:ext uri="{FF2B5EF4-FFF2-40B4-BE49-F238E27FC236}">
              <a16:creationId xmlns:a16="http://schemas.microsoft.com/office/drawing/2014/main" id="{A821C425-3FD4-4295-AD31-9BBD7CAE6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390525</xdr:colOff>
      <xdr:row>5</xdr:row>
      <xdr:rowOff>90487</xdr:rowOff>
    </xdr:from>
    <xdr:to>
      <xdr:col>13</xdr:col>
      <xdr:colOff>561975</xdr:colOff>
      <xdr:row>20</xdr:row>
      <xdr:rowOff>119062</xdr:rowOff>
    </xdr:to>
    <xdr:graphicFrame macro="">
      <xdr:nvGraphicFramePr>
        <xdr:cNvPr id="2" name="Chart 1">
          <a:extLst>
            <a:ext uri="{FF2B5EF4-FFF2-40B4-BE49-F238E27FC236}">
              <a16:creationId xmlns:a16="http://schemas.microsoft.com/office/drawing/2014/main" id="{EBCD46E9-91D5-8798-49C4-0207EA537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PHD/Fissure8_MI_Work/WrittenThoughtsPaperetc/SulfideFormationPaper/Sides_iki_supplementary_Data_nature_P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corr match epsl"/>
      <sheetName val="Matrix Glass tomatchepsl"/>
      <sheetName val="Explanation"/>
      <sheetName val="Uncorr_MI"/>
      <sheetName val="CorrPEC_MI"/>
      <sheetName val="deformed ols"/>
      <sheetName val="Sheet1"/>
      <sheetName val="Corr_15wt%MgO"/>
      <sheetName val="Matrix Glass"/>
      <sheetName val="SummitvsRiftVolatilecontnets"/>
      <sheetName val="Deformedolivines"/>
    </sheetNames>
    <sheetDataSet>
      <sheetData sheetId="0"/>
      <sheetData sheetId="1">
        <row r="1">
          <cell r="Z1" t="str">
            <v>Sc</v>
          </cell>
        </row>
        <row r="2">
          <cell r="B2">
            <v>3</v>
          </cell>
          <cell r="Z2">
            <v>26</v>
          </cell>
        </row>
        <row r="3">
          <cell r="B3">
            <v>1400</v>
          </cell>
          <cell r="Z3">
            <v>25.23</v>
          </cell>
        </row>
        <row r="4">
          <cell r="B4">
            <v>1400</v>
          </cell>
          <cell r="Z4">
            <v>26.13</v>
          </cell>
        </row>
        <row r="5">
          <cell r="B5">
            <v>1445</v>
          </cell>
          <cell r="Z5">
            <v>31.44</v>
          </cell>
        </row>
        <row r="6">
          <cell r="B6">
            <v>1445</v>
          </cell>
          <cell r="Z6">
            <v>31.363333333333301</v>
          </cell>
        </row>
        <row r="7">
          <cell r="B7">
            <v>1500</v>
          </cell>
          <cell r="Z7">
            <v>31.893333333333299</v>
          </cell>
        </row>
        <row r="8">
          <cell r="B8">
            <v>1500</v>
          </cell>
          <cell r="Z8">
            <v>29.593333333333302</v>
          </cell>
        </row>
        <row r="9">
          <cell r="B9">
            <v>1500</v>
          </cell>
          <cell r="Z9">
            <v>30.16</v>
          </cell>
        </row>
        <row r="10">
          <cell r="B10">
            <v>1500</v>
          </cell>
          <cell r="Z10">
            <v>25.58</v>
          </cell>
        </row>
        <row r="11">
          <cell r="B11">
            <v>1500</v>
          </cell>
          <cell r="Z11">
            <v>28.05</v>
          </cell>
        </row>
        <row r="12">
          <cell r="B12">
            <v>1500</v>
          </cell>
          <cell r="Z12">
            <v>31.39</v>
          </cell>
        </row>
        <row r="13">
          <cell r="B13">
            <v>1500</v>
          </cell>
          <cell r="Z13">
            <v>30.51</v>
          </cell>
        </row>
        <row r="14">
          <cell r="B14">
            <v>1500</v>
          </cell>
          <cell r="Z14">
            <v>29.696666666666701</v>
          </cell>
        </row>
        <row r="15">
          <cell r="B15">
            <v>1500</v>
          </cell>
          <cell r="Z15">
            <v>30.75</v>
          </cell>
        </row>
        <row r="16">
          <cell r="B16">
            <v>1500</v>
          </cell>
          <cell r="Z16">
            <v>29.57</v>
          </cell>
        </row>
        <row r="17">
          <cell r="B17">
            <v>1550</v>
          </cell>
          <cell r="Z17">
            <v>28.956666666666699</v>
          </cell>
        </row>
        <row r="18">
          <cell r="B18">
            <v>1550</v>
          </cell>
          <cell r="Z18">
            <v>30.0066666666667</v>
          </cell>
        </row>
        <row r="19">
          <cell r="B19">
            <v>1550</v>
          </cell>
          <cell r="Z19">
            <v>31.39</v>
          </cell>
        </row>
        <row r="20">
          <cell r="B20">
            <v>1600</v>
          </cell>
          <cell r="Z20">
            <v>26.785</v>
          </cell>
        </row>
        <row r="21">
          <cell r="B21">
            <v>1600</v>
          </cell>
          <cell r="Z21">
            <v>35.18</v>
          </cell>
        </row>
        <row r="22">
          <cell r="B22">
            <v>1600</v>
          </cell>
          <cell r="Z22">
            <v>31.41</v>
          </cell>
        </row>
        <row r="23">
          <cell r="B23">
            <v>1600</v>
          </cell>
          <cell r="Z23">
            <v>27.8</v>
          </cell>
        </row>
        <row r="24">
          <cell r="B24">
            <v>1700</v>
          </cell>
          <cell r="Z24">
            <v>29.936666666666699</v>
          </cell>
        </row>
        <row r="25">
          <cell r="B25">
            <v>1700</v>
          </cell>
          <cell r="Z25">
            <v>29.823333333333299</v>
          </cell>
        </row>
        <row r="26">
          <cell r="B26">
            <v>1700</v>
          </cell>
          <cell r="Z26">
            <v>30.83</v>
          </cell>
        </row>
        <row r="27">
          <cell r="B27">
            <v>1700</v>
          </cell>
          <cell r="Z27">
            <v>29.28</v>
          </cell>
        </row>
        <row r="28">
          <cell r="B28">
            <v>1700</v>
          </cell>
          <cell r="Z28">
            <v>31.08</v>
          </cell>
        </row>
        <row r="29">
          <cell r="B29">
            <v>1790</v>
          </cell>
          <cell r="Z29">
            <v>28.53</v>
          </cell>
        </row>
        <row r="30">
          <cell r="B30">
            <v>1790</v>
          </cell>
          <cell r="Z30">
            <v>27.42</v>
          </cell>
        </row>
        <row r="31">
          <cell r="B31">
            <v>1790</v>
          </cell>
          <cell r="Z31">
            <v>29.41</v>
          </cell>
        </row>
        <row r="32">
          <cell r="B32">
            <v>1790</v>
          </cell>
          <cell r="Z32">
            <v>28.686666666666699</v>
          </cell>
        </row>
        <row r="33">
          <cell r="B33">
            <v>1790.3</v>
          </cell>
          <cell r="Z33"/>
        </row>
        <row r="34">
          <cell r="B34">
            <v>1823</v>
          </cell>
          <cell r="Z34">
            <v>28.6933333333333</v>
          </cell>
        </row>
        <row r="35">
          <cell r="B35">
            <v>1823</v>
          </cell>
          <cell r="Z35">
            <v>30.09</v>
          </cell>
        </row>
        <row r="36">
          <cell r="B36">
            <v>1823</v>
          </cell>
          <cell r="Z36">
            <v>30.89</v>
          </cell>
        </row>
        <row r="37">
          <cell r="B37">
            <v>1832</v>
          </cell>
          <cell r="Z37">
            <v>30.445</v>
          </cell>
        </row>
        <row r="38">
          <cell r="B38">
            <v>1832</v>
          </cell>
          <cell r="Z38">
            <v>30.28</v>
          </cell>
        </row>
        <row r="39">
          <cell r="B39">
            <v>1832</v>
          </cell>
          <cell r="Z39">
            <v>30.62</v>
          </cell>
        </row>
        <row r="40">
          <cell r="B40">
            <v>1832</v>
          </cell>
          <cell r="Z40">
            <v>29.746666666666702</v>
          </cell>
        </row>
        <row r="41">
          <cell r="B41">
            <v>1877</v>
          </cell>
          <cell r="Z41">
            <v>30.08</v>
          </cell>
        </row>
        <row r="42">
          <cell r="B42">
            <v>1877</v>
          </cell>
          <cell r="Z42">
            <v>30.648333333333301</v>
          </cell>
        </row>
        <row r="43">
          <cell r="B43">
            <v>1885</v>
          </cell>
          <cell r="Z43">
            <v>31.426666666666701</v>
          </cell>
        </row>
        <row r="44">
          <cell r="B44">
            <v>1885</v>
          </cell>
          <cell r="Z44">
            <v>29.84</v>
          </cell>
        </row>
        <row r="45">
          <cell r="B45">
            <v>1885</v>
          </cell>
          <cell r="Z45">
            <v>28.89</v>
          </cell>
        </row>
        <row r="46">
          <cell r="B46">
            <v>1885</v>
          </cell>
          <cell r="Z46">
            <v>30.4166666666667</v>
          </cell>
        </row>
        <row r="47">
          <cell r="B47">
            <v>1885</v>
          </cell>
          <cell r="Z47">
            <v>31.26</v>
          </cell>
        </row>
        <row r="48">
          <cell r="B48">
            <v>1919</v>
          </cell>
          <cell r="Z48">
            <v>30.63</v>
          </cell>
        </row>
        <row r="49">
          <cell r="B49">
            <v>1919</v>
          </cell>
          <cell r="Z49">
            <v>28.6466666666667</v>
          </cell>
        </row>
        <row r="50">
          <cell r="B50">
            <v>1919</v>
          </cell>
          <cell r="Z50">
            <v>28.6466666666667</v>
          </cell>
        </row>
        <row r="51">
          <cell r="B51">
            <v>1919</v>
          </cell>
          <cell r="Z51">
            <v>27.4</v>
          </cell>
        </row>
        <row r="52">
          <cell r="B52">
            <v>1919</v>
          </cell>
          <cell r="Z52">
            <v>31.06</v>
          </cell>
        </row>
        <row r="53">
          <cell r="B53">
            <v>1954</v>
          </cell>
          <cell r="Z53">
            <v>29.1733333333333</v>
          </cell>
        </row>
        <row r="54">
          <cell r="B54">
            <v>1954</v>
          </cell>
          <cell r="Z54">
            <v>29.68</v>
          </cell>
        </row>
        <row r="55">
          <cell r="B55">
            <v>1954</v>
          </cell>
          <cell r="Z55">
            <v>27.42</v>
          </cell>
        </row>
        <row r="56">
          <cell r="B56">
            <v>1959.318</v>
          </cell>
          <cell r="Z56">
            <v>29.033333333333299</v>
          </cell>
        </row>
        <row r="57">
          <cell r="B57">
            <v>1959.318</v>
          </cell>
          <cell r="Z57">
            <v>28.43</v>
          </cell>
        </row>
        <row r="58">
          <cell r="B58">
            <v>1959.318</v>
          </cell>
          <cell r="Z58">
            <v>29.78</v>
          </cell>
        </row>
        <row r="59">
          <cell r="B59">
            <v>1959.318</v>
          </cell>
          <cell r="Z59">
            <v>30.53</v>
          </cell>
        </row>
        <row r="60">
          <cell r="B60">
            <v>1959.318</v>
          </cell>
          <cell r="Z60">
            <v>27.953333333333301</v>
          </cell>
        </row>
        <row r="61">
          <cell r="B61">
            <v>1959.318</v>
          </cell>
          <cell r="Z61">
            <v>27.75</v>
          </cell>
        </row>
        <row r="62">
          <cell r="B62">
            <v>1959.318</v>
          </cell>
          <cell r="Z62">
            <v>26.67</v>
          </cell>
        </row>
        <row r="63">
          <cell r="B63">
            <v>1959.33</v>
          </cell>
          <cell r="Z63">
            <v>30.14</v>
          </cell>
        </row>
        <row r="64">
          <cell r="B64">
            <v>1959.33</v>
          </cell>
          <cell r="Z64">
            <v>29.636666666666699</v>
          </cell>
        </row>
        <row r="65">
          <cell r="B65">
            <v>1959.3320000000001</v>
          </cell>
          <cell r="Z65">
            <v>29.973333333333301</v>
          </cell>
        </row>
        <row r="66">
          <cell r="B66">
            <v>1959.3320000000001</v>
          </cell>
          <cell r="Z66">
            <v>30.47</v>
          </cell>
        </row>
        <row r="67">
          <cell r="B67">
            <v>1959.3320000000001</v>
          </cell>
          <cell r="Z67">
            <v>30.24</v>
          </cell>
        </row>
        <row r="68">
          <cell r="B68">
            <v>1959.34</v>
          </cell>
          <cell r="Z68">
            <v>30.97</v>
          </cell>
        </row>
        <row r="69">
          <cell r="B69">
            <v>1959.34</v>
          </cell>
          <cell r="Z69">
            <v>30.8333333333333</v>
          </cell>
        </row>
        <row r="70">
          <cell r="B70">
            <v>1959.3409999999999</v>
          </cell>
          <cell r="Z70">
            <v>26.97</v>
          </cell>
        </row>
        <row r="71">
          <cell r="B71">
            <v>1959.3409999999999</v>
          </cell>
          <cell r="Z71">
            <v>29.1466666666667</v>
          </cell>
        </row>
        <row r="72">
          <cell r="B72">
            <v>1959.3420000000001</v>
          </cell>
          <cell r="Z72">
            <v>27.956666666666699</v>
          </cell>
        </row>
        <row r="73">
          <cell r="B73">
            <v>1959.3420000000001</v>
          </cell>
          <cell r="Z73">
            <v>27.48</v>
          </cell>
        </row>
        <row r="74">
          <cell r="B74">
            <v>1959.345</v>
          </cell>
          <cell r="Z74">
            <v>29.823333333333299</v>
          </cell>
        </row>
        <row r="75">
          <cell r="B75">
            <v>1959.345</v>
          </cell>
          <cell r="Z75">
            <v>29.293333333333301</v>
          </cell>
        </row>
        <row r="76">
          <cell r="B76">
            <v>1959.348</v>
          </cell>
          <cell r="Z76">
            <v>28.38</v>
          </cell>
        </row>
        <row r="77">
          <cell r="B77">
            <v>1959.348</v>
          </cell>
          <cell r="Z77">
            <v>27.023333333333301</v>
          </cell>
        </row>
        <row r="78">
          <cell r="B78">
            <v>1959.3510000000001</v>
          </cell>
          <cell r="Z78">
            <v>30.67</v>
          </cell>
        </row>
        <row r="79">
          <cell r="B79">
            <v>1959.3510000000001</v>
          </cell>
          <cell r="Z79">
            <v>29.503333333333298</v>
          </cell>
        </row>
        <row r="80">
          <cell r="B80">
            <v>1959.3510000000001</v>
          </cell>
          <cell r="Z80">
            <v>30.133333333333301</v>
          </cell>
        </row>
        <row r="81">
          <cell r="B81">
            <v>1959.3510000000001</v>
          </cell>
          <cell r="Z81">
            <v>29.906666666666698</v>
          </cell>
        </row>
        <row r="82">
          <cell r="B82">
            <v>1959.3510000000001</v>
          </cell>
          <cell r="Z82">
            <v>29.32</v>
          </cell>
        </row>
        <row r="83">
          <cell r="B83">
            <v>1959</v>
          </cell>
          <cell r="Z83">
            <v>30.516666666666701</v>
          </cell>
        </row>
        <row r="84">
          <cell r="B84">
            <v>1959</v>
          </cell>
          <cell r="Z84">
            <v>31.086666666666702</v>
          </cell>
        </row>
        <row r="85">
          <cell r="B85">
            <v>1959</v>
          </cell>
          <cell r="Z85">
            <v>29.893333333333299</v>
          </cell>
        </row>
        <row r="86">
          <cell r="B86">
            <v>1959</v>
          </cell>
          <cell r="Z86">
            <v>29.68</v>
          </cell>
        </row>
        <row r="87">
          <cell r="B87">
            <v>1959</v>
          </cell>
          <cell r="Z87">
            <v>28.64</v>
          </cell>
        </row>
        <row r="88">
          <cell r="B88">
            <v>1960.027</v>
          </cell>
          <cell r="Z88">
            <v>24.3333333333333</v>
          </cell>
        </row>
        <row r="89">
          <cell r="B89">
            <v>1960.027</v>
          </cell>
          <cell r="Z89">
            <v>27.16</v>
          </cell>
        </row>
        <row r="90">
          <cell r="B90">
            <v>1961</v>
          </cell>
          <cell r="Z90">
            <v>28.448333333333299</v>
          </cell>
        </row>
        <row r="91">
          <cell r="B91">
            <v>1961</v>
          </cell>
          <cell r="Z91">
            <v>26.9783333333333</v>
          </cell>
        </row>
        <row r="92">
          <cell r="B92">
            <v>1961</v>
          </cell>
          <cell r="Z92">
            <v>28.7633333333333</v>
          </cell>
        </row>
        <row r="93">
          <cell r="B93">
            <v>1969.144</v>
          </cell>
          <cell r="Z93">
            <v>29.2633333333333</v>
          </cell>
        </row>
        <row r="94">
          <cell r="B94">
            <v>1969.144</v>
          </cell>
          <cell r="Z94">
            <v>29.593333333333302</v>
          </cell>
        </row>
        <row r="95">
          <cell r="B95">
            <v>1969.249</v>
          </cell>
          <cell r="Z95">
            <v>28.466666666666701</v>
          </cell>
        </row>
        <row r="96">
          <cell r="B96">
            <v>1969.249</v>
          </cell>
          <cell r="Z96">
            <v>28.46</v>
          </cell>
        </row>
        <row r="97">
          <cell r="B97">
            <v>1969.249</v>
          </cell>
          <cell r="Z97">
            <v>28.17</v>
          </cell>
        </row>
        <row r="98">
          <cell r="B98">
            <v>1969.249</v>
          </cell>
          <cell r="Z98">
            <v>29.43</v>
          </cell>
        </row>
        <row r="99">
          <cell r="B99">
            <v>1969.364</v>
          </cell>
          <cell r="Z99">
            <v>26.82</v>
          </cell>
        </row>
        <row r="100">
          <cell r="B100">
            <v>1969.364</v>
          </cell>
          <cell r="Z100">
            <v>26.1466666666667</v>
          </cell>
        </row>
        <row r="101">
          <cell r="B101">
            <v>1969.364</v>
          </cell>
          <cell r="Z101">
            <v>30.4233333333333</v>
          </cell>
        </row>
        <row r="102">
          <cell r="B102">
            <v>1969.364</v>
          </cell>
          <cell r="Z102">
            <v>26.14</v>
          </cell>
        </row>
        <row r="103">
          <cell r="B103">
            <v>1969.364</v>
          </cell>
          <cell r="Z103">
            <v>26.4</v>
          </cell>
        </row>
        <row r="104">
          <cell r="B104">
            <v>1969.364</v>
          </cell>
          <cell r="Z104">
            <v>29.05</v>
          </cell>
        </row>
        <row r="105">
          <cell r="B105">
            <v>1971.2260000000001</v>
          </cell>
          <cell r="Z105">
            <v>28.32</v>
          </cell>
        </row>
        <row r="106">
          <cell r="B106">
            <v>1971.2260000000001</v>
          </cell>
          <cell r="Z106">
            <v>28.9866666666667</v>
          </cell>
        </row>
        <row r="107">
          <cell r="B107">
            <v>1971.2260000000001</v>
          </cell>
          <cell r="Z107">
            <v>31.29</v>
          </cell>
        </row>
        <row r="108">
          <cell r="B108">
            <v>1971.2260000000001</v>
          </cell>
          <cell r="Z108">
            <v>26.74</v>
          </cell>
        </row>
        <row r="109">
          <cell r="B109">
            <v>1971.2260000000001</v>
          </cell>
          <cell r="Z109">
            <v>25.86</v>
          </cell>
        </row>
        <row r="110">
          <cell r="B110">
            <v>1971.2260000000001</v>
          </cell>
          <cell r="Z110">
            <v>28.47</v>
          </cell>
        </row>
        <row r="111">
          <cell r="B111">
            <v>1973.3140000000001</v>
          </cell>
          <cell r="Z111">
            <v>29.245000000000001</v>
          </cell>
        </row>
        <row r="112">
          <cell r="B112">
            <v>1973.3140000000001</v>
          </cell>
          <cell r="Z112">
            <v>28.68</v>
          </cell>
        </row>
        <row r="113">
          <cell r="B113">
            <v>1973.3140000000001</v>
          </cell>
          <cell r="Z113">
            <v>37.31</v>
          </cell>
        </row>
        <row r="114">
          <cell r="B114">
            <v>1973.3140000000001</v>
          </cell>
          <cell r="Z114">
            <v>29.823333333333299</v>
          </cell>
        </row>
        <row r="115">
          <cell r="B115">
            <v>1973.3140000000001</v>
          </cell>
          <cell r="Z115">
            <v>30.68</v>
          </cell>
        </row>
        <row r="116">
          <cell r="B116">
            <v>1973.3140000000001</v>
          </cell>
          <cell r="Z116">
            <v>29.7</v>
          </cell>
        </row>
        <row r="117">
          <cell r="B117">
            <v>1973.3140000000001</v>
          </cell>
          <cell r="Z117">
            <v>29.25</v>
          </cell>
        </row>
        <row r="118">
          <cell r="B118">
            <v>1974.2</v>
          </cell>
          <cell r="Z118">
            <v>29.373333333333299</v>
          </cell>
        </row>
        <row r="119">
          <cell r="B119">
            <v>1974.2</v>
          </cell>
          <cell r="Z119">
            <v>28.293333333333301</v>
          </cell>
        </row>
        <row r="120">
          <cell r="B120">
            <v>1974.2</v>
          </cell>
          <cell r="Z120">
            <v>28.22</v>
          </cell>
        </row>
        <row r="121">
          <cell r="B121">
            <v>1974.2</v>
          </cell>
          <cell r="Z121">
            <v>27.41</v>
          </cell>
        </row>
        <row r="122">
          <cell r="B122">
            <v>1974.2</v>
          </cell>
          <cell r="Z122">
            <v>30.68</v>
          </cell>
        </row>
        <row r="123">
          <cell r="B123">
            <v>1974.2</v>
          </cell>
          <cell r="Z123">
            <v>30.4933333333333</v>
          </cell>
        </row>
        <row r="124">
          <cell r="B124">
            <v>1974.2619999999999</v>
          </cell>
          <cell r="Z124">
            <v>29.0766666666667</v>
          </cell>
        </row>
        <row r="125">
          <cell r="B125">
            <v>1974.2619999999999</v>
          </cell>
          <cell r="Z125">
            <v>26.86</v>
          </cell>
        </row>
        <row r="126">
          <cell r="B126">
            <v>1982.15</v>
          </cell>
          <cell r="Z126">
            <v>30.87</v>
          </cell>
        </row>
        <row r="127">
          <cell r="B127">
            <v>1982.15</v>
          </cell>
          <cell r="Z127">
            <v>27.8466666666667</v>
          </cell>
        </row>
        <row r="128">
          <cell r="B128">
            <v>1982.15</v>
          </cell>
          <cell r="Z128">
            <v>28.6</v>
          </cell>
        </row>
        <row r="129">
          <cell r="B129">
            <v>1982.15</v>
          </cell>
          <cell r="Z129">
            <v>27.26</v>
          </cell>
        </row>
        <row r="130">
          <cell r="B130">
            <v>1982.2439999999999</v>
          </cell>
          <cell r="Z130">
            <v>32.005000000000003</v>
          </cell>
        </row>
        <row r="131">
          <cell r="B131">
            <v>1982.2439999999999</v>
          </cell>
          <cell r="Z131">
            <v>32.573333333333302</v>
          </cell>
        </row>
        <row r="132">
          <cell r="B132">
            <v>1982.2439999999999</v>
          </cell>
          <cell r="Z132">
            <v>30.17</v>
          </cell>
        </row>
        <row r="133">
          <cell r="B133">
            <v>1982.2439999999999</v>
          </cell>
          <cell r="Z133">
            <v>28.97</v>
          </cell>
        </row>
        <row r="134">
          <cell r="B134">
            <v>2008.1</v>
          </cell>
          <cell r="Z134">
            <v>28.9</v>
          </cell>
        </row>
        <row r="135">
          <cell r="B135">
            <v>2008.1</v>
          </cell>
          <cell r="Z135">
            <v>28.17</v>
          </cell>
        </row>
        <row r="136">
          <cell r="B136">
            <v>2008.1</v>
          </cell>
          <cell r="Z136">
            <v>26.8</v>
          </cell>
        </row>
        <row r="137">
          <cell r="B137">
            <v>2008.1</v>
          </cell>
          <cell r="Z137">
            <v>31.3966666666667</v>
          </cell>
        </row>
        <row r="138">
          <cell r="B138">
            <v>2008.1</v>
          </cell>
          <cell r="Z138">
            <v>28.17</v>
          </cell>
        </row>
        <row r="139">
          <cell r="B139">
            <v>2008.1</v>
          </cell>
          <cell r="Z139">
            <v>28.645</v>
          </cell>
        </row>
        <row r="140">
          <cell r="B140">
            <v>2008.1</v>
          </cell>
          <cell r="Z140">
            <v>29.78</v>
          </cell>
        </row>
        <row r="141">
          <cell r="B141">
            <v>2008.1</v>
          </cell>
          <cell r="Z141">
            <v>29.11</v>
          </cell>
        </row>
        <row r="142">
          <cell r="B142">
            <v>2008.24</v>
          </cell>
          <cell r="Z142">
            <v>28.1933333333333</v>
          </cell>
        </row>
        <row r="143">
          <cell r="B143">
            <v>2008.24</v>
          </cell>
          <cell r="Z143">
            <v>30.2</v>
          </cell>
        </row>
        <row r="144">
          <cell r="B144">
            <v>2008.24</v>
          </cell>
          <cell r="Z144">
            <v>28.28</v>
          </cell>
        </row>
        <row r="145">
          <cell r="B145">
            <v>2008.24</v>
          </cell>
          <cell r="Z145">
            <v>27.793333333333301</v>
          </cell>
        </row>
        <row r="146">
          <cell r="B146">
            <v>2008.24</v>
          </cell>
          <cell r="Z146">
            <v>27.77</v>
          </cell>
        </row>
        <row r="147">
          <cell r="B147">
            <v>2008.24</v>
          </cell>
          <cell r="Z147">
            <v>30.02</v>
          </cell>
        </row>
        <row r="148">
          <cell r="B148">
            <v>2008.24</v>
          </cell>
          <cell r="Z148">
            <v>27.5</v>
          </cell>
        </row>
        <row r="149">
          <cell r="B149">
            <v>2008.24</v>
          </cell>
          <cell r="Z149">
            <v>30.9</v>
          </cell>
        </row>
        <row r="150">
          <cell r="B150">
            <v>2008.2460000000001</v>
          </cell>
          <cell r="Z150">
            <v>28.266666666666701</v>
          </cell>
        </row>
        <row r="151">
          <cell r="B151">
            <v>2008.2460000000001</v>
          </cell>
          <cell r="Z151">
            <v>27.5066666666667</v>
          </cell>
        </row>
        <row r="152">
          <cell r="B152">
            <v>2008.2460000000001</v>
          </cell>
          <cell r="Z152">
            <v>31.06</v>
          </cell>
        </row>
        <row r="153">
          <cell r="B153">
            <v>2008.2460000000001</v>
          </cell>
          <cell r="Z153">
            <v>27.43</v>
          </cell>
        </row>
        <row r="154">
          <cell r="B154">
            <v>2008.2460000000001</v>
          </cell>
          <cell r="Z154">
            <v>29.77</v>
          </cell>
        </row>
        <row r="155">
          <cell r="B155">
            <v>2008.2460000000001</v>
          </cell>
          <cell r="Z155">
            <v>30.5</v>
          </cell>
        </row>
        <row r="156">
          <cell r="B156">
            <v>2008.2460000000001</v>
          </cell>
          <cell r="Z156">
            <v>30.98</v>
          </cell>
        </row>
        <row r="157">
          <cell r="B157">
            <v>2008.2460000000001</v>
          </cell>
          <cell r="Z157">
            <v>30.06</v>
          </cell>
        </row>
        <row r="158">
          <cell r="B158">
            <v>2008.2460000000001</v>
          </cell>
          <cell r="Z158">
            <v>25.78</v>
          </cell>
        </row>
        <row r="159">
          <cell r="B159">
            <v>2008.2460000000001</v>
          </cell>
          <cell r="Z159">
            <v>29.75</v>
          </cell>
        </row>
        <row r="160">
          <cell r="B160">
            <v>2008.2460000000001</v>
          </cell>
          <cell r="Z160">
            <v>27.02</v>
          </cell>
        </row>
        <row r="161">
          <cell r="B161">
            <v>2008.2460000000001</v>
          </cell>
          <cell r="Z161">
            <v>28.67</v>
          </cell>
        </row>
        <row r="162">
          <cell r="B162">
            <v>2010.116</v>
          </cell>
          <cell r="Z162">
            <v>28.588333333333299</v>
          </cell>
        </row>
        <row r="163">
          <cell r="B163">
            <v>2010.116</v>
          </cell>
          <cell r="Z163">
            <v>29.663333333333298</v>
          </cell>
        </row>
        <row r="164">
          <cell r="B164">
            <v>2010.116</v>
          </cell>
          <cell r="Z164">
            <v>29.683333333333302</v>
          </cell>
        </row>
        <row r="165">
          <cell r="B165">
            <v>2010.116</v>
          </cell>
          <cell r="Z165">
            <v>29.99</v>
          </cell>
        </row>
        <row r="166">
          <cell r="B166"/>
          <cell r="Z166">
            <v>28.813333333333301</v>
          </cell>
        </row>
        <row r="167">
          <cell r="B167"/>
          <cell r="Z167">
            <v>31.963333333333299</v>
          </cell>
        </row>
        <row r="168">
          <cell r="B168"/>
          <cell r="Z168">
            <v>31.126666666666701</v>
          </cell>
        </row>
        <row r="169">
          <cell r="B169"/>
          <cell r="Z169">
            <v>29.893333333333299</v>
          </cell>
        </row>
        <row r="170">
          <cell r="B170"/>
          <cell r="Z170">
            <v>32.31</v>
          </cell>
        </row>
        <row r="171">
          <cell r="B171"/>
          <cell r="Z171">
            <v>29.18</v>
          </cell>
        </row>
        <row r="172">
          <cell r="B172"/>
          <cell r="Z172">
            <v>28.75</v>
          </cell>
        </row>
        <row r="173">
          <cell r="B173"/>
          <cell r="Z173">
            <v>29.996666666666702</v>
          </cell>
        </row>
        <row r="174">
          <cell r="B174"/>
          <cell r="Z174">
            <v>32.08</v>
          </cell>
        </row>
        <row r="175">
          <cell r="B175"/>
          <cell r="Z175">
            <v>29.776666666666699</v>
          </cell>
        </row>
        <row r="176">
          <cell r="B176"/>
          <cell r="Z176">
            <v>29.863333333333301</v>
          </cell>
        </row>
        <row r="177">
          <cell r="B177"/>
          <cell r="Z177">
            <v>30.94</v>
          </cell>
        </row>
        <row r="178">
          <cell r="B178"/>
          <cell r="Z178">
            <v>28.82</v>
          </cell>
        </row>
      </sheetData>
      <sheetData sheetId="2"/>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P.E. Wieser" id="{1B0B7EF6-53E2-4345-969C-6E9446258E7F}" userId="P.E. Wie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94" dT="2020-11-04T13:35:31.50" personId="{1B0B7EF6-53E2-4345-969C-6E9446258E7F}" id="{3A49EF7C-90FC-49BF-816F-6DEE144C7D63}">
    <text>was 1757, clear outlier</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8364-DBF5-4748-989A-0BEAE4B349E8}">
  <dimension ref="A1"/>
  <sheetViews>
    <sheetView workbookViewId="0">
      <selection activeCell="A2" sqref="A2"/>
    </sheetView>
  </sheetViews>
  <sheetFormatPr defaultRowHeight="14.5" x14ac:dyDescent="0.35"/>
  <cols>
    <col min="1" max="1" width="23.453125" customWidth="1"/>
  </cols>
  <sheetData>
    <row r="1" spans="1:1" x14ac:dyDescent="0.35">
      <c r="A1"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316C2-6C44-4F04-B55B-FF3217ED091A}">
  <dimension ref="A1:ALU166"/>
  <sheetViews>
    <sheetView workbookViewId="0">
      <selection activeCell="F4" sqref="F4"/>
    </sheetView>
  </sheetViews>
  <sheetFormatPr defaultColWidth="15.36328125" defaultRowHeight="15" customHeight="1" x14ac:dyDescent="0.35"/>
  <cols>
    <col min="1" max="1" width="15.453125" bestFit="1" customWidth="1"/>
    <col min="2" max="2" width="15.453125" customWidth="1"/>
    <col min="3" max="3" width="19.54296875" style="7" customWidth="1"/>
    <col min="4" max="4" width="15.453125" style="9" bestFit="1" customWidth="1"/>
    <col min="5" max="5" width="4.90625" style="9" bestFit="1" customWidth="1"/>
    <col min="6" max="6" width="7.54296875" style="7" bestFit="1" customWidth="1"/>
    <col min="7" max="7" width="5.08984375" style="7" bestFit="1" customWidth="1"/>
    <col min="8" max="8" width="4.54296875" style="7" bestFit="1" customWidth="1"/>
    <col min="9" max="9" width="5.54296875" style="7" bestFit="1" customWidth="1"/>
    <col min="10" max="10" width="5.54296875" style="36" bestFit="1" customWidth="1"/>
    <col min="11" max="11" width="5.54296875" style="7" bestFit="1" customWidth="1"/>
    <col min="12" max="12" width="5.54296875" style="36" bestFit="1" customWidth="1"/>
    <col min="13" max="15" width="5.54296875" style="7" bestFit="1" customWidth="1"/>
    <col min="16" max="16" width="5.54296875" style="36" bestFit="1" customWidth="1"/>
    <col min="17" max="17" width="5.54296875" style="7" bestFit="1" customWidth="1"/>
    <col min="18" max="21" width="5.54296875" style="36" bestFit="1" customWidth="1"/>
    <col min="22" max="22" width="6.08984375" style="7" bestFit="1" customWidth="1"/>
    <col min="23" max="23" width="6.1796875" style="94" bestFit="1" customWidth="1"/>
    <col min="24" max="24" width="5.54296875" style="36" bestFit="1" customWidth="1"/>
    <col min="25" max="27" width="5.54296875" style="7" bestFit="1" customWidth="1"/>
    <col min="28" max="28" width="6.08984375" style="7" bestFit="1" customWidth="1"/>
    <col min="29" max="29" width="5.54296875" style="7" bestFit="1" customWidth="1"/>
    <col min="30" max="30" width="6.08984375" style="7" bestFit="1" customWidth="1"/>
    <col min="31" max="31" width="5.54296875" style="7" bestFit="1" customWidth="1"/>
    <col min="32" max="32" width="6.08984375" style="7" bestFit="1" customWidth="1"/>
    <col min="33" max="33" width="5.54296875" style="7" bestFit="1" customWidth="1"/>
    <col min="34" max="34" width="6.08984375" style="7" bestFit="1" customWidth="1"/>
    <col min="35" max="52" width="5.54296875" style="7" bestFit="1" customWidth="1"/>
    <col min="53" max="53" width="6.08984375" style="95" bestFit="1" customWidth="1"/>
    <col min="54" max="54" width="5.54296875" style="95" bestFit="1" customWidth="1"/>
    <col min="55" max="55" width="7.08984375" style="36" bestFit="1" customWidth="1"/>
    <col min="56" max="56" width="7.1796875" style="36" bestFit="1" customWidth="1"/>
    <col min="57" max="58" width="5.54296875" style="36" bestFit="1" customWidth="1"/>
    <col min="59" max="61" width="5.54296875" style="7" bestFit="1" customWidth="1"/>
    <col min="62" max="62" width="5.81640625" style="7" bestFit="1" customWidth="1"/>
    <col min="63" max="63" width="6.54296875" style="7" bestFit="1" customWidth="1"/>
    <col min="64" max="64" width="6.453125" style="7" bestFit="1" customWidth="1"/>
    <col min="65" max="65" width="5.90625" style="7" bestFit="1" customWidth="1"/>
    <col min="66" max="66" width="6.08984375" style="7" bestFit="1" customWidth="1"/>
    <col min="67" max="70" width="5.54296875" style="7" bestFit="1" customWidth="1"/>
    <col min="71" max="71" width="7.08984375" style="7" bestFit="1" customWidth="1"/>
    <col min="72" max="72" width="5.81640625" style="7" bestFit="1" customWidth="1"/>
    <col min="73" max="73" width="5.54296875" style="7" bestFit="1" customWidth="1"/>
    <col min="74" max="74" width="6.08984375" style="7" bestFit="1" customWidth="1"/>
    <col min="75" max="77" width="5.54296875" style="7" bestFit="1" customWidth="1"/>
    <col min="78" max="78" width="6.1796875" style="7" bestFit="1" customWidth="1"/>
    <col min="79" max="79" width="5.90625" style="7" bestFit="1" customWidth="1"/>
    <col min="80" max="80" width="5.81640625" style="7" bestFit="1" customWidth="1"/>
    <col min="81" max="81" width="5.90625" style="7" bestFit="1" customWidth="1"/>
    <col min="82" max="82" width="5.81640625" style="7" bestFit="1" customWidth="1"/>
    <col min="83" max="83" width="6.1796875" style="7" bestFit="1" customWidth="1"/>
    <col min="84" max="84" width="6.453125" style="7" bestFit="1" customWidth="1"/>
    <col min="85" max="85" width="5.90625" style="7" bestFit="1" customWidth="1"/>
    <col min="86" max="86" width="6.1796875" style="7" bestFit="1" customWidth="1"/>
    <col min="87" max="87" width="5.90625" style="7" bestFit="1" customWidth="1"/>
    <col min="88" max="88" width="6.08984375" style="7" bestFit="1" customWidth="1"/>
    <col min="89" max="89" width="6.1796875" style="7" bestFit="1" customWidth="1"/>
    <col min="90" max="90" width="5.54296875" style="7" bestFit="1" customWidth="1"/>
    <col min="91" max="91" width="6.453125" style="7" bestFit="1" customWidth="1"/>
    <col min="92" max="92" width="5.90625" style="7" bestFit="1" customWidth="1"/>
    <col min="93" max="94" width="5.81640625" style="7" bestFit="1" customWidth="1"/>
    <col min="95" max="95" width="5.90625" style="7" bestFit="1" customWidth="1"/>
    <col min="96" max="96" width="6.08984375" style="7" bestFit="1" customWidth="1"/>
    <col min="97" max="97" width="5.54296875" style="7" bestFit="1" customWidth="1"/>
    <col min="98" max="1009" width="15.36328125" style="9"/>
  </cols>
  <sheetData>
    <row r="1" spans="1:103" s="1" customFormat="1" ht="15" customHeight="1" x14ac:dyDescent="0.3">
      <c r="B1" s="1" t="s">
        <v>668</v>
      </c>
      <c r="C1" s="2" t="s">
        <v>0</v>
      </c>
      <c r="D1" s="1" t="s">
        <v>1</v>
      </c>
      <c r="E1" s="3" t="s">
        <v>2</v>
      </c>
      <c r="F1" s="2" t="s">
        <v>3</v>
      </c>
      <c r="G1" s="2" t="s">
        <v>488</v>
      </c>
      <c r="H1" s="2" t="s">
        <v>489</v>
      </c>
      <c r="I1" s="2" t="s">
        <v>490</v>
      </c>
      <c r="J1" s="4" t="s">
        <v>491</v>
      </c>
      <c r="K1" s="2" t="s">
        <v>492</v>
      </c>
      <c r="L1" s="4" t="s">
        <v>493</v>
      </c>
      <c r="M1" s="2" t="s">
        <v>494</v>
      </c>
      <c r="N1" s="2" t="s">
        <v>495</v>
      </c>
      <c r="O1" s="2" t="s">
        <v>496</v>
      </c>
      <c r="P1" s="4" t="s">
        <v>5</v>
      </c>
      <c r="Q1" s="2" t="s">
        <v>497</v>
      </c>
      <c r="R1" s="4" t="s">
        <v>498</v>
      </c>
      <c r="S1" s="4" t="s">
        <v>6</v>
      </c>
      <c r="T1" s="4" t="s">
        <v>7</v>
      </c>
      <c r="U1" s="4" t="s">
        <v>8</v>
      </c>
      <c r="V1" s="2" t="s">
        <v>9</v>
      </c>
      <c r="W1" s="5" t="s">
        <v>10</v>
      </c>
      <c r="X1" s="4" t="s">
        <v>11</v>
      </c>
      <c r="Y1" s="2" t="s">
        <v>12</v>
      </c>
      <c r="Z1" s="2" t="s">
        <v>13</v>
      </c>
      <c r="AA1" s="2" t="s">
        <v>14</v>
      </c>
      <c r="AB1" s="2" t="s">
        <v>15</v>
      </c>
      <c r="AC1" s="2" t="s">
        <v>16</v>
      </c>
      <c r="AD1" s="2" t="s">
        <v>17</v>
      </c>
      <c r="AE1" s="2" t="s">
        <v>18</v>
      </c>
      <c r="AF1" s="2" t="s">
        <v>19</v>
      </c>
      <c r="AG1" s="2" t="s">
        <v>20</v>
      </c>
      <c r="AH1" s="2" t="s">
        <v>21</v>
      </c>
      <c r="AI1" s="2" t="s">
        <v>22</v>
      </c>
      <c r="AJ1" s="2" t="s">
        <v>23</v>
      </c>
      <c r="AK1" s="2" t="s">
        <v>24</v>
      </c>
      <c r="AL1" s="2" t="s">
        <v>25</v>
      </c>
      <c r="AM1" s="2" t="s">
        <v>26</v>
      </c>
      <c r="AN1" s="2" t="s">
        <v>27</v>
      </c>
      <c r="AO1" s="2" t="s">
        <v>28</v>
      </c>
      <c r="AP1" s="2" t="s">
        <v>29</v>
      </c>
      <c r="AQ1" s="2" t="s">
        <v>30</v>
      </c>
      <c r="AR1" s="2" t="s">
        <v>31</v>
      </c>
      <c r="AS1" s="2" t="s">
        <v>32</v>
      </c>
      <c r="AT1" s="2" t="s">
        <v>33</v>
      </c>
      <c r="AU1" s="2" t="s">
        <v>34</v>
      </c>
      <c r="AV1" s="2" t="s">
        <v>35</v>
      </c>
      <c r="AW1" s="2" t="s">
        <v>36</v>
      </c>
      <c r="AX1" s="2" t="s">
        <v>37</v>
      </c>
      <c r="AY1" s="2" t="s">
        <v>38</v>
      </c>
      <c r="AZ1" s="2" t="s">
        <v>39</v>
      </c>
      <c r="BA1" s="6" t="s">
        <v>40</v>
      </c>
      <c r="BB1" s="6" t="s">
        <v>41</v>
      </c>
      <c r="BC1" s="4" t="s">
        <v>42</v>
      </c>
      <c r="BD1" s="4" t="s">
        <v>43</v>
      </c>
      <c r="BE1" s="4" t="s">
        <v>44</v>
      </c>
      <c r="BF1" s="4" t="s">
        <v>45</v>
      </c>
      <c r="BG1" s="2" t="s">
        <v>46</v>
      </c>
      <c r="BH1" s="2" t="s">
        <v>47</v>
      </c>
      <c r="BI1" s="2" t="s">
        <v>48</v>
      </c>
      <c r="BJ1" s="2" t="s">
        <v>49</v>
      </c>
      <c r="BK1" s="2" t="s">
        <v>50</v>
      </c>
      <c r="BL1" s="2" t="s">
        <v>51</v>
      </c>
      <c r="BM1" s="2" t="s">
        <v>52</v>
      </c>
      <c r="BN1" s="2" t="s">
        <v>53</v>
      </c>
      <c r="BO1" s="2" t="s">
        <v>54</v>
      </c>
      <c r="BP1" s="2" t="s">
        <v>55</v>
      </c>
      <c r="BQ1" s="2" t="s">
        <v>56</v>
      </c>
      <c r="BR1" s="2" t="s">
        <v>57</v>
      </c>
      <c r="BS1" s="2" t="s">
        <v>58</v>
      </c>
      <c r="BT1" s="2" t="s">
        <v>59</v>
      </c>
      <c r="BU1" s="2" t="s">
        <v>60</v>
      </c>
      <c r="BV1" s="2" t="s">
        <v>61</v>
      </c>
      <c r="BW1" s="2" t="s">
        <v>62</v>
      </c>
      <c r="BX1" s="2" t="s">
        <v>63</v>
      </c>
      <c r="BY1" s="2" t="s">
        <v>64</v>
      </c>
      <c r="BZ1" s="2" t="s">
        <v>65</v>
      </c>
      <c r="CA1" s="2" t="s">
        <v>66</v>
      </c>
      <c r="CB1" s="2" t="s">
        <v>67</v>
      </c>
      <c r="CC1" s="2" t="s">
        <v>68</v>
      </c>
      <c r="CD1" s="2" t="s">
        <v>69</v>
      </c>
      <c r="CE1" s="2" t="s">
        <v>70</v>
      </c>
      <c r="CF1" s="2" t="s">
        <v>71</v>
      </c>
      <c r="CG1" s="2" t="s">
        <v>72</v>
      </c>
      <c r="CH1" s="2" t="s">
        <v>73</v>
      </c>
      <c r="CI1" s="2" t="s">
        <v>74</v>
      </c>
      <c r="CJ1" s="2" t="s">
        <v>75</v>
      </c>
      <c r="CK1" s="2" t="s">
        <v>76</v>
      </c>
      <c r="CL1" s="2" t="s">
        <v>77</v>
      </c>
      <c r="CM1" s="2" t="s">
        <v>78</v>
      </c>
      <c r="CN1" s="2" t="s">
        <v>79</v>
      </c>
      <c r="CO1" s="2" t="s">
        <v>80</v>
      </c>
      <c r="CP1" s="2" t="s">
        <v>81</v>
      </c>
      <c r="CQ1" s="2" t="s">
        <v>82</v>
      </c>
      <c r="CR1" s="2" t="s">
        <v>83</v>
      </c>
      <c r="CS1" s="2" t="s">
        <v>84</v>
      </c>
      <c r="CT1" s="1" t="s">
        <v>85</v>
      </c>
    </row>
    <row r="2" spans="1:103" ht="15" customHeight="1" x14ac:dyDescent="0.35">
      <c r="A2" s="1">
        <v>1</v>
      </c>
      <c r="B2" s="1" t="s">
        <v>667</v>
      </c>
      <c r="C2" s="7">
        <v>1400</v>
      </c>
      <c r="D2" s="8" t="s">
        <v>86</v>
      </c>
      <c r="E2" s="9">
        <v>2</v>
      </c>
      <c r="F2" s="7">
        <v>30</v>
      </c>
      <c r="G2" s="10">
        <v>51.608049999999999</v>
      </c>
      <c r="H2" s="10">
        <v>2.70845</v>
      </c>
      <c r="I2" s="10">
        <v>13.589399999999999</v>
      </c>
      <c r="J2" s="11">
        <v>1.8450000000000001E-2</v>
      </c>
      <c r="K2" s="10">
        <v>11.4247</v>
      </c>
      <c r="L2" s="11">
        <v>0.16980000000000001</v>
      </c>
      <c r="M2" s="10">
        <v>6.5812499999999998</v>
      </c>
      <c r="N2" s="10">
        <v>10.866949999999999</v>
      </c>
      <c r="O2" s="10">
        <v>2.5030999999999999</v>
      </c>
      <c r="P2" s="11">
        <v>2.0750000000000001E-2</v>
      </c>
      <c r="Q2" s="10">
        <v>0.47139999999999999</v>
      </c>
      <c r="R2" s="11">
        <v>0.27210000000000001</v>
      </c>
      <c r="S2" s="11">
        <v>4.7050000000000002E-2</v>
      </c>
      <c r="T2" s="11">
        <v>9.4500000000000001E-3</v>
      </c>
      <c r="U2" s="11">
        <v>2.52E-2</v>
      </c>
      <c r="V2" s="10">
        <v>100.318</v>
      </c>
      <c r="W2" s="12" t="s">
        <v>87</v>
      </c>
      <c r="X2" s="11">
        <v>0.109802628255183</v>
      </c>
      <c r="Y2" s="10">
        <v>3.5698137639041598</v>
      </c>
      <c r="Z2" s="10">
        <v>1.40066344231024</v>
      </c>
      <c r="AA2" s="10">
        <v>25.23</v>
      </c>
      <c r="AB2" s="10">
        <v>318.08499999999998</v>
      </c>
      <c r="AC2" s="10">
        <v>9.2200000000000006</v>
      </c>
      <c r="AD2" s="10">
        <v>367.435</v>
      </c>
      <c r="AE2" s="10">
        <v>22.545000000000002</v>
      </c>
      <c r="AF2" s="10">
        <v>141.01499999999999</v>
      </c>
      <c r="AG2" s="10">
        <v>13.435</v>
      </c>
      <c r="AH2" s="10">
        <v>118.355</v>
      </c>
      <c r="AI2" s="10">
        <v>14.395</v>
      </c>
      <c r="AJ2" s="10">
        <v>36.5</v>
      </c>
      <c r="AK2" s="10">
        <v>5.53</v>
      </c>
      <c r="AL2" s="10">
        <v>24.82</v>
      </c>
      <c r="AM2" s="10">
        <v>6.61</v>
      </c>
      <c r="AN2" s="10">
        <v>2.79</v>
      </c>
      <c r="AO2" s="10">
        <v>6.1</v>
      </c>
      <c r="AP2" s="10">
        <v>1.048</v>
      </c>
      <c r="AQ2" s="10">
        <v>5.88</v>
      </c>
      <c r="AR2" s="10">
        <v>1.1935</v>
      </c>
      <c r="AS2" s="10">
        <v>3.0249999999999999</v>
      </c>
      <c r="AT2" s="10">
        <v>0.41449999999999998</v>
      </c>
      <c r="AU2" s="10">
        <v>2.6349999999999998</v>
      </c>
      <c r="AV2" s="10">
        <v>0.35449999999999998</v>
      </c>
      <c r="AW2" s="10">
        <v>4.1950000000000003</v>
      </c>
      <c r="AX2" s="10">
        <v>0.79400000000000004</v>
      </c>
      <c r="AY2" s="10">
        <v>1.2749999999999999</v>
      </c>
      <c r="AZ2" s="10">
        <v>0.38600000000000001</v>
      </c>
      <c r="BA2" s="12">
        <v>1146.2831249999999</v>
      </c>
      <c r="BB2" s="12">
        <v>53.307899999999997</v>
      </c>
      <c r="BC2" s="11"/>
      <c r="BD2" s="11">
        <v>5.4901314127591503E-3</v>
      </c>
      <c r="BE2" s="11">
        <v>6.8183442890569407E-2</v>
      </c>
      <c r="BF2" s="11">
        <v>0.150291187359889</v>
      </c>
      <c r="BG2" s="10">
        <v>0.62445740500000002</v>
      </c>
      <c r="BH2" s="10">
        <v>6.9336320000000007E-2</v>
      </c>
      <c r="BI2" s="10">
        <v>0.27586482000000001</v>
      </c>
      <c r="BJ2" s="10">
        <v>0.37815757</v>
      </c>
      <c r="BK2" s="10">
        <v>2.7100079999999999E-2</v>
      </c>
      <c r="BL2" s="10">
        <v>0.1921725</v>
      </c>
      <c r="BM2" s="10">
        <v>0.25428663000000001</v>
      </c>
      <c r="BN2" s="10">
        <v>0.17646855</v>
      </c>
      <c r="BO2" s="10">
        <v>6.8588700000000002E-2</v>
      </c>
      <c r="BP2" s="10">
        <v>7.9725300000000002E-3</v>
      </c>
      <c r="BQ2" s="10">
        <v>9.8757949999999997E-3</v>
      </c>
      <c r="BR2" s="10">
        <v>1.18125E-3</v>
      </c>
      <c r="BS2" s="10">
        <v>1.16676E-3</v>
      </c>
      <c r="BT2" s="10">
        <v>1.2110399999999999</v>
      </c>
      <c r="BU2" s="10">
        <v>9.8606350000000003</v>
      </c>
      <c r="BV2" s="10">
        <v>0.49787999999999999</v>
      </c>
      <c r="BW2" s="10">
        <v>18.371749999999999</v>
      </c>
      <c r="BX2" s="10">
        <v>1.5330600000000001</v>
      </c>
      <c r="BY2" s="10">
        <v>13.678455</v>
      </c>
      <c r="BZ2" s="10">
        <v>1.757298</v>
      </c>
      <c r="CA2" s="10">
        <v>6.6278800000000002</v>
      </c>
      <c r="CB2" s="10">
        <v>0.73414500000000005</v>
      </c>
      <c r="CC2" s="10">
        <v>1.387</v>
      </c>
      <c r="CD2" s="10">
        <v>0.3871</v>
      </c>
      <c r="CE2" s="10">
        <v>1.5884799999999999</v>
      </c>
      <c r="CF2" s="10">
        <v>0.44286999999999999</v>
      </c>
      <c r="CG2" s="10">
        <v>0.16739999999999999</v>
      </c>
      <c r="CH2" s="10">
        <v>0.57340000000000002</v>
      </c>
      <c r="CI2" s="10">
        <v>8.1743999999999997E-2</v>
      </c>
      <c r="CJ2" s="10">
        <v>0.47627999999999998</v>
      </c>
      <c r="CK2" s="10">
        <v>0.1038345</v>
      </c>
      <c r="CL2" s="10">
        <v>0.25409999999999999</v>
      </c>
      <c r="CM2" s="10">
        <v>4.0206499999999999E-2</v>
      </c>
      <c r="CN2" s="10">
        <v>0.22397500000000001</v>
      </c>
      <c r="CO2" s="10">
        <v>3.8640500000000001E-2</v>
      </c>
      <c r="CP2" s="10">
        <v>0.39433000000000001</v>
      </c>
      <c r="CQ2" s="10">
        <v>0.11830599999999999</v>
      </c>
      <c r="CR2" s="10">
        <v>0.47047499999999998</v>
      </c>
      <c r="CS2" s="10">
        <v>3.6670000000000001E-2</v>
      </c>
      <c r="CT2" s="13"/>
      <c r="CU2" s="13"/>
      <c r="CV2" s="13"/>
      <c r="CW2" s="13"/>
      <c r="CX2" s="13"/>
      <c r="CY2" s="13"/>
    </row>
    <row r="3" spans="1:103" ht="15" customHeight="1" x14ac:dyDescent="0.35">
      <c r="A3" s="1">
        <v>2</v>
      </c>
      <c r="B3" s="1" t="s">
        <v>667</v>
      </c>
      <c r="C3" s="7">
        <v>1400</v>
      </c>
      <c r="D3" s="8" t="s">
        <v>88</v>
      </c>
      <c r="E3" s="9">
        <v>2</v>
      </c>
      <c r="F3" s="7">
        <v>30</v>
      </c>
      <c r="G3" s="10">
        <v>51.608049999999999</v>
      </c>
      <c r="H3" s="10">
        <v>2.70845</v>
      </c>
      <c r="I3" s="10">
        <v>13.589399999999999</v>
      </c>
      <c r="J3" s="11">
        <v>1.8450000000000001E-2</v>
      </c>
      <c r="K3" s="10">
        <v>11.4247</v>
      </c>
      <c r="L3" s="11">
        <v>0.16980000000000001</v>
      </c>
      <c r="M3" s="10">
        <v>6.5812499999999998</v>
      </c>
      <c r="N3" s="10">
        <v>10.866949999999999</v>
      </c>
      <c r="O3" s="10">
        <v>2.5030999999999999</v>
      </c>
      <c r="P3" s="11">
        <v>2.0750000000000001E-2</v>
      </c>
      <c r="Q3" s="10">
        <v>0.47139999999999999</v>
      </c>
      <c r="R3" s="11">
        <v>0.27210000000000001</v>
      </c>
      <c r="S3" s="11">
        <v>4.7050000000000002E-2</v>
      </c>
      <c r="T3" s="11">
        <v>9.4500000000000001E-3</v>
      </c>
      <c r="U3" s="11">
        <v>2.52E-2</v>
      </c>
      <c r="V3" s="10">
        <v>100.318</v>
      </c>
      <c r="W3" s="12" t="s">
        <v>87</v>
      </c>
      <c r="X3" s="11">
        <v>0.112192793610814</v>
      </c>
      <c r="Y3" s="10">
        <v>3.2838903536026698</v>
      </c>
      <c r="Z3" s="10">
        <v>1.3551827438221999</v>
      </c>
      <c r="AA3" s="10">
        <v>26.13</v>
      </c>
      <c r="AB3" s="10">
        <v>312.79000000000002</v>
      </c>
      <c r="AC3" s="10">
        <v>8.5649999999999995</v>
      </c>
      <c r="AD3" s="10">
        <v>351.505</v>
      </c>
      <c r="AE3" s="10">
        <v>22.204999999999998</v>
      </c>
      <c r="AF3" s="10">
        <v>132.58000000000001</v>
      </c>
      <c r="AG3" s="10">
        <v>12.66</v>
      </c>
      <c r="AH3" s="10">
        <v>117.39</v>
      </c>
      <c r="AI3" s="10">
        <v>13.68</v>
      </c>
      <c r="AJ3" s="10">
        <v>35.015000000000001</v>
      </c>
      <c r="AK3" s="10">
        <v>4.8</v>
      </c>
      <c r="AL3" s="10">
        <v>23.484999999999999</v>
      </c>
      <c r="AM3" s="10">
        <v>6.23</v>
      </c>
      <c r="AN3" s="10">
        <v>2.4350000000000001</v>
      </c>
      <c r="AO3" s="10">
        <v>6.02</v>
      </c>
      <c r="AP3" s="10">
        <v>0.95050000000000001</v>
      </c>
      <c r="AQ3" s="10">
        <v>5.42</v>
      </c>
      <c r="AR3" s="10">
        <v>1.0024999999999999</v>
      </c>
      <c r="AS3" s="10">
        <v>2.4049999999999998</v>
      </c>
      <c r="AT3" s="10">
        <v>0.35449999999999998</v>
      </c>
      <c r="AU3" s="10">
        <v>2.3050000000000002</v>
      </c>
      <c r="AV3" s="10">
        <v>0.308</v>
      </c>
      <c r="AW3" s="10">
        <v>3.875</v>
      </c>
      <c r="AX3" s="10">
        <v>0.77400000000000002</v>
      </c>
      <c r="AY3" s="10">
        <v>0.95499999999999996</v>
      </c>
      <c r="AZ3" s="10">
        <v>0.3775</v>
      </c>
      <c r="BA3" s="12">
        <v>1146.2831249999999</v>
      </c>
      <c r="BB3" s="12">
        <v>53.307899999999997</v>
      </c>
      <c r="BC3" s="11"/>
      <c r="BD3" s="11">
        <v>5.6096396805406998E-3</v>
      </c>
      <c r="BE3" s="11">
        <v>6.2722305753811006E-2</v>
      </c>
      <c r="BF3" s="11">
        <v>0.14541110841212199</v>
      </c>
      <c r="BG3" s="10">
        <v>0.62445740500000002</v>
      </c>
      <c r="BH3" s="10">
        <v>6.9336320000000007E-2</v>
      </c>
      <c r="BI3" s="10">
        <v>0.27586482000000001</v>
      </c>
      <c r="BJ3" s="10">
        <v>0.37815757</v>
      </c>
      <c r="BK3" s="10">
        <v>2.7100079999999999E-2</v>
      </c>
      <c r="BL3" s="10">
        <v>0.1921725</v>
      </c>
      <c r="BM3" s="10">
        <v>0.25428663000000001</v>
      </c>
      <c r="BN3" s="10">
        <v>0.17646855</v>
      </c>
      <c r="BO3" s="10">
        <v>6.8588700000000002E-2</v>
      </c>
      <c r="BP3" s="10">
        <v>7.9725300000000002E-3</v>
      </c>
      <c r="BQ3" s="10">
        <v>9.8757949999999997E-3</v>
      </c>
      <c r="BR3" s="10">
        <v>1.18125E-3</v>
      </c>
      <c r="BS3" s="10">
        <v>1.16676E-3</v>
      </c>
      <c r="BT3" s="10">
        <v>1.25424</v>
      </c>
      <c r="BU3" s="10">
        <v>9.6964900000000007</v>
      </c>
      <c r="BV3" s="10">
        <v>0.46250999999999998</v>
      </c>
      <c r="BW3" s="10">
        <v>17.57525</v>
      </c>
      <c r="BX3" s="10">
        <v>1.5099400000000001</v>
      </c>
      <c r="BY3" s="10">
        <v>12.86026</v>
      </c>
      <c r="BZ3" s="10">
        <v>1.6559280000000001</v>
      </c>
      <c r="CA3" s="10">
        <v>6.5738399999999997</v>
      </c>
      <c r="CB3" s="10">
        <v>0.69767999999999997</v>
      </c>
      <c r="CC3" s="10">
        <v>1.33057</v>
      </c>
      <c r="CD3" s="10">
        <v>0.33600000000000002</v>
      </c>
      <c r="CE3" s="10">
        <v>1.5030399999999999</v>
      </c>
      <c r="CF3" s="10">
        <v>0.41741</v>
      </c>
      <c r="CG3" s="10">
        <v>0.14610000000000001</v>
      </c>
      <c r="CH3" s="10">
        <v>0.56588000000000005</v>
      </c>
      <c r="CI3" s="10">
        <v>7.4138999999999997E-2</v>
      </c>
      <c r="CJ3" s="10">
        <v>0.43902000000000002</v>
      </c>
      <c r="CK3" s="10">
        <v>8.7217500000000003E-2</v>
      </c>
      <c r="CL3" s="10">
        <v>0.20202000000000001</v>
      </c>
      <c r="CM3" s="10">
        <v>3.43865E-2</v>
      </c>
      <c r="CN3" s="10">
        <v>0.19592499999999999</v>
      </c>
      <c r="CO3" s="10">
        <v>3.3571999999999998E-2</v>
      </c>
      <c r="CP3" s="10">
        <v>0.36425000000000002</v>
      </c>
      <c r="CQ3" s="10">
        <v>0.115326</v>
      </c>
      <c r="CR3" s="10">
        <v>0.35239500000000001</v>
      </c>
      <c r="CS3" s="10">
        <v>3.5862499999999999E-2</v>
      </c>
      <c r="CT3" s="13"/>
      <c r="CU3" s="13"/>
      <c r="CV3" s="13"/>
      <c r="CW3" s="13"/>
      <c r="CX3" s="13"/>
      <c r="CY3" s="13"/>
    </row>
    <row r="4" spans="1:103" ht="15" customHeight="1" x14ac:dyDescent="0.35">
      <c r="A4" s="1">
        <v>3</v>
      </c>
      <c r="B4" s="1" t="s">
        <v>667</v>
      </c>
      <c r="C4" s="7">
        <v>1445</v>
      </c>
      <c r="D4" s="8" t="s">
        <v>89</v>
      </c>
      <c r="E4" s="9">
        <v>1</v>
      </c>
      <c r="F4" s="7">
        <v>-1</v>
      </c>
      <c r="G4" s="10">
        <v>52.352725</v>
      </c>
      <c r="H4" s="10">
        <v>2.62385</v>
      </c>
      <c r="I4" s="10">
        <v>13.540125</v>
      </c>
      <c r="J4" s="11">
        <v>3.3300000000000003E-2</v>
      </c>
      <c r="K4" s="10">
        <v>10.856674999999999</v>
      </c>
      <c r="L4" s="11">
        <v>0.17222499999999999</v>
      </c>
      <c r="M4" s="10">
        <v>6.8753500000000001</v>
      </c>
      <c r="N4" s="10">
        <v>11.067724999999999</v>
      </c>
      <c r="O4" s="10">
        <v>2.4315000000000002</v>
      </c>
      <c r="P4" s="11">
        <v>2.1100000000000001E-2</v>
      </c>
      <c r="Q4" s="10">
        <v>0.419825</v>
      </c>
      <c r="R4" s="11">
        <v>0.245225</v>
      </c>
      <c r="S4" s="11">
        <v>4.9674999999999997E-2</v>
      </c>
      <c r="T4" s="11">
        <v>8.4499999999999992E-3</v>
      </c>
      <c r="U4" s="11">
        <v>3.1324999999999999E-2</v>
      </c>
      <c r="V4" s="10">
        <v>100.7291</v>
      </c>
      <c r="W4" s="12" t="s">
        <v>87</v>
      </c>
      <c r="X4" s="11">
        <v>8.9809815253328304E-2</v>
      </c>
      <c r="Y4" s="10">
        <v>3.46617995707423</v>
      </c>
      <c r="Z4" s="10">
        <v>1.3592184918655701</v>
      </c>
      <c r="AA4" s="10">
        <v>31.44</v>
      </c>
      <c r="AB4" s="10">
        <v>284.46333333333303</v>
      </c>
      <c r="AC4" s="10">
        <v>6.29</v>
      </c>
      <c r="AD4" s="10">
        <v>303.88333333333298</v>
      </c>
      <c r="AE4" s="10">
        <v>23.5966666666667</v>
      </c>
      <c r="AF4" s="10">
        <v>130.66999999999999</v>
      </c>
      <c r="AG4" s="10">
        <v>10.0133333333333</v>
      </c>
      <c r="AH4" s="10">
        <v>83.283333333333303</v>
      </c>
      <c r="AI4" s="10">
        <v>10.303333333333301</v>
      </c>
      <c r="AJ4" s="10">
        <v>25.803333333333299</v>
      </c>
      <c r="AK4" s="10">
        <v>3.6333333333333302</v>
      </c>
      <c r="AL4" s="10">
        <v>18.356666666666701</v>
      </c>
      <c r="AM4" s="10">
        <v>4.7466666666666697</v>
      </c>
      <c r="AN4" s="10">
        <v>1.9066666666666701</v>
      </c>
      <c r="AO4" s="10">
        <v>5.27</v>
      </c>
      <c r="AP4" s="10">
        <v>0.86833333333333296</v>
      </c>
      <c r="AQ4" s="10">
        <v>4.9233333333333302</v>
      </c>
      <c r="AR4" s="10">
        <v>0.98799999999999999</v>
      </c>
      <c r="AS4" s="10">
        <v>2.23</v>
      </c>
      <c r="AT4" s="10">
        <v>0.33433333333333298</v>
      </c>
      <c r="AU4" s="10">
        <v>2.0266666666666699</v>
      </c>
      <c r="AV4" s="10">
        <v>0.30466666666666697</v>
      </c>
      <c r="AW4" s="10">
        <v>3.5333333333333301</v>
      </c>
      <c r="AX4" s="10">
        <v>0.57933333333333303</v>
      </c>
      <c r="AY4" s="10">
        <v>0.80666666666666698</v>
      </c>
      <c r="AZ4" s="10">
        <v>0.24766666666666701</v>
      </c>
      <c r="BA4" s="12">
        <v>1152.1945350000001</v>
      </c>
      <c r="BB4" s="12">
        <v>55.641275</v>
      </c>
      <c r="BC4" s="11"/>
      <c r="BD4" s="11">
        <v>4.4904907626664202E-3</v>
      </c>
      <c r="BE4" s="11">
        <v>6.6204037180117803E-2</v>
      </c>
      <c r="BF4" s="11">
        <v>0.145844144177176</v>
      </c>
      <c r="BG4" s="10">
        <v>0.63346797249999998</v>
      </c>
      <c r="BH4" s="10">
        <v>6.7170560000000004E-2</v>
      </c>
      <c r="BI4" s="10">
        <v>0.27486453750000001</v>
      </c>
      <c r="BJ4" s="10">
        <v>0.35935594250000003</v>
      </c>
      <c r="BK4" s="10">
        <v>2.7487109999999999E-2</v>
      </c>
      <c r="BL4" s="10">
        <v>0.20076021999999999</v>
      </c>
      <c r="BM4" s="10">
        <v>0.25898476500000001</v>
      </c>
      <c r="BN4" s="10">
        <v>0.17142075000000001</v>
      </c>
      <c r="BO4" s="10">
        <v>6.1084537500000001E-2</v>
      </c>
      <c r="BP4" s="10">
        <v>7.1850925000000003E-3</v>
      </c>
      <c r="BQ4" s="10">
        <v>1.04267825E-2</v>
      </c>
      <c r="BR4" s="10">
        <v>1.0562499999999999E-3</v>
      </c>
      <c r="BS4" s="10">
        <v>1.4503475E-3</v>
      </c>
      <c r="BT4" s="10">
        <v>1.50912</v>
      </c>
      <c r="BU4" s="10">
        <v>8.8183633333333198</v>
      </c>
      <c r="BV4" s="10">
        <v>0.33966000000000002</v>
      </c>
      <c r="BW4" s="10">
        <v>15.1941666666667</v>
      </c>
      <c r="BX4" s="10">
        <v>1.6045733333333401</v>
      </c>
      <c r="BY4" s="10">
        <v>12.674989999999999</v>
      </c>
      <c r="BZ4" s="10">
        <v>1.309744</v>
      </c>
      <c r="CA4" s="10">
        <v>4.6638666666666602</v>
      </c>
      <c r="CB4" s="10">
        <v>0.52546999999999799</v>
      </c>
      <c r="CC4" s="10">
        <v>0.98052666666666499</v>
      </c>
      <c r="CD4" s="10">
        <v>0.25433333333333302</v>
      </c>
      <c r="CE4" s="10">
        <v>1.17482666666667</v>
      </c>
      <c r="CF4" s="10">
        <v>0.31802666666666701</v>
      </c>
      <c r="CG4" s="10">
        <v>0.1144</v>
      </c>
      <c r="CH4" s="10">
        <v>0.49537999999999999</v>
      </c>
      <c r="CI4" s="10">
        <v>6.7729999999999999E-2</v>
      </c>
      <c r="CJ4" s="10">
        <v>0.39878999999999998</v>
      </c>
      <c r="CK4" s="10">
        <v>8.5956000000000005E-2</v>
      </c>
      <c r="CL4" s="10">
        <v>0.18731999999999999</v>
      </c>
      <c r="CM4" s="10">
        <v>3.2430333333333297E-2</v>
      </c>
      <c r="CN4" s="10">
        <v>0.17226666666666701</v>
      </c>
      <c r="CO4" s="10">
        <v>3.3208666666666699E-2</v>
      </c>
      <c r="CP4" s="10">
        <v>0.332133333333333</v>
      </c>
      <c r="CQ4" s="10">
        <v>8.6320666666666601E-2</v>
      </c>
      <c r="CR4" s="10">
        <v>0.29765999999999998</v>
      </c>
      <c r="CS4" s="10">
        <v>2.3528333333333401E-2</v>
      </c>
      <c r="CT4" s="13"/>
      <c r="CU4" s="13"/>
      <c r="CV4" s="13"/>
      <c r="CW4" s="13"/>
      <c r="CX4" s="13"/>
      <c r="CY4" s="13"/>
    </row>
    <row r="5" spans="1:103" ht="15" customHeight="1" x14ac:dyDescent="0.35">
      <c r="A5" s="1">
        <v>4</v>
      </c>
      <c r="B5" s="1" t="s">
        <v>667</v>
      </c>
      <c r="C5" s="7">
        <v>1445</v>
      </c>
      <c r="D5" s="8" t="s">
        <v>90</v>
      </c>
      <c r="E5" s="9">
        <v>1</v>
      </c>
      <c r="F5" s="7">
        <v>-1</v>
      </c>
      <c r="G5" s="10">
        <v>52.338999999999999</v>
      </c>
      <c r="H5" s="10">
        <v>2.7046999999999999</v>
      </c>
      <c r="I5" s="10">
        <v>13.8729</v>
      </c>
      <c r="J5" s="11">
        <v>3.8100000000000002E-2</v>
      </c>
      <c r="K5" s="10">
        <v>11.4701</v>
      </c>
      <c r="L5" s="11">
        <v>0.157</v>
      </c>
      <c r="M5" s="10">
        <v>6.7233000000000001</v>
      </c>
      <c r="N5" s="10">
        <v>11.1877</v>
      </c>
      <c r="O5" s="10">
        <v>2.4142000000000001</v>
      </c>
      <c r="P5" s="11">
        <v>2.5899999999999999E-2</v>
      </c>
      <c r="Q5" s="10">
        <v>0.43130000000000002</v>
      </c>
      <c r="R5" s="11">
        <v>0.25330000000000003</v>
      </c>
      <c r="S5" s="11">
        <v>3.7999999999999999E-2</v>
      </c>
      <c r="T5" s="11">
        <v>1.09E-2</v>
      </c>
      <c r="U5" s="11">
        <v>3.6900000000000002E-2</v>
      </c>
      <c r="V5" s="10">
        <v>101.7034</v>
      </c>
      <c r="W5" s="12" t="s">
        <v>87</v>
      </c>
      <c r="X5" s="11">
        <v>8.9115929313460601E-2</v>
      </c>
      <c r="Y5" s="10">
        <v>3.4607800859942799</v>
      </c>
      <c r="Z5" s="10">
        <v>1.2033426262840701</v>
      </c>
      <c r="AA5" s="10">
        <v>31.363333333333301</v>
      </c>
      <c r="AB5" s="10">
        <v>294.256666666667</v>
      </c>
      <c r="AC5" s="10">
        <v>6.7866666666666697</v>
      </c>
      <c r="AD5" s="10">
        <v>303.65666666666698</v>
      </c>
      <c r="AE5" s="10">
        <v>24.87</v>
      </c>
      <c r="AF5" s="10">
        <v>143.356666666667</v>
      </c>
      <c r="AG5" s="10">
        <v>10.3166666666667</v>
      </c>
      <c r="AH5" s="10">
        <v>82.84</v>
      </c>
      <c r="AI5" s="10">
        <v>10.533333333333299</v>
      </c>
      <c r="AJ5" s="10">
        <v>25.63</v>
      </c>
      <c r="AK5" s="10">
        <v>3.57</v>
      </c>
      <c r="AL5" s="10">
        <v>17.5</v>
      </c>
      <c r="AM5" s="10">
        <v>5.2366666666666699</v>
      </c>
      <c r="AN5" s="10">
        <v>1.8233333333333299</v>
      </c>
      <c r="AO5" s="10">
        <v>4.9766666666666701</v>
      </c>
      <c r="AP5" s="10">
        <v>0.85199999999999998</v>
      </c>
      <c r="AQ5" s="10">
        <v>4.9533333333333296</v>
      </c>
      <c r="AR5" s="10">
        <v>1</v>
      </c>
      <c r="AS5" s="10">
        <v>2.3033333333333301</v>
      </c>
      <c r="AT5" s="10">
        <v>0.35666666666666702</v>
      </c>
      <c r="AU5" s="10">
        <v>2.2400000000000002</v>
      </c>
      <c r="AV5" s="10">
        <v>0.25966666666666699</v>
      </c>
      <c r="AW5" s="10">
        <v>3.68</v>
      </c>
      <c r="AX5" s="10">
        <v>0.60233333333333305</v>
      </c>
      <c r="AY5" s="10">
        <v>0.60666666666666702</v>
      </c>
      <c r="AZ5" s="10">
        <v>0.26100000000000001</v>
      </c>
      <c r="BA5" s="12">
        <v>1149.13833</v>
      </c>
      <c r="BB5" s="12">
        <v>53.731400000000001</v>
      </c>
      <c r="BC5" s="11"/>
      <c r="BD5" s="11">
        <v>4.4557964656730302E-3</v>
      </c>
      <c r="BE5" s="11">
        <v>6.6100899642490801E-2</v>
      </c>
      <c r="BF5" s="11">
        <v>0.129118663800281</v>
      </c>
      <c r="BG5" s="10">
        <v>0.63330189999999997</v>
      </c>
      <c r="BH5" s="10">
        <v>6.9240319999999994E-2</v>
      </c>
      <c r="BI5" s="10">
        <v>0.28161986999999999</v>
      </c>
      <c r="BJ5" s="10">
        <v>0.37966031</v>
      </c>
      <c r="BK5" s="10">
        <v>2.5057200000000002E-2</v>
      </c>
      <c r="BL5" s="10">
        <v>0.19632036</v>
      </c>
      <c r="BM5" s="10">
        <v>0.26179217999999999</v>
      </c>
      <c r="BN5" s="10">
        <v>0.17020109999999999</v>
      </c>
      <c r="BO5" s="10">
        <v>6.2754149999999995E-2</v>
      </c>
      <c r="BP5" s="10">
        <v>7.4216899999999999E-3</v>
      </c>
      <c r="BQ5" s="10">
        <v>7.9761999999999993E-3</v>
      </c>
      <c r="BR5" s="10">
        <v>1.3625E-3</v>
      </c>
      <c r="BS5" s="10">
        <v>1.7084699999999999E-3</v>
      </c>
      <c r="BT5" s="10">
        <v>1.5054399999999999</v>
      </c>
      <c r="BU5" s="10">
        <v>9.12195666666668</v>
      </c>
      <c r="BV5" s="10">
        <v>0.36647999999999997</v>
      </c>
      <c r="BW5" s="10">
        <v>15.1828333333334</v>
      </c>
      <c r="BX5" s="10">
        <v>1.69116</v>
      </c>
      <c r="BY5" s="10">
        <v>13.9055966666667</v>
      </c>
      <c r="BZ5" s="10">
        <v>1.3494200000000001</v>
      </c>
      <c r="CA5" s="10">
        <v>4.6390399999999996</v>
      </c>
      <c r="CB5" s="10">
        <v>0.53719999999999801</v>
      </c>
      <c r="CC5" s="10">
        <v>0.97394000000000003</v>
      </c>
      <c r="CD5" s="10">
        <v>0.24990000000000001</v>
      </c>
      <c r="CE5" s="10">
        <v>1.1200000000000001</v>
      </c>
      <c r="CF5" s="10">
        <v>0.35085666666666698</v>
      </c>
      <c r="CG5" s="10">
        <v>0.1094</v>
      </c>
      <c r="CH5" s="10">
        <v>0.46780666666666698</v>
      </c>
      <c r="CI5" s="10">
        <v>6.6456000000000001E-2</v>
      </c>
      <c r="CJ5" s="10">
        <v>0.40122000000000002</v>
      </c>
      <c r="CK5" s="10">
        <v>8.6999999999999994E-2</v>
      </c>
      <c r="CL5" s="10">
        <v>0.19348000000000001</v>
      </c>
      <c r="CM5" s="10">
        <v>3.4596666666666699E-2</v>
      </c>
      <c r="CN5" s="10">
        <v>0.19040000000000001</v>
      </c>
      <c r="CO5" s="10">
        <v>2.8303666666666699E-2</v>
      </c>
      <c r="CP5" s="10">
        <v>0.34592000000000001</v>
      </c>
      <c r="CQ5" s="10">
        <v>8.9747666666666601E-2</v>
      </c>
      <c r="CR5" s="10">
        <v>0.22386</v>
      </c>
      <c r="CS5" s="10">
        <v>2.4795000000000001E-2</v>
      </c>
      <c r="CT5" s="13"/>
      <c r="CU5" s="13"/>
      <c r="CV5" s="13"/>
      <c r="CW5" s="13"/>
      <c r="CX5" s="13"/>
      <c r="CY5" s="13"/>
    </row>
    <row r="6" spans="1:103" ht="15" customHeight="1" x14ac:dyDescent="0.35">
      <c r="A6" s="1">
        <v>5</v>
      </c>
      <c r="B6" s="1" t="s">
        <v>667</v>
      </c>
      <c r="C6" s="7">
        <v>1500</v>
      </c>
      <c r="D6" s="9" t="s">
        <v>91</v>
      </c>
      <c r="E6" s="9">
        <v>3</v>
      </c>
      <c r="F6" s="7">
        <v>600</v>
      </c>
      <c r="G6" s="10">
        <v>50.792450000000002</v>
      </c>
      <c r="H6" s="10">
        <v>2.4692500000000002</v>
      </c>
      <c r="I6" s="10">
        <v>13.40715</v>
      </c>
      <c r="J6" s="11">
        <v>5.3600000000000002E-2</v>
      </c>
      <c r="K6" s="10">
        <v>11.17975</v>
      </c>
      <c r="L6" s="11">
        <v>0.1709</v>
      </c>
      <c r="M6" s="10">
        <v>7.6966999999999999</v>
      </c>
      <c r="N6" s="10">
        <v>10.90375</v>
      </c>
      <c r="O6" s="10">
        <v>2.3567499999999999</v>
      </c>
      <c r="P6" s="11">
        <v>1.95E-2</v>
      </c>
      <c r="Q6" s="10">
        <v>0.40389999999999998</v>
      </c>
      <c r="R6" s="11">
        <v>0.22034999999999999</v>
      </c>
      <c r="S6" s="11">
        <v>4.0149999999999998E-2</v>
      </c>
      <c r="T6" s="11">
        <v>6.0000000000000001E-3</v>
      </c>
      <c r="U6" s="11">
        <v>2.6599999999999999E-2</v>
      </c>
      <c r="V6" s="10">
        <v>99.746799999999993</v>
      </c>
      <c r="W6" s="12" t="s">
        <v>87</v>
      </c>
      <c r="X6" s="11">
        <v>7.8164660949158596E-2</v>
      </c>
      <c r="Y6" s="10">
        <v>3.3832126005573402</v>
      </c>
      <c r="Z6" s="10">
        <v>1.5439162480556401</v>
      </c>
      <c r="AA6" s="10">
        <v>31.893333333333299</v>
      </c>
      <c r="AB6" s="10">
        <v>355.51666666666699</v>
      </c>
      <c r="AC6" s="10">
        <v>9.8733333333333295</v>
      </c>
      <c r="AD6" s="10">
        <v>480.18</v>
      </c>
      <c r="AE6" s="10">
        <v>33.323333333333302</v>
      </c>
      <c r="AF6" s="10">
        <v>216.53333333333299</v>
      </c>
      <c r="AG6" s="10">
        <v>20.6</v>
      </c>
      <c r="AH6" s="10">
        <v>189.79666666666699</v>
      </c>
      <c r="AI6" s="10">
        <v>21.6933333333333</v>
      </c>
      <c r="AJ6" s="10">
        <v>56.386666666666699</v>
      </c>
      <c r="AK6" s="10">
        <v>8.8800000000000008</v>
      </c>
      <c r="AL6" s="10">
        <v>41.94</v>
      </c>
      <c r="AM6" s="10">
        <v>11.4133333333333</v>
      </c>
      <c r="AN6" s="10">
        <v>3.9633333333333298</v>
      </c>
      <c r="AO6" s="10">
        <v>11.3366666666667</v>
      </c>
      <c r="AP6" s="10">
        <v>1.7533333333333301</v>
      </c>
      <c r="AQ6" s="10">
        <v>9.9466666666666708</v>
      </c>
      <c r="AR6" s="10">
        <v>2.0733333333333301</v>
      </c>
      <c r="AS6" s="10">
        <v>5.06666666666667</v>
      </c>
      <c r="AT6" s="10">
        <v>0.71033333333333304</v>
      </c>
      <c r="AU6" s="10">
        <v>4.3600000000000003</v>
      </c>
      <c r="AV6" s="10">
        <v>0.60366666666666702</v>
      </c>
      <c r="AW6" s="10">
        <v>8.4266666666666694</v>
      </c>
      <c r="AX6" s="10">
        <v>1.9833333333333301</v>
      </c>
      <c r="AY6" s="10">
        <v>2.2633333333333301</v>
      </c>
      <c r="AZ6" s="10">
        <v>0.67266666666666697</v>
      </c>
      <c r="BA6" s="12">
        <v>1168.7036700000001</v>
      </c>
      <c r="BB6" s="12">
        <v>57.706699999999998</v>
      </c>
      <c r="BC6" s="11"/>
      <c r="BD6" s="11">
        <v>3.9082330474579296E-3</v>
      </c>
      <c r="BE6" s="11">
        <v>6.4619360670645207E-2</v>
      </c>
      <c r="BF6" s="11">
        <v>0.16566221341637</v>
      </c>
      <c r="BG6" s="10">
        <v>0.61458864499999999</v>
      </c>
      <c r="BH6" s="10">
        <v>6.32128E-2</v>
      </c>
      <c r="BI6" s="10">
        <v>0.272165145</v>
      </c>
      <c r="BJ6" s="10">
        <v>0.370049725</v>
      </c>
      <c r="BK6" s="10">
        <v>2.727564E-2</v>
      </c>
      <c r="BL6" s="10">
        <v>0.22474363999999999</v>
      </c>
      <c r="BM6" s="10">
        <v>0.25514775000000001</v>
      </c>
      <c r="BN6" s="10">
        <v>0.166150875</v>
      </c>
      <c r="BO6" s="10">
        <v>5.8767449999999999E-2</v>
      </c>
      <c r="BP6" s="10">
        <v>6.4562550000000002E-3</v>
      </c>
      <c r="BQ6" s="10">
        <v>8.4274850000000002E-3</v>
      </c>
      <c r="BR6" s="10">
        <v>7.5000000000000002E-4</v>
      </c>
      <c r="BS6" s="10">
        <v>1.2315799999999999E-3</v>
      </c>
      <c r="BT6" s="10">
        <v>1.53088</v>
      </c>
      <c r="BU6" s="10">
        <v>11.0210166666667</v>
      </c>
      <c r="BV6" s="10">
        <v>0.53315999999999997</v>
      </c>
      <c r="BW6" s="10">
        <v>24.009</v>
      </c>
      <c r="BX6" s="10">
        <v>2.2659866666666599</v>
      </c>
      <c r="BY6" s="10">
        <v>21.003733333333301</v>
      </c>
      <c r="BZ6" s="10">
        <v>2.69448</v>
      </c>
      <c r="CA6" s="10">
        <v>10.6286133333334</v>
      </c>
      <c r="CB6" s="10">
        <v>1.10636</v>
      </c>
      <c r="CC6" s="10">
        <v>2.1426933333333298</v>
      </c>
      <c r="CD6" s="10">
        <v>0.62160000000000004</v>
      </c>
      <c r="CE6" s="10">
        <v>2.6841599999999999</v>
      </c>
      <c r="CF6" s="10">
        <v>0.764693333333331</v>
      </c>
      <c r="CG6" s="10">
        <v>0.23780000000000001</v>
      </c>
      <c r="CH6" s="10">
        <v>1.06564666666667</v>
      </c>
      <c r="CI6" s="10">
        <v>0.13675999999999999</v>
      </c>
      <c r="CJ6" s="10">
        <v>0.80567999999999995</v>
      </c>
      <c r="CK6" s="10">
        <v>0.18038000000000001</v>
      </c>
      <c r="CL6" s="10">
        <v>0.42559999999999998</v>
      </c>
      <c r="CM6" s="10">
        <v>6.8902333333333302E-2</v>
      </c>
      <c r="CN6" s="10">
        <v>0.37059999999999998</v>
      </c>
      <c r="CO6" s="10">
        <v>6.5799666666666701E-2</v>
      </c>
      <c r="CP6" s="10">
        <v>0.79210666666666696</v>
      </c>
      <c r="CQ6" s="10">
        <v>0.29551666666666598</v>
      </c>
      <c r="CR6" s="10">
        <v>0.83516999999999897</v>
      </c>
      <c r="CS6" s="10">
        <v>6.3903333333333395E-2</v>
      </c>
      <c r="CT6" s="13"/>
      <c r="CU6" s="13"/>
      <c r="CV6" s="13"/>
      <c r="CW6" s="13"/>
      <c r="CX6" s="13"/>
      <c r="CY6" s="13"/>
    </row>
    <row r="7" spans="1:103" ht="15" customHeight="1" x14ac:dyDescent="0.35">
      <c r="A7" s="1">
        <v>6</v>
      </c>
      <c r="B7" s="1" t="s">
        <v>667</v>
      </c>
      <c r="C7" s="7">
        <v>1500</v>
      </c>
      <c r="D7" s="9" t="s">
        <v>92</v>
      </c>
      <c r="E7" s="9">
        <v>3</v>
      </c>
      <c r="F7" s="7">
        <v>600</v>
      </c>
      <c r="G7" s="10">
        <v>51.305750000000003</v>
      </c>
      <c r="H7" s="10">
        <v>2.4401999999999999</v>
      </c>
      <c r="I7" s="10">
        <v>13.5524</v>
      </c>
      <c r="J7" s="11">
        <v>6.2050000000000001E-2</v>
      </c>
      <c r="K7" s="10">
        <v>11.1472</v>
      </c>
      <c r="L7" s="11">
        <v>0.17365</v>
      </c>
      <c r="M7" s="10">
        <v>7.62005</v>
      </c>
      <c r="N7" s="10">
        <v>10.8979</v>
      </c>
      <c r="O7" s="10">
        <v>2.34335</v>
      </c>
      <c r="P7" s="11">
        <v>7.6E-3</v>
      </c>
      <c r="Q7" s="10">
        <v>0.41649999999999998</v>
      </c>
      <c r="R7" s="11">
        <v>0.21845000000000001</v>
      </c>
      <c r="S7" s="11">
        <v>3.8899999999999997E-2</v>
      </c>
      <c r="T7" s="11">
        <v>9.5999999999999992E-3</v>
      </c>
      <c r="U7" s="11">
        <v>1.2500000000000001E-2</v>
      </c>
      <c r="V7" s="10">
        <v>100.24605</v>
      </c>
      <c r="W7" s="12" t="s">
        <v>87</v>
      </c>
      <c r="X7" s="11">
        <v>8.02009091544406E-2</v>
      </c>
      <c r="Y7" s="10">
        <v>3.4667073418527101</v>
      </c>
      <c r="Z7" s="10">
        <v>1.4538178011959899</v>
      </c>
      <c r="AA7" s="10">
        <v>29.593333333333302</v>
      </c>
      <c r="AB7" s="10">
        <v>317.12333333333299</v>
      </c>
      <c r="AC7" s="10">
        <v>8.69</v>
      </c>
      <c r="AD7" s="10">
        <v>393.84666666666698</v>
      </c>
      <c r="AE7" s="10">
        <v>28.283333333333299</v>
      </c>
      <c r="AF7" s="10">
        <v>177.89</v>
      </c>
      <c r="AG7" s="10">
        <v>17.023333333333301</v>
      </c>
      <c r="AH7" s="10">
        <v>136.993333333333</v>
      </c>
      <c r="AI7" s="10">
        <v>15.3533333333333</v>
      </c>
      <c r="AJ7" s="10">
        <v>39.25</v>
      </c>
      <c r="AK7" s="10">
        <v>5.8966666666666701</v>
      </c>
      <c r="AL7" s="10">
        <v>28.1666666666667</v>
      </c>
      <c r="AM7" s="10">
        <v>7.3333333333333304</v>
      </c>
      <c r="AN7" s="10">
        <v>2.7633333333333301</v>
      </c>
      <c r="AO7" s="10">
        <v>7.5966666666666702</v>
      </c>
      <c r="AP7" s="10">
        <v>1.16166666666667</v>
      </c>
      <c r="AQ7" s="10">
        <v>6.8533333333333299</v>
      </c>
      <c r="AR7" s="10">
        <v>1.35</v>
      </c>
      <c r="AS7" s="10">
        <v>3.5166666666666702</v>
      </c>
      <c r="AT7" s="10">
        <v>0.43933333333333302</v>
      </c>
      <c r="AU7" s="10">
        <v>2.77</v>
      </c>
      <c r="AV7" s="10">
        <v>0.40533333333333299</v>
      </c>
      <c r="AW7" s="10">
        <v>5.2933333333333303</v>
      </c>
      <c r="AX7" s="10">
        <v>1.18333333333333</v>
      </c>
      <c r="AY7" s="10">
        <v>1.3233333333333299</v>
      </c>
      <c r="AZ7" s="10">
        <v>0.43833333333333302</v>
      </c>
      <c r="BA7" s="12">
        <v>1167.1630050000001</v>
      </c>
      <c r="BB7" s="12">
        <v>57.518949999999997</v>
      </c>
      <c r="BC7" s="11"/>
      <c r="BD7" s="11">
        <v>4.0100454577220298E-3</v>
      </c>
      <c r="BE7" s="11">
        <v>6.6214110229386794E-2</v>
      </c>
      <c r="BF7" s="11">
        <v>0.15599465006832999</v>
      </c>
      <c r="BG7" s="10">
        <v>0.62079957500000005</v>
      </c>
      <c r="BH7" s="10">
        <v>6.2469120000000003E-2</v>
      </c>
      <c r="BI7" s="10">
        <v>0.27511372000000001</v>
      </c>
      <c r="BJ7" s="10">
        <v>0.36897232000000002</v>
      </c>
      <c r="BK7" s="10">
        <v>2.7714539999999999E-2</v>
      </c>
      <c r="BL7" s="10">
        <v>0.22250545999999999</v>
      </c>
      <c r="BM7" s="10">
        <v>0.25501086000000001</v>
      </c>
      <c r="BN7" s="10">
        <v>0.16520617500000001</v>
      </c>
      <c r="BO7" s="10">
        <v>6.0600750000000002E-2</v>
      </c>
      <c r="BP7" s="10">
        <v>6.4005850000000003E-3</v>
      </c>
      <c r="BQ7" s="10">
        <v>8.1651099999999997E-3</v>
      </c>
      <c r="BR7" s="10">
        <v>1.1999999999999999E-3</v>
      </c>
      <c r="BS7" s="10">
        <v>5.7874999999999995E-4</v>
      </c>
      <c r="BT7" s="10">
        <v>1.42048</v>
      </c>
      <c r="BU7" s="10">
        <v>9.8308233333333206</v>
      </c>
      <c r="BV7" s="10">
        <v>0.46926000000000001</v>
      </c>
      <c r="BW7" s="10">
        <v>19.692333333333401</v>
      </c>
      <c r="BX7" s="10">
        <v>1.92326666666666</v>
      </c>
      <c r="BY7" s="10">
        <v>17.255330000000001</v>
      </c>
      <c r="BZ7" s="10">
        <v>2.2266520000000001</v>
      </c>
      <c r="CA7" s="10">
        <v>7.6716266666666497</v>
      </c>
      <c r="CB7" s="10">
        <v>0.78301999999999805</v>
      </c>
      <c r="CC7" s="10">
        <v>1.4915</v>
      </c>
      <c r="CD7" s="10">
        <v>0.412766666666667</v>
      </c>
      <c r="CE7" s="10">
        <v>1.80266666666667</v>
      </c>
      <c r="CF7" s="10">
        <v>0.49133333333333301</v>
      </c>
      <c r="CG7" s="10">
        <v>0.1658</v>
      </c>
      <c r="CH7" s="10">
        <v>0.71408666666666698</v>
      </c>
      <c r="CI7" s="10">
        <v>9.0610000000000301E-2</v>
      </c>
      <c r="CJ7" s="10">
        <v>0.55511999999999995</v>
      </c>
      <c r="CK7" s="10">
        <v>0.11745</v>
      </c>
      <c r="CL7" s="10">
        <v>0.2954</v>
      </c>
      <c r="CM7" s="10">
        <v>4.2615333333333297E-2</v>
      </c>
      <c r="CN7" s="10">
        <v>0.23544999999999999</v>
      </c>
      <c r="CO7" s="10">
        <v>4.4181333333333302E-2</v>
      </c>
      <c r="CP7" s="10">
        <v>0.49757333333333298</v>
      </c>
      <c r="CQ7" s="10">
        <v>0.17631666666666601</v>
      </c>
      <c r="CR7" s="10">
        <v>0.48830999999999902</v>
      </c>
      <c r="CS7" s="10">
        <v>4.1641666666666598E-2</v>
      </c>
      <c r="CT7" s="13"/>
      <c r="CU7" s="13"/>
      <c r="CV7" s="13"/>
      <c r="CW7" s="13"/>
      <c r="CX7" s="13"/>
      <c r="CY7" s="13"/>
    </row>
    <row r="8" spans="1:103" ht="15" customHeight="1" x14ac:dyDescent="0.35">
      <c r="A8" s="1">
        <v>7</v>
      </c>
      <c r="B8" s="1" t="s">
        <v>667</v>
      </c>
      <c r="C8" s="7">
        <v>1500</v>
      </c>
      <c r="D8" s="9" t="s">
        <v>93</v>
      </c>
      <c r="E8" s="9">
        <v>3</v>
      </c>
      <c r="F8" s="7">
        <v>600</v>
      </c>
      <c r="G8" s="10">
        <v>51.187899999999999</v>
      </c>
      <c r="H8" s="10">
        <v>2.4282499999999998</v>
      </c>
      <c r="I8" s="10">
        <v>13.48085</v>
      </c>
      <c r="J8" s="11">
        <v>5.0299999999999997E-2</v>
      </c>
      <c r="K8" s="10">
        <v>11.200900000000001</v>
      </c>
      <c r="L8" s="11">
        <v>0.1585</v>
      </c>
      <c r="M8" s="10">
        <v>7.4480500000000003</v>
      </c>
      <c r="N8" s="10">
        <v>11.24985</v>
      </c>
      <c r="O8" s="10">
        <v>2.3393000000000002</v>
      </c>
      <c r="P8" s="11">
        <v>1.6500000000000001E-2</v>
      </c>
      <c r="Q8" s="10">
        <v>0.42425000000000002</v>
      </c>
      <c r="R8" s="11">
        <v>0.18085000000000001</v>
      </c>
      <c r="S8" s="11">
        <v>4.0899999999999999E-2</v>
      </c>
      <c r="T8" s="11">
        <v>7.6E-3</v>
      </c>
      <c r="U8" s="11">
        <v>3.6200000000000003E-2</v>
      </c>
      <c r="V8" s="10">
        <v>100.25005</v>
      </c>
      <c r="W8" s="12" t="s">
        <v>87</v>
      </c>
      <c r="X8" s="12"/>
      <c r="Y8" s="12"/>
      <c r="Z8" s="12"/>
      <c r="AA8" s="10">
        <v>30.16</v>
      </c>
      <c r="AB8" s="10">
        <v>304.02999999999997</v>
      </c>
      <c r="AC8" s="10">
        <v>8.0299999999999994</v>
      </c>
      <c r="AD8" s="10">
        <v>357.31</v>
      </c>
      <c r="AE8" s="10">
        <v>27.07</v>
      </c>
      <c r="AF8" s="10">
        <v>202.91</v>
      </c>
      <c r="AG8" s="10">
        <v>15.25</v>
      </c>
      <c r="AH8" s="10">
        <v>113.76</v>
      </c>
      <c r="AI8" s="10">
        <v>12.54</v>
      </c>
      <c r="AJ8" s="10">
        <v>32.81</v>
      </c>
      <c r="AK8" s="10">
        <v>4.9000000000000004</v>
      </c>
      <c r="AL8" s="10">
        <v>23.93</v>
      </c>
      <c r="AM8" s="10">
        <v>6.26</v>
      </c>
      <c r="AN8" s="10">
        <v>2.21</v>
      </c>
      <c r="AO8" s="10">
        <v>5.96</v>
      </c>
      <c r="AP8" s="10">
        <v>0.999</v>
      </c>
      <c r="AQ8" s="10">
        <v>6.73</v>
      </c>
      <c r="AR8" s="10">
        <v>1.0780000000000001</v>
      </c>
      <c r="AS8" s="10">
        <v>2.74</v>
      </c>
      <c r="AT8" s="10">
        <v>0.36399999999999999</v>
      </c>
      <c r="AU8" s="10">
        <v>2.33</v>
      </c>
      <c r="AV8" s="10">
        <v>0.29399999999999998</v>
      </c>
      <c r="AW8" s="10">
        <v>5.07</v>
      </c>
      <c r="AX8" s="10">
        <v>1.01</v>
      </c>
      <c r="AY8" s="10">
        <v>0.84</v>
      </c>
      <c r="AZ8" s="10">
        <v>0.36</v>
      </c>
      <c r="BA8" s="12">
        <v>1163.7058050000001</v>
      </c>
      <c r="BB8" s="12">
        <v>56.8598</v>
      </c>
      <c r="BC8" s="11"/>
      <c r="BD8" s="11"/>
      <c r="BE8" s="11"/>
      <c r="BF8" s="11"/>
      <c r="BG8" s="10">
        <v>0.61937359000000003</v>
      </c>
      <c r="BH8" s="10">
        <v>6.2163200000000002E-2</v>
      </c>
      <c r="BI8" s="10">
        <v>0.27366125499999999</v>
      </c>
      <c r="BJ8" s="10">
        <v>0.37074979000000002</v>
      </c>
      <c r="BK8" s="10">
        <v>2.5296599999999999E-2</v>
      </c>
      <c r="BL8" s="10">
        <v>0.21748306000000001</v>
      </c>
      <c r="BM8" s="10">
        <v>0.26324649</v>
      </c>
      <c r="BN8" s="10">
        <v>0.16492065</v>
      </c>
      <c r="BO8" s="10">
        <v>6.1728375000000002E-2</v>
      </c>
      <c r="BP8" s="10">
        <v>5.2989049999999996E-3</v>
      </c>
      <c r="BQ8" s="10">
        <v>8.5849099999999994E-3</v>
      </c>
      <c r="BR8" s="10">
        <v>9.5E-4</v>
      </c>
      <c r="BS8" s="10">
        <v>1.67606E-3</v>
      </c>
      <c r="BT8" s="10">
        <v>1.4476800000000001</v>
      </c>
      <c r="BU8" s="10">
        <v>9.4249299999999998</v>
      </c>
      <c r="BV8" s="10">
        <v>0.43362000000000001</v>
      </c>
      <c r="BW8" s="10">
        <v>17.865500000000001</v>
      </c>
      <c r="BX8" s="10">
        <v>1.84076</v>
      </c>
      <c r="BY8" s="10">
        <v>19.682269999999999</v>
      </c>
      <c r="BZ8" s="10">
        <v>1.9946999999999999</v>
      </c>
      <c r="CA8" s="10">
        <v>6.3705600000000002</v>
      </c>
      <c r="CB8" s="10">
        <v>0.63954</v>
      </c>
      <c r="CC8" s="10">
        <v>1.24678</v>
      </c>
      <c r="CD8" s="10">
        <v>0.34300000000000003</v>
      </c>
      <c r="CE8" s="10">
        <v>1.53152</v>
      </c>
      <c r="CF8" s="10">
        <v>0.41942000000000002</v>
      </c>
      <c r="CG8" s="10">
        <v>0.1326</v>
      </c>
      <c r="CH8" s="10">
        <v>0.56023999999999996</v>
      </c>
      <c r="CI8" s="10">
        <v>7.7922000000000005E-2</v>
      </c>
      <c r="CJ8" s="10">
        <v>0.54513</v>
      </c>
      <c r="CK8" s="10">
        <v>9.3785999999999994E-2</v>
      </c>
      <c r="CL8" s="10">
        <v>0.23016</v>
      </c>
      <c r="CM8" s="10">
        <v>3.5307999999999999E-2</v>
      </c>
      <c r="CN8" s="10">
        <v>0.19805</v>
      </c>
      <c r="CO8" s="10">
        <v>3.2045999999999998E-2</v>
      </c>
      <c r="CP8" s="10">
        <v>0.47658</v>
      </c>
      <c r="CQ8" s="10">
        <v>0.15049000000000001</v>
      </c>
      <c r="CR8" s="10">
        <v>0.30996000000000001</v>
      </c>
      <c r="CS8" s="10">
        <v>3.4200000000000001E-2</v>
      </c>
      <c r="CT8" s="13"/>
      <c r="CU8" s="13"/>
      <c r="CV8" s="13"/>
      <c r="CW8" s="13"/>
      <c r="CX8" s="13"/>
      <c r="CY8" s="13"/>
    </row>
    <row r="9" spans="1:103" ht="15" customHeight="1" x14ac:dyDescent="0.35">
      <c r="A9" s="1">
        <v>8</v>
      </c>
      <c r="B9" s="1" t="s">
        <v>667</v>
      </c>
      <c r="C9" s="7">
        <v>1500</v>
      </c>
      <c r="D9" s="9" t="s">
        <v>94</v>
      </c>
      <c r="E9" s="9">
        <v>3</v>
      </c>
      <c r="F9" s="7">
        <v>600</v>
      </c>
      <c r="G9" s="10">
        <v>50.988700000000001</v>
      </c>
      <c r="H9" s="10">
        <v>2.4401999999999999</v>
      </c>
      <c r="I9" s="10">
        <v>13.3127</v>
      </c>
      <c r="J9" s="11">
        <v>3.4500000000000003E-2</v>
      </c>
      <c r="K9" s="10">
        <v>11.048999999999999</v>
      </c>
      <c r="L9" s="11">
        <v>0.1855</v>
      </c>
      <c r="M9" s="10">
        <v>7.5834000000000001</v>
      </c>
      <c r="N9" s="10">
        <v>11.138400000000001</v>
      </c>
      <c r="O9" s="10">
        <v>2.3409</v>
      </c>
      <c r="P9" s="11">
        <v>1.17E-2</v>
      </c>
      <c r="Q9" s="10">
        <v>0.42470000000000002</v>
      </c>
      <c r="R9" s="11">
        <v>0.18679999999999999</v>
      </c>
      <c r="S9" s="11">
        <v>3.8199999999999998E-2</v>
      </c>
      <c r="T9" s="11">
        <v>8.6999999999999994E-3</v>
      </c>
      <c r="U9" s="11">
        <v>2.9899999999999999E-2</v>
      </c>
      <c r="V9" s="10">
        <v>99.773200000000003</v>
      </c>
      <c r="W9" s="12" t="s">
        <v>87</v>
      </c>
      <c r="X9" s="11">
        <v>7.1939377910142599E-2</v>
      </c>
      <c r="Y9" s="10">
        <v>3.5666751189842198</v>
      </c>
      <c r="Z9" s="10">
        <v>1.4840579256514801</v>
      </c>
      <c r="AA9" s="10">
        <v>25.58</v>
      </c>
      <c r="AB9" s="10">
        <v>284.77999999999997</v>
      </c>
      <c r="AC9" s="10">
        <v>6.9</v>
      </c>
      <c r="AD9" s="10">
        <v>313.77999999999997</v>
      </c>
      <c r="AE9" s="10">
        <v>19.850000000000001</v>
      </c>
      <c r="AF9" s="10">
        <v>117.65</v>
      </c>
      <c r="AG9" s="10">
        <v>11.27</v>
      </c>
      <c r="AH9" s="10">
        <v>93.72</v>
      </c>
      <c r="AI9" s="10">
        <v>12.26</v>
      </c>
      <c r="AJ9" s="10">
        <v>29.07</v>
      </c>
      <c r="AK9" s="10">
        <v>4.3499999999999996</v>
      </c>
      <c r="AL9" s="10">
        <v>20.239999999999998</v>
      </c>
      <c r="AM9" s="10">
        <v>5.64</v>
      </c>
      <c r="AN9" s="10">
        <v>1.96</v>
      </c>
      <c r="AO9" s="10">
        <v>5.43</v>
      </c>
      <c r="AP9" s="10">
        <v>0.85699999999999998</v>
      </c>
      <c r="AQ9" s="10">
        <v>5.17</v>
      </c>
      <c r="AR9" s="10">
        <v>0.94699999999999995</v>
      </c>
      <c r="AS9" s="10">
        <v>2.44</v>
      </c>
      <c r="AT9" s="10">
        <v>0.29799999999999999</v>
      </c>
      <c r="AU9" s="10">
        <v>2.13</v>
      </c>
      <c r="AV9" s="10">
        <v>0.27300000000000002</v>
      </c>
      <c r="AW9" s="10">
        <v>3.28</v>
      </c>
      <c r="AX9" s="10">
        <v>0.81</v>
      </c>
      <c r="AY9" s="10">
        <v>1.18</v>
      </c>
      <c r="AZ9" s="10">
        <v>0.373</v>
      </c>
      <c r="BA9" s="12">
        <v>1166.42634</v>
      </c>
      <c r="BB9" s="12">
        <v>57.609900000000003</v>
      </c>
      <c r="BC9" s="11"/>
      <c r="BD9" s="11">
        <v>3.5969688955071301E-3</v>
      </c>
      <c r="BE9" s="11">
        <v>6.8123494772598603E-2</v>
      </c>
      <c r="BF9" s="11">
        <v>0.159239415422404</v>
      </c>
      <c r="BG9" s="10">
        <v>0.61696326999999995</v>
      </c>
      <c r="BH9" s="10">
        <v>6.2469120000000003E-2</v>
      </c>
      <c r="BI9" s="10">
        <v>0.27024780999999998</v>
      </c>
      <c r="BJ9" s="10">
        <v>0.36572189999999999</v>
      </c>
      <c r="BK9" s="10">
        <v>2.9605800000000002E-2</v>
      </c>
      <c r="BL9" s="10">
        <v>0.22143528000000001</v>
      </c>
      <c r="BM9" s="10">
        <v>0.26063856000000002</v>
      </c>
      <c r="BN9" s="10">
        <v>0.16503345</v>
      </c>
      <c r="BO9" s="10">
        <v>6.1793849999999997E-2</v>
      </c>
      <c r="BP9" s="10">
        <v>5.4732399999999999E-3</v>
      </c>
      <c r="BQ9" s="10">
        <v>8.0181799999999998E-3</v>
      </c>
      <c r="BR9" s="10">
        <v>1.0874999999999999E-3</v>
      </c>
      <c r="BS9" s="10">
        <v>1.38437E-3</v>
      </c>
      <c r="BT9" s="10">
        <v>1.22784</v>
      </c>
      <c r="BU9" s="10">
        <v>8.8281799999999997</v>
      </c>
      <c r="BV9" s="10">
        <v>0.37259999999999999</v>
      </c>
      <c r="BW9" s="10">
        <v>15.689</v>
      </c>
      <c r="BX9" s="10">
        <v>1.3498000000000001</v>
      </c>
      <c r="BY9" s="10">
        <v>11.412050000000001</v>
      </c>
      <c r="BZ9" s="10">
        <v>1.474116</v>
      </c>
      <c r="CA9" s="10">
        <v>5.2483199999999997</v>
      </c>
      <c r="CB9" s="10">
        <v>0.62526000000000004</v>
      </c>
      <c r="CC9" s="10">
        <v>1.10466</v>
      </c>
      <c r="CD9" s="10">
        <v>0.30449999999999999</v>
      </c>
      <c r="CE9" s="10">
        <v>1.2953600000000001</v>
      </c>
      <c r="CF9" s="10">
        <v>0.37787999999999999</v>
      </c>
      <c r="CG9" s="10">
        <v>0.1176</v>
      </c>
      <c r="CH9" s="10">
        <v>0.51041999999999998</v>
      </c>
      <c r="CI9" s="10">
        <v>6.6846000000000003E-2</v>
      </c>
      <c r="CJ9" s="10">
        <v>0.41876999999999998</v>
      </c>
      <c r="CK9" s="10">
        <v>8.2389000000000004E-2</v>
      </c>
      <c r="CL9" s="10">
        <v>0.20496</v>
      </c>
      <c r="CM9" s="10">
        <v>2.8906000000000001E-2</v>
      </c>
      <c r="CN9" s="10">
        <v>0.18104999999999999</v>
      </c>
      <c r="CO9" s="10">
        <v>2.9756999999999999E-2</v>
      </c>
      <c r="CP9" s="10">
        <v>0.30831999999999998</v>
      </c>
      <c r="CQ9" s="10">
        <v>0.12069000000000001</v>
      </c>
      <c r="CR9" s="10">
        <v>0.43541999999999997</v>
      </c>
      <c r="CS9" s="10">
        <v>3.5435000000000001E-2</v>
      </c>
      <c r="CT9" s="13"/>
      <c r="CU9" s="13"/>
      <c r="CV9" s="13"/>
      <c r="CW9" s="13"/>
      <c r="CX9" s="13"/>
      <c r="CY9" s="13"/>
    </row>
    <row r="10" spans="1:103" ht="15" customHeight="1" x14ac:dyDescent="0.35">
      <c r="A10" s="1">
        <v>9</v>
      </c>
      <c r="B10" s="1" t="s">
        <v>667</v>
      </c>
      <c r="C10" s="7">
        <v>1500</v>
      </c>
      <c r="D10" s="9" t="s">
        <v>95</v>
      </c>
      <c r="E10" s="9">
        <v>3</v>
      </c>
      <c r="F10" s="7">
        <v>600</v>
      </c>
      <c r="G10" s="10">
        <v>50.360199999999999</v>
      </c>
      <c r="H10" s="10">
        <v>2.5291999999999999</v>
      </c>
      <c r="I10" s="10">
        <v>13.2423</v>
      </c>
      <c r="J10" s="11">
        <v>3.27E-2</v>
      </c>
      <c r="K10" s="10">
        <v>11.4392</v>
      </c>
      <c r="L10" s="11">
        <v>0.1822</v>
      </c>
      <c r="M10" s="10">
        <v>7.5258000000000003</v>
      </c>
      <c r="N10" s="10">
        <v>11.1898</v>
      </c>
      <c r="O10" s="10">
        <v>2.3820000000000001</v>
      </c>
      <c r="P10" s="11">
        <v>2.3E-2</v>
      </c>
      <c r="Q10" s="10">
        <v>0.4294</v>
      </c>
      <c r="R10" s="11">
        <v>0.19059999999999999</v>
      </c>
      <c r="S10" s="11">
        <v>3.3500000000000002E-2</v>
      </c>
      <c r="T10" s="11">
        <v>1.01E-2</v>
      </c>
      <c r="U10" s="11">
        <v>0.2596</v>
      </c>
      <c r="V10" s="10">
        <v>99.829400000000007</v>
      </c>
      <c r="W10" s="12" t="s">
        <v>87</v>
      </c>
      <c r="X10" s="12"/>
      <c r="Y10" s="12"/>
      <c r="Z10" s="12"/>
      <c r="AA10" s="10">
        <v>28.05</v>
      </c>
      <c r="AB10" s="10">
        <v>292.89</v>
      </c>
      <c r="AC10" s="10">
        <v>6.69</v>
      </c>
      <c r="AD10" s="10">
        <v>300.58</v>
      </c>
      <c r="AE10" s="10">
        <v>20.07</v>
      </c>
      <c r="AF10" s="10">
        <v>138.97999999999999</v>
      </c>
      <c r="AG10" s="10">
        <v>10.7</v>
      </c>
      <c r="AH10" s="10">
        <v>89.59</v>
      </c>
      <c r="AI10" s="10">
        <v>11.33</v>
      </c>
      <c r="AJ10" s="10">
        <v>29.18</v>
      </c>
      <c r="AK10" s="10">
        <v>4.04</v>
      </c>
      <c r="AL10" s="10">
        <v>20.27</v>
      </c>
      <c r="AM10" s="10">
        <v>4.8499999999999996</v>
      </c>
      <c r="AN10" s="10">
        <v>2.0099999999999998</v>
      </c>
      <c r="AO10" s="10">
        <v>4.8499999999999996</v>
      </c>
      <c r="AP10" s="10">
        <v>0.79900000000000004</v>
      </c>
      <c r="AQ10" s="10">
        <v>4.47</v>
      </c>
      <c r="AR10" s="10">
        <v>0.872</v>
      </c>
      <c r="AS10" s="10">
        <v>2.25</v>
      </c>
      <c r="AT10" s="10">
        <v>0.28100000000000003</v>
      </c>
      <c r="AU10" s="10">
        <v>2.2200000000000002</v>
      </c>
      <c r="AV10" s="10">
        <v>0.24</v>
      </c>
      <c r="AW10" s="10">
        <v>3.58</v>
      </c>
      <c r="AX10" s="10">
        <v>0.61399999999999999</v>
      </c>
      <c r="AY10" s="10">
        <v>0.9</v>
      </c>
      <c r="AZ10" s="10">
        <v>0.28999999999999998</v>
      </c>
      <c r="BA10" s="12">
        <v>1165.2685799999999</v>
      </c>
      <c r="BB10" s="12">
        <v>56.598199999999999</v>
      </c>
      <c r="BC10" s="11"/>
      <c r="BD10" s="11"/>
      <c r="BE10" s="11"/>
      <c r="BF10" s="11"/>
      <c r="BG10" s="10">
        <v>0.60935841999999996</v>
      </c>
      <c r="BH10" s="10">
        <v>6.4747520000000003E-2</v>
      </c>
      <c r="BI10" s="10">
        <v>0.26881869000000003</v>
      </c>
      <c r="BJ10" s="10">
        <v>0.37863752000000001</v>
      </c>
      <c r="BK10" s="10">
        <v>2.907912E-2</v>
      </c>
      <c r="BL10" s="10">
        <v>0.21975336000000001</v>
      </c>
      <c r="BM10" s="10">
        <v>0.26184131999999999</v>
      </c>
      <c r="BN10" s="10">
        <v>0.167931</v>
      </c>
      <c r="BO10" s="10">
        <v>6.2477699999999997E-2</v>
      </c>
      <c r="BP10" s="10">
        <v>5.5845799999999996E-3</v>
      </c>
      <c r="BQ10" s="10">
        <v>7.0316500000000004E-3</v>
      </c>
      <c r="BR10" s="10">
        <v>1.2625E-3</v>
      </c>
      <c r="BS10" s="10">
        <v>1.2019480000000001E-2</v>
      </c>
      <c r="BT10" s="10">
        <v>1.3464</v>
      </c>
      <c r="BU10" s="10">
        <v>9.0795899999999996</v>
      </c>
      <c r="BV10" s="10">
        <v>0.36126000000000003</v>
      </c>
      <c r="BW10" s="10">
        <v>15.029</v>
      </c>
      <c r="BX10" s="10">
        <v>1.36476</v>
      </c>
      <c r="BY10" s="10">
        <v>13.481059999999999</v>
      </c>
      <c r="BZ10" s="10">
        <v>1.3995599999999999</v>
      </c>
      <c r="CA10" s="10">
        <v>5.0170399999999997</v>
      </c>
      <c r="CB10" s="10">
        <v>0.57782999999999995</v>
      </c>
      <c r="CC10" s="10">
        <v>1.10884</v>
      </c>
      <c r="CD10" s="10">
        <v>0.2828</v>
      </c>
      <c r="CE10" s="10">
        <v>1.29728</v>
      </c>
      <c r="CF10" s="10">
        <v>0.32495000000000002</v>
      </c>
      <c r="CG10" s="10">
        <v>0.1206</v>
      </c>
      <c r="CH10" s="10">
        <v>0.45590000000000003</v>
      </c>
      <c r="CI10" s="10">
        <v>6.2322000000000002E-2</v>
      </c>
      <c r="CJ10" s="10">
        <v>0.36207</v>
      </c>
      <c r="CK10" s="10">
        <v>7.5864000000000001E-2</v>
      </c>
      <c r="CL10" s="10">
        <v>0.189</v>
      </c>
      <c r="CM10" s="10">
        <v>2.7257E-2</v>
      </c>
      <c r="CN10" s="10">
        <v>0.18870000000000001</v>
      </c>
      <c r="CO10" s="10">
        <v>2.6159999999999999E-2</v>
      </c>
      <c r="CP10" s="10">
        <v>0.33651999999999999</v>
      </c>
      <c r="CQ10" s="10">
        <v>9.1485999999999998E-2</v>
      </c>
      <c r="CR10" s="10">
        <v>0.33210000000000001</v>
      </c>
      <c r="CS10" s="10">
        <v>2.7550000000000002E-2</v>
      </c>
      <c r="CT10" s="13"/>
      <c r="CU10" s="13"/>
      <c r="CV10" s="13"/>
      <c r="CW10" s="13"/>
      <c r="CX10" s="13"/>
      <c r="CY10" s="13"/>
    </row>
    <row r="11" spans="1:103" ht="15" customHeight="1" x14ac:dyDescent="0.35">
      <c r="A11" s="1">
        <v>10</v>
      </c>
      <c r="B11" s="1" t="s">
        <v>667</v>
      </c>
      <c r="C11" s="7">
        <v>1500</v>
      </c>
      <c r="D11" s="9" t="s">
        <v>96</v>
      </c>
      <c r="E11" s="9">
        <v>3</v>
      </c>
      <c r="F11" s="7">
        <v>600</v>
      </c>
      <c r="G11" s="10">
        <v>50.67445</v>
      </c>
      <c r="H11" s="10">
        <v>2.4847000000000001</v>
      </c>
      <c r="I11" s="10">
        <v>13.2775</v>
      </c>
      <c r="J11" s="11">
        <v>3.3599999999999998E-2</v>
      </c>
      <c r="K11" s="10">
        <v>11.2441</v>
      </c>
      <c r="L11" s="11">
        <v>0.18385000000000001</v>
      </c>
      <c r="M11" s="10">
        <v>7.5545999999999998</v>
      </c>
      <c r="N11" s="10">
        <v>11.164099999999999</v>
      </c>
      <c r="O11" s="10">
        <v>2.36145</v>
      </c>
      <c r="P11" s="11">
        <v>1.7350000000000001E-2</v>
      </c>
      <c r="Q11" s="10">
        <v>0.42704999999999999</v>
      </c>
      <c r="R11" s="11">
        <v>0.18870000000000001</v>
      </c>
      <c r="S11" s="11">
        <v>3.585E-2</v>
      </c>
      <c r="T11" s="11">
        <v>9.4000000000000004E-3</v>
      </c>
      <c r="U11" s="11">
        <v>0.14474999999999999</v>
      </c>
      <c r="V11" s="10">
        <v>99.801299999999998</v>
      </c>
      <c r="W11" s="12" t="s">
        <v>87</v>
      </c>
      <c r="X11" s="11">
        <v>6.4191037929624495E-2</v>
      </c>
      <c r="Y11" s="12"/>
      <c r="Z11" s="12"/>
      <c r="AA11" s="10">
        <v>31.39</v>
      </c>
      <c r="AB11" s="10">
        <v>302.67</v>
      </c>
      <c r="AC11" s="10">
        <v>7.84</v>
      </c>
      <c r="AD11" s="10">
        <v>343.54</v>
      </c>
      <c r="AE11" s="10">
        <v>24.47</v>
      </c>
      <c r="AF11" s="10">
        <v>162.58000000000001</v>
      </c>
      <c r="AG11" s="10">
        <v>12.29</v>
      </c>
      <c r="AH11" s="10">
        <v>106.93</v>
      </c>
      <c r="AI11" s="10">
        <v>13.11</v>
      </c>
      <c r="AJ11" s="10">
        <v>31.72</v>
      </c>
      <c r="AK11" s="10">
        <v>5.07</v>
      </c>
      <c r="AL11" s="10">
        <v>21.79</v>
      </c>
      <c r="AM11" s="10">
        <v>6.24</v>
      </c>
      <c r="AN11" s="10">
        <v>2.1</v>
      </c>
      <c r="AO11" s="10">
        <v>6.84</v>
      </c>
      <c r="AP11" s="10">
        <v>1.077</v>
      </c>
      <c r="AQ11" s="10">
        <v>5.86</v>
      </c>
      <c r="AR11" s="10">
        <v>1.206</v>
      </c>
      <c r="AS11" s="10">
        <v>2.84</v>
      </c>
      <c r="AT11" s="10">
        <v>0.32900000000000001</v>
      </c>
      <c r="AU11" s="10">
        <v>2.1800000000000002</v>
      </c>
      <c r="AV11" s="10">
        <v>0.29599999999999999</v>
      </c>
      <c r="AW11" s="10">
        <v>3.64</v>
      </c>
      <c r="AX11" s="10">
        <v>0.70299999999999996</v>
      </c>
      <c r="AY11" s="10">
        <v>0.88</v>
      </c>
      <c r="AZ11" s="10">
        <v>0.32800000000000001</v>
      </c>
      <c r="BA11" s="12">
        <v>1165.84746</v>
      </c>
      <c r="BB11" s="12">
        <v>57.104050000000001</v>
      </c>
      <c r="BC11" s="11"/>
      <c r="BD11" s="11">
        <v>3.2095518964812201E-3</v>
      </c>
      <c r="BE11" s="11"/>
      <c r="BF11" s="11"/>
      <c r="BG11" s="10">
        <v>0.61316084500000001</v>
      </c>
      <c r="BH11" s="10">
        <v>6.3608319999999996E-2</v>
      </c>
      <c r="BI11" s="10">
        <v>0.26953325</v>
      </c>
      <c r="BJ11" s="10">
        <v>0.37217971</v>
      </c>
      <c r="BK11" s="10">
        <v>2.9342460000000001E-2</v>
      </c>
      <c r="BL11" s="10">
        <v>0.22059432000000001</v>
      </c>
      <c r="BM11" s="10">
        <v>0.26123994</v>
      </c>
      <c r="BN11" s="10">
        <v>0.16648222500000001</v>
      </c>
      <c r="BO11" s="10">
        <v>6.2135774999999997E-2</v>
      </c>
      <c r="BP11" s="10">
        <v>5.5289099999999997E-3</v>
      </c>
      <c r="BQ11" s="10">
        <v>7.5249150000000001E-3</v>
      </c>
      <c r="BR11" s="10">
        <v>1.175E-3</v>
      </c>
      <c r="BS11" s="10">
        <v>6.7019250000000001E-3</v>
      </c>
      <c r="BT11" s="10">
        <v>1.5067200000000001</v>
      </c>
      <c r="BU11" s="10">
        <v>9.3827700000000007</v>
      </c>
      <c r="BV11" s="10">
        <v>0.42336000000000001</v>
      </c>
      <c r="BW11" s="10">
        <v>17.177</v>
      </c>
      <c r="BX11" s="10">
        <v>1.6639600000000001</v>
      </c>
      <c r="BY11" s="10">
        <v>15.77026</v>
      </c>
      <c r="BZ11" s="10">
        <v>1.607532</v>
      </c>
      <c r="CA11" s="10">
        <v>5.9880800000000001</v>
      </c>
      <c r="CB11" s="10">
        <v>0.66861000000000004</v>
      </c>
      <c r="CC11" s="10">
        <v>1.20536</v>
      </c>
      <c r="CD11" s="10">
        <v>0.35489999999999999</v>
      </c>
      <c r="CE11" s="10">
        <v>1.39456</v>
      </c>
      <c r="CF11" s="10">
        <v>0.41808000000000001</v>
      </c>
      <c r="CG11" s="10">
        <v>0.126</v>
      </c>
      <c r="CH11" s="10">
        <v>0.64295999999999998</v>
      </c>
      <c r="CI11" s="10">
        <v>8.4005999999999997E-2</v>
      </c>
      <c r="CJ11" s="10">
        <v>0.47466000000000003</v>
      </c>
      <c r="CK11" s="10">
        <v>0.104922</v>
      </c>
      <c r="CL11" s="10">
        <v>0.23855999999999999</v>
      </c>
      <c r="CM11" s="10">
        <v>3.1912999999999997E-2</v>
      </c>
      <c r="CN11" s="10">
        <v>0.18529999999999999</v>
      </c>
      <c r="CO11" s="10">
        <v>3.2264000000000001E-2</v>
      </c>
      <c r="CP11" s="10">
        <v>0.34216000000000002</v>
      </c>
      <c r="CQ11" s="10">
        <v>0.10474700000000001</v>
      </c>
      <c r="CR11" s="10">
        <v>0.32472000000000001</v>
      </c>
      <c r="CS11" s="10">
        <v>3.116E-2</v>
      </c>
      <c r="CT11" s="13"/>
      <c r="CU11" s="13"/>
      <c r="CV11" s="13"/>
      <c r="CW11" s="13"/>
      <c r="CX11" s="13"/>
      <c r="CY11" s="13"/>
    </row>
    <row r="12" spans="1:103" ht="15" customHeight="1" x14ac:dyDescent="0.35">
      <c r="A12" s="1">
        <v>11</v>
      </c>
      <c r="B12" s="1" t="s">
        <v>667</v>
      </c>
      <c r="C12" s="7">
        <v>1500</v>
      </c>
      <c r="D12" s="9" t="s">
        <v>97</v>
      </c>
      <c r="E12" s="9">
        <v>3</v>
      </c>
      <c r="F12" s="7">
        <v>600</v>
      </c>
      <c r="G12" s="10">
        <v>51.152850000000001</v>
      </c>
      <c r="H12" s="10">
        <v>2.5468000000000002</v>
      </c>
      <c r="I12" s="10">
        <v>13.2887</v>
      </c>
      <c r="J12" s="11">
        <v>4.3900000000000002E-2</v>
      </c>
      <c r="K12" s="10">
        <v>11.01525</v>
      </c>
      <c r="L12" s="11">
        <v>0.1686</v>
      </c>
      <c r="M12" s="10">
        <v>7.6386500000000002</v>
      </c>
      <c r="N12" s="10">
        <v>11.112550000000001</v>
      </c>
      <c r="O12" s="10">
        <v>2.3592</v>
      </c>
      <c r="P12" s="11">
        <v>8.4499999999999992E-3</v>
      </c>
      <c r="Q12" s="10">
        <v>0.4325</v>
      </c>
      <c r="R12" s="11">
        <v>0.23874999999999999</v>
      </c>
      <c r="S12" s="11">
        <v>3.1949999999999999E-2</v>
      </c>
      <c r="T12" s="11">
        <v>6.7999999999999996E-3</v>
      </c>
      <c r="U12" s="11">
        <v>1.5579900000000001E-2</v>
      </c>
      <c r="V12" s="10">
        <v>100.0553</v>
      </c>
      <c r="W12" s="12" t="s">
        <v>87</v>
      </c>
      <c r="X12" s="11">
        <v>5.8134359427679402E-2</v>
      </c>
      <c r="Y12" s="12"/>
      <c r="Z12" s="12"/>
      <c r="AA12" s="10">
        <v>30.51</v>
      </c>
      <c r="AB12" s="10">
        <v>297.43</v>
      </c>
      <c r="AC12" s="10">
        <v>7.38</v>
      </c>
      <c r="AD12" s="10">
        <v>326.86</v>
      </c>
      <c r="AE12" s="10">
        <v>23.57</v>
      </c>
      <c r="AF12" s="10">
        <v>117.1</v>
      </c>
      <c r="AG12" s="10">
        <v>10.32</v>
      </c>
      <c r="AH12" s="10">
        <v>91.14</v>
      </c>
      <c r="AI12" s="10">
        <v>11.74</v>
      </c>
      <c r="AJ12" s="10">
        <v>28.05</v>
      </c>
      <c r="AK12" s="10">
        <v>4.08</v>
      </c>
      <c r="AL12" s="10">
        <v>20.66</v>
      </c>
      <c r="AM12" s="10">
        <v>5.8</v>
      </c>
      <c r="AN12" s="10">
        <v>2.0499999999999998</v>
      </c>
      <c r="AO12" s="10">
        <v>4.93</v>
      </c>
      <c r="AP12" s="10">
        <v>0.89800000000000002</v>
      </c>
      <c r="AQ12" s="10">
        <v>5.08</v>
      </c>
      <c r="AR12" s="10">
        <v>0.98299999999999998</v>
      </c>
      <c r="AS12" s="10">
        <v>2.59</v>
      </c>
      <c r="AT12" s="10">
        <v>0.33500000000000002</v>
      </c>
      <c r="AU12" s="10">
        <v>2.02</v>
      </c>
      <c r="AV12" s="10">
        <v>0.28899999999999998</v>
      </c>
      <c r="AW12" s="10">
        <v>3.82</v>
      </c>
      <c r="AX12" s="10">
        <v>0.66300000000000003</v>
      </c>
      <c r="AY12" s="10">
        <v>1.03</v>
      </c>
      <c r="AZ12" s="10">
        <v>0.34300000000000003</v>
      </c>
      <c r="BA12" s="12">
        <v>1167.536865</v>
      </c>
      <c r="BB12" s="12">
        <v>57.878549999999997</v>
      </c>
      <c r="BC12" s="11"/>
      <c r="BD12" s="11">
        <v>2.9067179713839699E-3</v>
      </c>
      <c r="BE12" s="11"/>
      <c r="BF12" s="11"/>
      <c r="BG12" s="10">
        <v>0.61894948500000002</v>
      </c>
      <c r="BH12" s="10">
        <v>6.5198080000000005E-2</v>
      </c>
      <c r="BI12" s="10">
        <v>0.26976061000000001</v>
      </c>
      <c r="BJ12" s="10">
        <v>0.36460477499999999</v>
      </c>
      <c r="BK12" s="10">
        <v>2.6908560000000002E-2</v>
      </c>
      <c r="BL12" s="10">
        <v>0.22304858</v>
      </c>
      <c r="BM12" s="10">
        <v>0.26003366999999999</v>
      </c>
      <c r="BN12" s="10">
        <v>0.16632359999999999</v>
      </c>
      <c r="BO12" s="10">
        <v>6.2928750000000006E-2</v>
      </c>
      <c r="BP12" s="10">
        <v>6.9953749999999999E-3</v>
      </c>
      <c r="BQ12" s="10">
        <v>6.7063050000000001E-3</v>
      </c>
      <c r="BR12" s="10">
        <v>8.4999999999999995E-4</v>
      </c>
      <c r="BS12" s="10">
        <v>7.2134936999999997E-4</v>
      </c>
      <c r="BT12" s="10">
        <v>1.46448</v>
      </c>
      <c r="BU12" s="10">
        <v>9.2203300000000006</v>
      </c>
      <c r="BV12" s="10">
        <v>0.39851999999999999</v>
      </c>
      <c r="BW12" s="10">
        <v>16.343</v>
      </c>
      <c r="BX12" s="10">
        <v>1.60276</v>
      </c>
      <c r="BY12" s="10">
        <v>11.358700000000001</v>
      </c>
      <c r="BZ12" s="10">
        <v>1.3498559999999999</v>
      </c>
      <c r="CA12" s="10">
        <v>5.1038399999999999</v>
      </c>
      <c r="CB12" s="10">
        <v>0.59874000000000005</v>
      </c>
      <c r="CC12" s="10">
        <v>1.0659000000000001</v>
      </c>
      <c r="CD12" s="10">
        <v>0.28560000000000002</v>
      </c>
      <c r="CE12" s="10">
        <v>1.3222400000000001</v>
      </c>
      <c r="CF12" s="10">
        <v>0.3886</v>
      </c>
      <c r="CG12" s="10">
        <v>0.123</v>
      </c>
      <c r="CH12" s="10">
        <v>0.46342</v>
      </c>
      <c r="CI12" s="10">
        <v>7.0043999999999995E-2</v>
      </c>
      <c r="CJ12" s="10">
        <v>0.41148000000000001</v>
      </c>
      <c r="CK12" s="10">
        <v>8.5521E-2</v>
      </c>
      <c r="CL12" s="10">
        <v>0.21756</v>
      </c>
      <c r="CM12" s="10">
        <v>3.2495000000000003E-2</v>
      </c>
      <c r="CN12" s="10">
        <v>0.17169999999999999</v>
      </c>
      <c r="CO12" s="10">
        <v>3.1501000000000001E-2</v>
      </c>
      <c r="CP12" s="10">
        <v>0.35908000000000001</v>
      </c>
      <c r="CQ12" s="10">
        <v>9.8787E-2</v>
      </c>
      <c r="CR12" s="10">
        <v>0.38007000000000002</v>
      </c>
      <c r="CS12" s="10">
        <v>3.2585000000000003E-2</v>
      </c>
      <c r="CT12" s="13"/>
      <c r="CU12" s="13"/>
      <c r="CV12" s="13"/>
      <c r="CW12" s="13"/>
      <c r="CX12" s="13"/>
      <c r="CY12" s="13"/>
    </row>
    <row r="13" spans="1:103" ht="15" customHeight="1" x14ac:dyDescent="0.35">
      <c r="A13" s="1">
        <v>12</v>
      </c>
      <c r="B13" s="1" t="s">
        <v>667</v>
      </c>
      <c r="C13" s="7">
        <v>1500</v>
      </c>
      <c r="D13" s="9" t="s">
        <v>98</v>
      </c>
      <c r="E13" s="9">
        <v>3</v>
      </c>
      <c r="F13" s="7">
        <v>600</v>
      </c>
      <c r="G13" s="10">
        <v>50.234850000000002</v>
      </c>
      <c r="H13" s="10">
        <v>2.5089999999999999</v>
      </c>
      <c r="I13" s="10">
        <v>13.5495</v>
      </c>
      <c r="J13" s="11">
        <v>4.5749999999999999E-2</v>
      </c>
      <c r="K13" s="10">
        <v>10.762700000000001</v>
      </c>
      <c r="L13" s="11">
        <v>0.16844999999999999</v>
      </c>
      <c r="M13" s="10">
        <v>7.6083499999999997</v>
      </c>
      <c r="N13" s="10">
        <v>10.957649999999999</v>
      </c>
      <c r="O13" s="10">
        <v>2.41235</v>
      </c>
      <c r="P13" s="11">
        <v>6.3499999999999997E-3</v>
      </c>
      <c r="Q13" s="10">
        <v>0.43725000000000003</v>
      </c>
      <c r="R13" s="11">
        <v>0.24690000000000001</v>
      </c>
      <c r="S13" s="11">
        <v>3.3300000000000003E-2</v>
      </c>
      <c r="T13" s="11">
        <v>1.0800000000000001E-2</v>
      </c>
      <c r="U13" s="11">
        <v>1.55E-2</v>
      </c>
      <c r="V13" s="10">
        <v>98.998699999999999</v>
      </c>
      <c r="W13" s="12"/>
      <c r="X13" s="12"/>
      <c r="Y13" s="12"/>
      <c r="Z13" s="12"/>
      <c r="AA13" s="10">
        <v>29.696666666666701</v>
      </c>
      <c r="AB13" s="10">
        <v>297.95666666666699</v>
      </c>
      <c r="AC13" s="10">
        <v>7.0166666666666702</v>
      </c>
      <c r="AD13" s="10">
        <v>312.20666666666699</v>
      </c>
      <c r="AE13" s="10">
        <v>21.81</v>
      </c>
      <c r="AF13" s="10">
        <v>134.613333333333</v>
      </c>
      <c r="AG13" s="10">
        <v>10.41</v>
      </c>
      <c r="AH13" s="10">
        <v>91.173333333333304</v>
      </c>
      <c r="AI13" s="10">
        <v>11.45</v>
      </c>
      <c r="AJ13" s="10">
        <v>27.5833333333333</v>
      </c>
      <c r="AK13" s="10">
        <v>3.9033333333333302</v>
      </c>
      <c r="AL13" s="10">
        <v>19.463333333333299</v>
      </c>
      <c r="AM13" s="10">
        <v>5.14</v>
      </c>
      <c r="AN13" s="10">
        <v>1.8776666666666699</v>
      </c>
      <c r="AO13" s="10">
        <v>5.2566666666666704</v>
      </c>
      <c r="AP13" s="10">
        <v>0.90033333333333299</v>
      </c>
      <c r="AQ13" s="10">
        <v>4.7133333333333303</v>
      </c>
      <c r="AR13" s="10">
        <v>0.92233333333333301</v>
      </c>
      <c r="AS13" s="10">
        <v>2.31</v>
      </c>
      <c r="AT13" s="10">
        <v>0.31</v>
      </c>
      <c r="AU13" s="10">
        <v>2.0633333333333299</v>
      </c>
      <c r="AV13" s="10">
        <v>0.28366666666666701</v>
      </c>
      <c r="AW13" s="10">
        <v>3.5533333333333301</v>
      </c>
      <c r="AX13" s="10">
        <v>0.61866666666666703</v>
      </c>
      <c r="AY13" s="10">
        <v>0.74533333333333296</v>
      </c>
      <c r="AZ13" s="10">
        <v>0.26800000000000002</v>
      </c>
      <c r="BA13" s="12">
        <v>1166.927835</v>
      </c>
      <c r="BB13" s="12">
        <v>58.34525</v>
      </c>
      <c r="BC13" s="11"/>
      <c r="BD13" s="11"/>
      <c r="BE13" s="11"/>
      <c r="BF13" s="11"/>
      <c r="BG13" s="10">
        <v>0.60784168500000002</v>
      </c>
      <c r="BH13" s="10">
        <v>6.4230400000000007E-2</v>
      </c>
      <c r="BI13" s="10">
        <v>0.27505485000000002</v>
      </c>
      <c r="BJ13" s="10">
        <v>0.35624537000000001</v>
      </c>
      <c r="BK13" s="10">
        <v>2.6884620000000001E-2</v>
      </c>
      <c r="BL13" s="10">
        <v>0.22216382000000001</v>
      </c>
      <c r="BM13" s="10">
        <v>0.25640900999999999</v>
      </c>
      <c r="BN13" s="10">
        <v>0.170070675</v>
      </c>
      <c r="BO13" s="10">
        <v>6.3619875000000006E-2</v>
      </c>
      <c r="BP13" s="10">
        <v>7.2341699999999998E-3</v>
      </c>
      <c r="BQ13" s="10">
        <v>6.9896699999999999E-3</v>
      </c>
      <c r="BR13" s="10">
        <v>1.3500000000000001E-3</v>
      </c>
      <c r="BS13" s="10">
        <v>7.1765000000000002E-4</v>
      </c>
      <c r="BT13" s="10">
        <v>1.42544</v>
      </c>
      <c r="BU13" s="10">
        <v>9.2366566666666792</v>
      </c>
      <c r="BV13" s="10">
        <v>0.37890000000000001</v>
      </c>
      <c r="BW13" s="10">
        <v>15.610333333333401</v>
      </c>
      <c r="BX13" s="10">
        <v>1.48308</v>
      </c>
      <c r="BY13" s="10">
        <v>13.0574933333333</v>
      </c>
      <c r="BZ13" s="10">
        <v>1.3616280000000001</v>
      </c>
      <c r="CA13" s="10">
        <v>5.1057066666666602</v>
      </c>
      <c r="CB13" s="10">
        <v>0.58394999999999997</v>
      </c>
      <c r="CC13" s="10">
        <v>1.04816666666667</v>
      </c>
      <c r="CD13" s="10">
        <v>0.27323333333333299</v>
      </c>
      <c r="CE13" s="10">
        <v>1.2456533333333299</v>
      </c>
      <c r="CF13" s="10">
        <v>0.34438000000000002</v>
      </c>
      <c r="CG13" s="10">
        <v>0.11266</v>
      </c>
      <c r="CH13" s="10">
        <v>0.49412666666666699</v>
      </c>
      <c r="CI13" s="10">
        <v>7.0225999999999997E-2</v>
      </c>
      <c r="CJ13" s="10">
        <v>0.38178000000000001</v>
      </c>
      <c r="CK13" s="10">
        <v>8.0242999999999995E-2</v>
      </c>
      <c r="CL13" s="10">
        <v>0.19403999999999999</v>
      </c>
      <c r="CM13" s="10">
        <v>3.007E-2</v>
      </c>
      <c r="CN13" s="10">
        <v>0.175383333333333</v>
      </c>
      <c r="CO13" s="10">
        <v>3.0919666666666699E-2</v>
      </c>
      <c r="CP13" s="10">
        <v>0.334013333333333</v>
      </c>
      <c r="CQ13" s="10">
        <v>9.2181333333333407E-2</v>
      </c>
      <c r="CR13" s="10">
        <v>0.27502799999999999</v>
      </c>
      <c r="CS13" s="10">
        <v>2.546E-2</v>
      </c>
      <c r="CT13" s="13"/>
      <c r="CU13" s="13"/>
      <c r="CV13" s="13"/>
      <c r="CW13" s="13"/>
      <c r="CX13" s="13"/>
      <c r="CY13" s="13"/>
    </row>
    <row r="14" spans="1:103" ht="15" customHeight="1" x14ac:dyDescent="0.35">
      <c r="A14" s="1">
        <v>13</v>
      </c>
      <c r="B14" s="1" t="s">
        <v>667</v>
      </c>
      <c r="C14" s="7">
        <v>1500</v>
      </c>
      <c r="D14" s="9" t="s">
        <v>99</v>
      </c>
      <c r="E14" s="9">
        <v>3</v>
      </c>
      <c r="F14" s="7">
        <v>600</v>
      </c>
      <c r="G14" s="10">
        <v>49.881500000000003</v>
      </c>
      <c r="H14" s="10">
        <v>2.4106000000000001</v>
      </c>
      <c r="I14" s="10">
        <v>13.466699999999999</v>
      </c>
      <c r="J14" s="11">
        <v>4.6100000000000002E-2</v>
      </c>
      <c r="K14" s="10">
        <v>11.889699999999999</v>
      </c>
      <c r="L14" s="11">
        <v>0.18140000000000001</v>
      </c>
      <c r="M14" s="10">
        <v>6.5812999999999997</v>
      </c>
      <c r="N14" s="10">
        <v>11.848599999999999</v>
      </c>
      <c r="O14" s="10">
        <v>2.3130000000000002</v>
      </c>
      <c r="P14" s="11">
        <v>2.18E-2</v>
      </c>
      <c r="Q14" s="10">
        <v>0.4234</v>
      </c>
      <c r="R14" s="11">
        <v>0.24909999999999999</v>
      </c>
      <c r="S14" s="11">
        <v>4.9200000000000001E-2</v>
      </c>
      <c r="T14" s="11">
        <v>3.0099999999999998E-2</v>
      </c>
      <c r="U14" s="11">
        <v>0.2918</v>
      </c>
      <c r="V14" s="10">
        <v>99.684399999999997</v>
      </c>
      <c r="W14" s="12"/>
      <c r="X14" s="12"/>
      <c r="Y14" s="12"/>
      <c r="Z14" s="12"/>
      <c r="AA14" s="10">
        <v>30.75</v>
      </c>
      <c r="AB14" s="10">
        <v>308.83</v>
      </c>
      <c r="AC14" s="10">
        <v>6.51</v>
      </c>
      <c r="AD14" s="10">
        <v>320.99</v>
      </c>
      <c r="AE14" s="10">
        <v>24.56</v>
      </c>
      <c r="AF14" s="10">
        <v>146.63</v>
      </c>
      <c r="AG14" s="10">
        <v>10.85</v>
      </c>
      <c r="AH14" s="10">
        <v>90.29</v>
      </c>
      <c r="AI14" s="10">
        <v>13.55</v>
      </c>
      <c r="AJ14" s="10">
        <v>29.13</v>
      </c>
      <c r="AK14" s="10">
        <v>4.37</v>
      </c>
      <c r="AL14" s="10">
        <v>20.97</v>
      </c>
      <c r="AM14" s="10">
        <v>5.55</v>
      </c>
      <c r="AN14" s="10">
        <v>2.12</v>
      </c>
      <c r="AO14" s="10">
        <v>6.64</v>
      </c>
      <c r="AP14" s="10">
        <v>0.94499999999999995</v>
      </c>
      <c r="AQ14" s="10">
        <v>5.61</v>
      </c>
      <c r="AR14" s="10">
        <v>1.0980000000000001</v>
      </c>
      <c r="AS14" s="10">
        <v>2.71</v>
      </c>
      <c r="AT14" s="10">
        <v>0.33300000000000002</v>
      </c>
      <c r="AU14" s="10">
        <v>2.08</v>
      </c>
      <c r="AV14" s="10">
        <v>0.28499999999999998</v>
      </c>
      <c r="AW14" s="10">
        <v>3.87</v>
      </c>
      <c r="AX14" s="10">
        <v>0.75600000000000001</v>
      </c>
      <c r="AY14" s="10">
        <v>1.06</v>
      </c>
      <c r="AZ14" s="10">
        <v>0.33800000000000002</v>
      </c>
      <c r="BA14" s="12">
        <v>1146.28413</v>
      </c>
      <c r="BB14" s="12">
        <v>52.3048</v>
      </c>
      <c r="BC14" s="11"/>
      <c r="BD14" s="11"/>
      <c r="BE14" s="11"/>
      <c r="BF14" s="11"/>
      <c r="BG14" s="10">
        <v>0.60356615000000002</v>
      </c>
      <c r="BH14" s="10">
        <v>6.171136E-2</v>
      </c>
      <c r="BI14" s="10">
        <v>0.27337401</v>
      </c>
      <c r="BJ14" s="10">
        <v>0.39354907</v>
      </c>
      <c r="BK14" s="10">
        <v>2.8951439999999998E-2</v>
      </c>
      <c r="BL14" s="10">
        <v>0.19217396</v>
      </c>
      <c r="BM14" s="10">
        <v>0.27725724000000002</v>
      </c>
      <c r="BN14" s="10">
        <v>0.1630665</v>
      </c>
      <c r="BO14" s="10">
        <v>6.1604699999999998E-2</v>
      </c>
      <c r="BP14" s="10">
        <v>7.2986300000000004E-3</v>
      </c>
      <c r="BQ14" s="10">
        <v>1.0327080000000001E-2</v>
      </c>
      <c r="BR14" s="10">
        <v>3.7624999999999998E-3</v>
      </c>
      <c r="BS14" s="10">
        <v>1.3510339999999999E-2</v>
      </c>
      <c r="BT14" s="10">
        <v>1.476</v>
      </c>
      <c r="BU14" s="10">
        <v>9.5737299999999994</v>
      </c>
      <c r="BV14" s="10">
        <v>0.35154000000000002</v>
      </c>
      <c r="BW14" s="10">
        <v>16.049499999999998</v>
      </c>
      <c r="BX14" s="10">
        <v>1.67008</v>
      </c>
      <c r="BY14" s="10">
        <v>14.22311</v>
      </c>
      <c r="BZ14" s="10">
        <v>1.4191800000000001</v>
      </c>
      <c r="CA14" s="10">
        <v>5.0562399999999998</v>
      </c>
      <c r="CB14" s="10">
        <v>0.69105000000000005</v>
      </c>
      <c r="CC14" s="10">
        <v>1.10694</v>
      </c>
      <c r="CD14" s="10">
        <v>0.30590000000000001</v>
      </c>
      <c r="CE14" s="10">
        <v>1.3420799999999999</v>
      </c>
      <c r="CF14" s="10">
        <v>0.37185000000000001</v>
      </c>
      <c r="CG14" s="10">
        <v>0.12720000000000001</v>
      </c>
      <c r="CH14" s="10">
        <v>0.62416000000000005</v>
      </c>
      <c r="CI14" s="10">
        <v>7.3709999999999998E-2</v>
      </c>
      <c r="CJ14" s="10">
        <v>0.45440999999999998</v>
      </c>
      <c r="CK14" s="10">
        <v>9.5526E-2</v>
      </c>
      <c r="CL14" s="10">
        <v>0.22764000000000001</v>
      </c>
      <c r="CM14" s="10">
        <v>3.2301000000000003E-2</v>
      </c>
      <c r="CN14" s="10">
        <v>0.17680000000000001</v>
      </c>
      <c r="CO14" s="10">
        <v>3.1064999999999999E-2</v>
      </c>
      <c r="CP14" s="10">
        <v>0.36377999999999999</v>
      </c>
      <c r="CQ14" s="10">
        <v>0.11264399999999999</v>
      </c>
      <c r="CR14" s="10">
        <v>0.39113999999999999</v>
      </c>
      <c r="CS14" s="10">
        <v>3.211E-2</v>
      </c>
      <c r="CT14" s="13"/>
      <c r="CU14" s="13"/>
      <c r="CV14" s="13"/>
      <c r="CW14" s="13"/>
      <c r="CX14" s="13"/>
      <c r="CY14" s="13"/>
    </row>
    <row r="15" spans="1:103" ht="15" customHeight="1" x14ac:dyDescent="0.35">
      <c r="A15" s="1">
        <v>14</v>
      </c>
      <c r="B15" s="1" t="s">
        <v>667</v>
      </c>
      <c r="C15" s="7">
        <v>1500</v>
      </c>
      <c r="D15" s="9" t="s">
        <v>100</v>
      </c>
      <c r="E15" s="9">
        <v>3</v>
      </c>
      <c r="F15" s="7">
        <v>600</v>
      </c>
      <c r="G15" s="10">
        <v>50.180300000000003</v>
      </c>
      <c r="H15" s="10">
        <v>2.5019499999999999</v>
      </c>
      <c r="I15" s="10">
        <v>13.460800000000001</v>
      </c>
      <c r="J15" s="11">
        <v>4.265E-2</v>
      </c>
      <c r="K15" s="10">
        <v>11.1729</v>
      </c>
      <c r="L15" s="11">
        <v>0.1736</v>
      </c>
      <c r="M15" s="10">
        <v>7.3537499999999998</v>
      </c>
      <c r="N15" s="10">
        <v>11.319050000000001</v>
      </c>
      <c r="O15" s="10">
        <v>2.3382999999999998</v>
      </c>
      <c r="P15" s="11">
        <v>1.925E-2</v>
      </c>
      <c r="Q15" s="10">
        <v>0.41144999999999998</v>
      </c>
      <c r="R15" s="11">
        <v>0.2437</v>
      </c>
      <c r="S15" s="11">
        <v>4.3749999999999997E-2</v>
      </c>
      <c r="T15" s="11">
        <v>1.375E-2</v>
      </c>
      <c r="U15" s="11">
        <v>0.12675</v>
      </c>
      <c r="V15" s="10">
        <v>99.401849999999996</v>
      </c>
      <c r="W15" s="12"/>
      <c r="X15" s="12"/>
      <c r="Y15" s="12"/>
      <c r="Z15" s="12"/>
      <c r="AA15" s="10">
        <v>29.57</v>
      </c>
      <c r="AB15" s="10">
        <v>299.89</v>
      </c>
      <c r="AC15" s="10">
        <v>6.73</v>
      </c>
      <c r="AD15" s="10">
        <v>315.5</v>
      </c>
      <c r="AE15" s="10">
        <v>23.95</v>
      </c>
      <c r="AF15" s="10">
        <v>140.11000000000001</v>
      </c>
      <c r="AG15" s="10">
        <v>10.24</v>
      </c>
      <c r="AH15" s="10">
        <v>89.48</v>
      </c>
      <c r="AI15" s="10">
        <v>11.43</v>
      </c>
      <c r="AJ15" s="10">
        <v>28.06</v>
      </c>
      <c r="AK15" s="10">
        <v>3.96</v>
      </c>
      <c r="AL15" s="10">
        <v>19.010000000000002</v>
      </c>
      <c r="AM15" s="10">
        <v>5.29</v>
      </c>
      <c r="AN15" s="10">
        <v>1.95</v>
      </c>
      <c r="AO15" s="10">
        <v>5.25</v>
      </c>
      <c r="AP15" s="10">
        <v>0.88700000000000001</v>
      </c>
      <c r="AQ15" s="10">
        <v>5.31</v>
      </c>
      <c r="AR15" s="10">
        <v>0.89500000000000002</v>
      </c>
      <c r="AS15" s="10">
        <v>2.39</v>
      </c>
      <c r="AT15" s="10">
        <v>0.33700000000000002</v>
      </c>
      <c r="AU15" s="10">
        <v>1.98</v>
      </c>
      <c r="AV15" s="10">
        <v>0.30499999999999999</v>
      </c>
      <c r="AW15" s="10">
        <v>3.45</v>
      </c>
      <c r="AX15" s="10">
        <v>0.61399999999999999</v>
      </c>
      <c r="AY15" s="10">
        <v>0.57899999999999996</v>
      </c>
      <c r="AZ15" s="10">
        <v>0.246</v>
      </c>
      <c r="BA15" s="12">
        <v>1161.810375</v>
      </c>
      <c r="BB15" s="12">
        <v>56.600549999999998</v>
      </c>
      <c r="BC15" s="11"/>
      <c r="BD15" s="11"/>
      <c r="BE15" s="11"/>
      <c r="BF15" s="11"/>
      <c r="BG15" s="10">
        <v>0.60718163000000003</v>
      </c>
      <c r="BH15" s="10">
        <v>6.4049919999999996E-2</v>
      </c>
      <c r="BI15" s="10">
        <v>0.27325423999999998</v>
      </c>
      <c r="BJ15" s="10">
        <v>0.36982299000000002</v>
      </c>
      <c r="BK15" s="10">
        <v>2.7706560000000002E-2</v>
      </c>
      <c r="BL15" s="10">
        <v>0.21472949999999999</v>
      </c>
      <c r="BM15" s="10">
        <v>0.26486577</v>
      </c>
      <c r="BN15" s="10">
        <v>0.16485015</v>
      </c>
      <c r="BO15" s="10">
        <v>5.9865975000000002E-2</v>
      </c>
      <c r="BP15" s="10">
        <v>7.1404099999999998E-3</v>
      </c>
      <c r="BQ15" s="10">
        <v>9.1831250000000003E-3</v>
      </c>
      <c r="BR15" s="10">
        <v>1.71875E-3</v>
      </c>
      <c r="BS15" s="10">
        <v>5.8685250000000003E-3</v>
      </c>
      <c r="BT15" s="10">
        <v>1.41936</v>
      </c>
      <c r="BU15" s="10">
        <v>9.2965900000000001</v>
      </c>
      <c r="BV15" s="10">
        <v>0.36342000000000002</v>
      </c>
      <c r="BW15" s="10">
        <v>15.775</v>
      </c>
      <c r="BX15" s="10">
        <v>1.6286</v>
      </c>
      <c r="BY15" s="10">
        <v>13.590669999999999</v>
      </c>
      <c r="BZ15" s="10">
        <v>1.3393919999999999</v>
      </c>
      <c r="CA15" s="10">
        <v>5.0108800000000002</v>
      </c>
      <c r="CB15" s="10">
        <v>0.58292999999999995</v>
      </c>
      <c r="CC15" s="10">
        <v>1.0662799999999999</v>
      </c>
      <c r="CD15" s="10">
        <v>0.2772</v>
      </c>
      <c r="CE15" s="10">
        <v>1.2166399999999999</v>
      </c>
      <c r="CF15" s="10">
        <v>0.35443000000000002</v>
      </c>
      <c r="CG15" s="10">
        <v>0.11700000000000001</v>
      </c>
      <c r="CH15" s="10">
        <v>0.49349999999999999</v>
      </c>
      <c r="CI15" s="10">
        <v>6.9185999999999998E-2</v>
      </c>
      <c r="CJ15" s="10">
        <v>0.43010999999999999</v>
      </c>
      <c r="CK15" s="10">
        <v>7.7865000000000004E-2</v>
      </c>
      <c r="CL15" s="10">
        <v>0.20075999999999999</v>
      </c>
      <c r="CM15" s="10">
        <v>3.2689000000000003E-2</v>
      </c>
      <c r="CN15" s="10">
        <v>0.16830000000000001</v>
      </c>
      <c r="CO15" s="10">
        <v>3.3244999999999997E-2</v>
      </c>
      <c r="CP15" s="10">
        <v>0.32429999999999998</v>
      </c>
      <c r="CQ15" s="10">
        <v>9.1485999999999998E-2</v>
      </c>
      <c r="CR15" s="10">
        <v>0.21365100000000001</v>
      </c>
      <c r="CS15" s="10">
        <v>2.3369999999999998E-2</v>
      </c>
      <c r="CT15" s="13"/>
      <c r="CU15" s="13"/>
      <c r="CV15" s="13"/>
      <c r="CW15" s="13"/>
      <c r="CX15" s="13"/>
      <c r="CY15" s="13"/>
    </row>
    <row r="16" spans="1:103" ht="15" customHeight="1" x14ac:dyDescent="0.35">
      <c r="A16" s="1">
        <v>15</v>
      </c>
      <c r="B16" s="1" t="s">
        <v>667</v>
      </c>
      <c r="C16" s="7">
        <v>1550</v>
      </c>
      <c r="D16" s="9" t="s">
        <v>101</v>
      </c>
      <c r="E16" s="9">
        <v>5</v>
      </c>
      <c r="F16" s="7">
        <v>-1</v>
      </c>
      <c r="G16" s="10">
        <v>50.441800000000001</v>
      </c>
      <c r="H16" s="10">
        <v>2.4920499999999999</v>
      </c>
      <c r="I16" s="10">
        <v>13.05655</v>
      </c>
      <c r="J16" s="11">
        <v>5.5849999999999997E-2</v>
      </c>
      <c r="K16" s="10">
        <v>11.157400000000001</v>
      </c>
      <c r="L16" s="11">
        <v>0.17585000000000001</v>
      </c>
      <c r="M16" s="10">
        <v>8.1385500000000004</v>
      </c>
      <c r="N16" s="10">
        <v>10.4499</v>
      </c>
      <c r="O16" s="10">
        <v>2.3808500000000001</v>
      </c>
      <c r="P16" s="11">
        <v>2.47E-2</v>
      </c>
      <c r="Q16" s="10">
        <v>0.44824999999999998</v>
      </c>
      <c r="R16" s="11">
        <v>0.21365000000000001</v>
      </c>
      <c r="S16" s="11">
        <v>5.135E-2</v>
      </c>
      <c r="T16" s="11">
        <v>8.9999999999999993E-3</v>
      </c>
      <c r="U16" s="11">
        <v>2.52E-2</v>
      </c>
      <c r="V16" s="10">
        <v>99.120900000000006</v>
      </c>
      <c r="W16" s="12" t="s">
        <v>87</v>
      </c>
      <c r="X16" s="11">
        <v>0.15286378702392001</v>
      </c>
      <c r="Y16" s="10">
        <v>4.1405837206726401</v>
      </c>
      <c r="Z16" s="10">
        <v>1.96383276629542</v>
      </c>
      <c r="AA16" s="10">
        <v>28.956666666666699</v>
      </c>
      <c r="AB16" s="10">
        <v>340.12</v>
      </c>
      <c r="AC16" s="10">
        <v>11.8066666666667</v>
      </c>
      <c r="AD16" s="10">
        <v>479.69333333333299</v>
      </c>
      <c r="AE16" s="10">
        <v>31.143333333333299</v>
      </c>
      <c r="AF16" s="10">
        <v>201.22</v>
      </c>
      <c r="AG16" s="10">
        <v>21.55</v>
      </c>
      <c r="AH16" s="10">
        <v>214.56</v>
      </c>
      <c r="AI16" s="10">
        <v>23.286666666666701</v>
      </c>
      <c r="AJ16" s="10">
        <v>58.886666666666699</v>
      </c>
      <c r="AK16" s="10">
        <v>9.1866666666666692</v>
      </c>
      <c r="AL16" s="10">
        <v>43.276666666666699</v>
      </c>
      <c r="AM16" s="10">
        <v>10.293333333333299</v>
      </c>
      <c r="AN16" s="10">
        <v>3.7533333333333299</v>
      </c>
      <c r="AO16" s="10">
        <v>10.63</v>
      </c>
      <c r="AP16" s="10">
        <v>1.7233333333333301</v>
      </c>
      <c r="AQ16" s="10">
        <v>9.9266666666666694</v>
      </c>
      <c r="AR16" s="10">
        <v>1.85666666666667</v>
      </c>
      <c r="AS16" s="10">
        <v>4.8433333333333302</v>
      </c>
      <c r="AT16" s="10">
        <v>0.61299999999999999</v>
      </c>
      <c r="AU16" s="10">
        <v>4.0366666666666697</v>
      </c>
      <c r="AV16" s="10">
        <v>0.55066666666666697</v>
      </c>
      <c r="AW16" s="10">
        <v>7.7366666666666699</v>
      </c>
      <c r="AX16" s="10">
        <v>1.86666666666667</v>
      </c>
      <c r="AY16" s="10">
        <v>2.60666666666667</v>
      </c>
      <c r="AZ16" s="10">
        <v>0.79</v>
      </c>
      <c r="BA16" s="12">
        <v>1177.5848550000001</v>
      </c>
      <c r="BB16" s="12">
        <v>59.089550000000003</v>
      </c>
      <c r="BC16" s="11"/>
      <c r="BD16" s="11">
        <v>7.6431893511960001E-3</v>
      </c>
      <c r="BE16" s="11">
        <v>7.9085149064847399E-2</v>
      </c>
      <c r="BF16" s="11">
        <v>0.21071925582349901</v>
      </c>
      <c r="BG16" s="10">
        <v>0.61034577999999995</v>
      </c>
      <c r="BH16" s="10">
        <v>6.3796480000000003E-2</v>
      </c>
      <c r="BI16" s="10">
        <v>0.265047965</v>
      </c>
      <c r="BJ16" s="10">
        <v>0.36930994</v>
      </c>
      <c r="BK16" s="10">
        <v>2.8065659999999999E-2</v>
      </c>
      <c r="BL16" s="10">
        <v>0.23764566000000001</v>
      </c>
      <c r="BM16" s="10">
        <v>0.24452766000000001</v>
      </c>
      <c r="BN16" s="10">
        <v>0.16784992500000001</v>
      </c>
      <c r="BO16" s="10">
        <v>6.5220374999999997E-2</v>
      </c>
      <c r="BP16" s="10">
        <v>6.2599450000000003E-3</v>
      </c>
      <c r="BQ16" s="10">
        <v>1.0778365E-2</v>
      </c>
      <c r="BR16" s="10">
        <v>1.1249999999999999E-3</v>
      </c>
      <c r="BS16" s="10">
        <v>1.16676E-3</v>
      </c>
      <c r="BT16" s="10">
        <v>1.38992</v>
      </c>
      <c r="BU16" s="10">
        <v>10.54372</v>
      </c>
      <c r="BV16" s="10">
        <v>0.63756000000000201</v>
      </c>
      <c r="BW16" s="10">
        <v>23.984666666666602</v>
      </c>
      <c r="BX16" s="10">
        <v>2.11774666666666</v>
      </c>
      <c r="BY16" s="10">
        <v>19.518339999999998</v>
      </c>
      <c r="BZ16" s="10">
        <v>2.81874</v>
      </c>
      <c r="CA16" s="10">
        <v>12.015359999999999</v>
      </c>
      <c r="CB16" s="10">
        <v>1.1876199999999999</v>
      </c>
      <c r="CC16" s="10">
        <v>2.23769333333333</v>
      </c>
      <c r="CD16" s="10">
        <v>0.64306666666666701</v>
      </c>
      <c r="CE16" s="10">
        <v>2.7697066666666701</v>
      </c>
      <c r="CF16" s="10">
        <v>0.68965333333333101</v>
      </c>
      <c r="CG16" s="10">
        <v>0.22520000000000001</v>
      </c>
      <c r="CH16" s="10">
        <v>0.99922</v>
      </c>
      <c r="CI16" s="10">
        <v>0.13442000000000001</v>
      </c>
      <c r="CJ16" s="10">
        <v>0.80406</v>
      </c>
      <c r="CK16" s="10">
        <v>0.16153000000000001</v>
      </c>
      <c r="CL16" s="10">
        <v>0.40683999999999998</v>
      </c>
      <c r="CM16" s="10">
        <v>5.9461E-2</v>
      </c>
      <c r="CN16" s="10">
        <v>0.34311666666666701</v>
      </c>
      <c r="CO16" s="10">
        <v>6.0022666666666703E-2</v>
      </c>
      <c r="CP16" s="10">
        <v>0.72724666666666704</v>
      </c>
      <c r="CQ16" s="10">
        <v>0.27813333333333401</v>
      </c>
      <c r="CR16" s="10">
        <v>0.96186000000000105</v>
      </c>
      <c r="CS16" s="10">
        <v>7.5050000000000006E-2</v>
      </c>
      <c r="CT16" s="13"/>
      <c r="CU16" s="13"/>
      <c r="CV16" s="13"/>
      <c r="CW16" s="13"/>
      <c r="CX16" s="13"/>
      <c r="CY16" s="13"/>
    </row>
    <row r="17" spans="1:1009" ht="15" customHeight="1" x14ac:dyDescent="0.35">
      <c r="A17" s="1">
        <v>16</v>
      </c>
      <c r="B17" s="1" t="s">
        <v>667</v>
      </c>
      <c r="C17" s="7">
        <v>1550</v>
      </c>
      <c r="D17" s="9" t="s">
        <v>102</v>
      </c>
      <c r="E17" s="9">
        <v>5</v>
      </c>
      <c r="F17" s="7">
        <v>-1</v>
      </c>
      <c r="G17" s="10">
        <v>50.041200000000003</v>
      </c>
      <c r="H17" s="10">
        <v>2.46855</v>
      </c>
      <c r="I17" s="10">
        <v>13.151450000000001</v>
      </c>
      <c r="J17" s="11">
        <v>4.0149999999999998E-2</v>
      </c>
      <c r="K17" s="10">
        <v>11.30935</v>
      </c>
      <c r="L17" s="11">
        <v>0.17749999999999999</v>
      </c>
      <c r="M17" s="10">
        <v>8.2515499999999999</v>
      </c>
      <c r="N17" s="10">
        <v>10.867150000000001</v>
      </c>
      <c r="O17" s="10">
        <v>2.3124500000000001</v>
      </c>
      <c r="P17" s="11">
        <v>4.1000000000000002E-2</v>
      </c>
      <c r="Q17" s="10">
        <v>0.41254999999999997</v>
      </c>
      <c r="R17" s="11">
        <v>0.2384</v>
      </c>
      <c r="S17" s="11">
        <v>4.02E-2</v>
      </c>
      <c r="T17" s="11">
        <v>1.15E-2</v>
      </c>
      <c r="U17" s="11">
        <v>5.1710430000000002E-2</v>
      </c>
      <c r="V17" s="10">
        <v>99.397800000000004</v>
      </c>
      <c r="W17" s="12"/>
      <c r="X17" s="12"/>
      <c r="Y17" s="12"/>
      <c r="Z17" s="12"/>
      <c r="AA17" s="10">
        <v>30.0066666666667</v>
      </c>
      <c r="AB17" s="10">
        <v>292.08666666666699</v>
      </c>
      <c r="AC17" s="10">
        <v>7.6866666666666701</v>
      </c>
      <c r="AD17" s="10">
        <v>307.82333333333298</v>
      </c>
      <c r="AE17" s="10">
        <v>22.13</v>
      </c>
      <c r="AF17" s="10">
        <v>125.76</v>
      </c>
      <c r="AG17" s="10">
        <v>10.883333333333301</v>
      </c>
      <c r="AH17" s="10">
        <v>91.816666666666706</v>
      </c>
      <c r="AI17" s="10">
        <v>11.66</v>
      </c>
      <c r="AJ17" s="10">
        <v>28.1</v>
      </c>
      <c r="AK17" s="10">
        <v>3.77</v>
      </c>
      <c r="AL17" s="10">
        <v>20.02</v>
      </c>
      <c r="AM17" s="10">
        <v>4.9233333333333302</v>
      </c>
      <c r="AN17" s="10">
        <v>1.82666666666667</v>
      </c>
      <c r="AO17" s="10">
        <v>5.44</v>
      </c>
      <c r="AP17" s="10">
        <v>0.82</v>
      </c>
      <c r="AQ17" s="10">
        <v>5.0166666666666702</v>
      </c>
      <c r="AR17" s="10">
        <v>0.9</v>
      </c>
      <c r="AS17" s="10">
        <v>2.39333333333333</v>
      </c>
      <c r="AT17" s="10">
        <v>0.31466666666666698</v>
      </c>
      <c r="AU17" s="10">
        <v>1.9933333333333301</v>
      </c>
      <c r="AV17" s="10">
        <v>0.276666666666667</v>
      </c>
      <c r="AW17" s="10">
        <v>3.41333333333333</v>
      </c>
      <c r="AX17" s="10">
        <v>0.67366666666666697</v>
      </c>
      <c r="AY17" s="10">
        <v>0.77666666666666695</v>
      </c>
      <c r="AZ17" s="10">
        <v>0.336666666666667</v>
      </c>
      <c r="BA17" s="12">
        <v>1179.8561549999999</v>
      </c>
      <c r="BB17" s="12">
        <v>59.117750000000001</v>
      </c>
      <c r="BC17" s="11"/>
      <c r="BD17" s="11"/>
      <c r="BE17" s="11"/>
      <c r="BF17" s="11"/>
      <c r="BG17" s="10">
        <v>0.60549852000000004</v>
      </c>
      <c r="BH17" s="10">
        <v>6.3194879999999995E-2</v>
      </c>
      <c r="BI17" s="10">
        <v>0.26697443500000001</v>
      </c>
      <c r="BJ17" s="10">
        <v>0.37433948500000003</v>
      </c>
      <c r="BK17" s="10">
        <v>2.8329E-2</v>
      </c>
      <c r="BL17" s="10">
        <v>0.24094525999999999</v>
      </c>
      <c r="BM17" s="10">
        <v>0.25429130999999999</v>
      </c>
      <c r="BN17" s="10">
        <v>0.16302772500000001</v>
      </c>
      <c r="BO17" s="10">
        <v>6.0026024999999997E-2</v>
      </c>
      <c r="BP17" s="10">
        <v>6.98512E-3</v>
      </c>
      <c r="BQ17" s="10">
        <v>8.4379799999999994E-3</v>
      </c>
      <c r="BR17" s="10">
        <v>1.4375E-3</v>
      </c>
      <c r="BS17" s="10">
        <v>2.3941929090000001E-3</v>
      </c>
      <c r="BT17" s="10">
        <v>1.44032</v>
      </c>
      <c r="BU17" s="10">
        <v>9.0546866666666794</v>
      </c>
      <c r="BV17" s="10">
        <v>0.41508</v>
      </c>
      <c r="BW17" s="10">
        <v>15.391166666666701</v>
      </c>
      <c r="BX17" s="10">
        <v>1.50484</v>
      </c>
      <c r="BY17" s="10">
        <v>12.19872</v>
      </c>
      <c r="BZ17" s="10">
        <v>1.42354</v>
      </c>
      <c r="CA17" s="10">
        <v>5.1417333333333302</v>
      </c>
      <c r="CB17" s="10">
        <v>0.59465999999999997</v>
      </c>
      <c r="CC17" s="10">
        <v>1.0678000000000001</v>
      </c>
      <c r="CD17" s="10">
        <v>0.26390000000000002</v>
      </c>
      <c r="CE17" s="10">
        <v>1.28128</v>
      </c>
      <c r="CF17" s="10">
        <v>0.32986333333333301</v>
      </c>
      <c r="CG17" s="10">
        <v>0.1096</v>
      </c>
      <c r="CH17" s="10">
        <v>0.51136000000000004</v>
      </c>
      <c r="CI17" s="10">
        <v>6.3960000000000003E-2</v>
      </c>
      <c r="CJ17" s="10">
        <v>0.40634999999999999</v>
      </c>
      <c r="CK17" s="10">
        <v>7.8299999999999995E-2</v>
      </c>
      <c r="CL17" s="10">
        <v>0.20104</v>
      </c>
      <c r="CM17" s="10">
        <v>3.0522666666666701E-2</v>
      </c>
      <c r="CN17" s="10">
        <v>0.16943333333333299</v>
      </c>
      <c r="CO17" s="10">
        <v>3.01566666666667E-2</v>
      </c>
      <c r="CP17" s="10">
        <v>0.32085333333333299</v>
      </c>
      <c r="CQ17" s="10">
        <v>0.100376333333333</v>
      </c>
      <c r="CR17" s="10">
        <v>0.28659000000000001</v>
      </c>
      <c r="CS17" s="10">
        <v>3.1983333333333398E-2</v>
      </c>
      <c r="CT17" s="13"/>
      <c r="CU17" s="13"/>
      <c r="CV17" s="13"/>
      <c r="CW17" s="13"/>
      <c r="CX17" s="13"/>
      <c r="CY17" s="13"/>
    </row>
    <row r="18" spans="1:1009" ht="15" customHeight="1" x14ac:dyDescent="0.35">
      <c r="A18" s="1">
        <v>17</v>
      </c>
      <c r="B18" s="1" t="s">
        <v>667</v>
      </c>
      <c r="C18" s="7">
        <v>1550</v>
      </c>
      <c r="D18" s="9" t="s">
        <v>103</v>
      </c>
      <c r="E18" s="9">
        <v>5</v>
      </c>
      <c r="F18" s="7">
        <v>-1</v>
      </c>
      <c r="G18" s="10">
        <v>49.704500000000003</v>
      </c>
      <c r="H18" s="10">
        <v>2.5662500000000001</v>
      </c>
      <c r="I18" s="10">
        <v>13.333550000000001</v>
      </c>
      <c r="J18" s="11">
        <v>6.1749999999999999E-2</v>
      </c>
      <c r="K18" s="10">
        <v>11.574249999999999</v>
      </c>
      <c r="L18" s="11">
        <v>0.1537</v>
      </c>
      <c r="M18" s="10">
        <v>7.6258999999999997</v>
      </c>
      <c r="N18" s="10">
        <v>11.135450000000001</v>
      </c>
      <c r="O18" s="10">
        <v>2.3553500000000001</v>
      </c>
      <c r="P18" s="11">
        <v>2.3500000000000001E-3</v>
      </c>
      <c r="Q18" s="10">
        <v>0.47570000000000001</v>
      </c>
      <c r="R18" s="11">
        <v>0.23669999999999999</v>
      </c>
      <c r="S18" s="11">
        <v>4.4450000000000003E-2</v>
      </c>
      <c r="T18" s="11">
        <v>7.6499999999999997E-3</v>
      </c>
      <c r="U18" s="11">
        <v>5.133948E-2</v>
      </c>
      <c r="V18" s="10">
        <v>99.317300000000003</v>
      </c>
      <c r="W18" s="12"/>
      <c r="X18" s="12"/>
      <c r="Y18" s="12"/>
      <c r="Z18" s="12"/>
      <c r="AA18" s="10">
        <v>31.39</v>
      </c>
      <c r="AB18" s="10">
        <v>292.96666666666698</v>
      </c>
      <c r="AC18" s="10">
        <v>7.03</v>
      </c>
      <c r="AD18" s="10">
        <v>298.33</v>
      </c>
      <c r="AE18" s="10">
        <v>23.036666666666701</v>
      </c>
      <c r="AF18" s="10">
        <v>129.17333333333301</v>
      </c>
      <c r="AG18" s="10">
        <v>10.48</v>
      </c>
      <c r="AH18" s="10">
        <v>89.156666666666695</v>
      </c>
      <c r="AI18" s="10">
        <v>10.8633333333333</v>
      </c>
      <c r="AJ18" s="10">
        <v>25.436666666666699</v>
      </c>
      <c r="AK18" s="10">
        <v>3.5733333333333301</v>
      </c>
      <c r="AL18" s="10">
        <v>17.996666666666702</v>
      </c>
      <c r="AM18" s="10">
        <v>4.9566666666666697</v>
      </c>
      <c r="AN18" s="10">
        <v>1.7</v>
      </c>
      <c r="AO18" s="10">
        <v>5.0566666666666702</v>
      </c>
      <c r="AP18" s="10">
        <v>0.77700000000000002</v>
      </c>
      <c r="AQ18" s="10">
        <v>4.54</v>
      </c>
      <c r="AR18" s="10">
        <v>0.84399999999999997</v>
      </c>
      <c r="AS18" s="10">
        <v>2.2166666666666699</v>
      </c>
      <c r="AT18" s="10">
        <v>0.30333333333333301</v>
      </c>
      <c r="AU18" s="10">
        <v>1.98</v>
      </c>
      <c r="AV18" s="10">
        <v>0.25466666666666699</v>
      </c>
      <c r="AW18" s="10">
        <v>3.18333333333333</v>
      </c>
      <c r="AX18" s="10">
        <v>0.53466666666666696</v>
      </c>
      <c r="AY18" s="10">
        <v>1.02</v>
      </c>
      <c r="AZ18" s="10">
        <v>0.28333333333333299</v>
      </c>
      <c r="BA18" s="12">
        <v>1167.2805900000001</v>
      </c>
      <c r="BB18" s="12">
        <v>56.61515</v>
      </c>
      <c r="BC18" s="11"/>
      <c r="BD18" s="11"/>
      <c r="BE18" s="11"/>
      <c r="BF18" s="11"/>
      <c r="BG18" s="10">
        <v>0.60142445</v>
      </c>
      <c r="BH18" s="10">
        <v>6.5696000000000004E-2</v>
      </c>
      <c r="BI18" s="10">
        <v>0.27067106499999999</v>
      </c>
      <c r="BJ18" s="10">
        <v>0.38310767499999998</v>
      </c>
      <c r="BK18" s="10">
        <v>2.453052E-2</v>
      </c>
      <c r="BL18" s="10">
        <v>0.22267628</v>
      </c>
      <c r="BM18" s="10">
        <v>0.26056952999999999</v>
      </c>
      <c r="BN18" s="10">
        <v>0.166052175</v>
      </c>
      <c r="BO18" s="10">
        <v>6.9214349999999994E-2</v>
      </c>
      <c r="BP18" s="10">
        <v>6.9353100000000001E-3</v>
      </c>
      <c r="BQ18" s="10">
        <v>9.3300550000000003E-3</v>
      </c>
      <c r="BR18" s="10">
        <v>9.5624999999999996E-4</v>
      </c>
      <c r="BS18" s="10">
        <v>2.3770179240000001E-3</v>
      </c>
      <c r="BT18" s="10">
        <v>1.5067200000000001</v>
      </c>
      <c r="BU18" s="10">
        <v>9.0819666666666805</v>
      </c>
      <c r="BV18" s="10">
        <v>0.37962000000000001</v>
      </c>
      <c r="BW18" s="10">
        <v>14.916499999999999</v>
      </c>
      <c r="BX18" s="10">
        <v>1.56649333333334</v>
      </c>
      <c r="BY18" s="10">
        <v>12.529813333333299</v>
      </c>
      <c r="BZ18" s="10">
        <v>1.370784</v>
      </c>
      <c r="CA18" s="10">
        <v>4.9927733333333304</v>
      </c>
      <c r="CB18" s="10">
        <v>0.55402999999999802</v>
      </c>
      <c r="CC18" s="10">
        <v>0.96659333333333397</v>
      </c>
      <c r="CD18" s="10">
        <v>0.25013333333333299</v>
      </c>
      <c r="CE18" s="10">
        <v>1.1517866666666701</v>
      </c>
      <c r="CF18" s="10">
        <v>0.33209666666666698</v>
      </c>
      <c r="CG18" s="10">
        <v>0.10199999999999999</v>
      </c>
      <c r="CH18" s="10">
        <v>0.47532666666666701</v>
      </c>
      <c r="CI18" s="10">
        <v>6.0606E-2</v>
      </c>
      <c r="CJ18" s="10">
        <v>0.36774000000000001</v>
      </c>
      <c r="CK18" s="10">
        <v>7.3427999999999993E-2</v>
      </c>
      <c r="CL18" s="10">
        <v>0.1862</v>
      </c>
      <c r="CM18" s="10">
        <v>2.9423333333333301E-2</v>
      </c>
      <c r="CN18" s="10">
        <v>0.16830000000000001</v>
      </c>
      <c r="CO18" s="10">
        <v>2.7758666666666699E-2</v>
      </c>
      <c r="CP18" s="10">
        <v>0.29923333333333302</v>
      </c>
      <c r="CQ18" s="10">
        <v>7.9665333333333394E-2</v>
      </c>
      <c r="CR18" s="10">
        <v>0.37637999999999999</v>
      </c>
      <c r="CS18" s="10">
        <v>2.6916666666666599E-2</v>
      </c>
      <c r="CT18" s="13"/>
      <c r="CU18" s="13"/>
      <c r="CV18" s="13"/>
      <c r="CW18" s="13"/>
      <c r="CX18" s="13"/>
      <c r="CY18" s="13"/>
    </row>
    <row r="19" spans="1:1009" ht="15" customHeight="1" x14ac:dyDescent="0.35">
      <c r="A19" s="1">
        <v>18</v>
      </c>
      <c r="B19" s="1" t="s">
        <v>667</v>
      </c>
      <c r="C19" s="7">
        <v>1600</v>
      </c>
      <c r="D19" s="9" t="s">
        <v>104</v>
      </c>
      <c r="E19" s="9">
        <v>4</v>
      </c>
      <c r="F19" s="7">
        <v>-1</v>
      </c>
      <c r="G19" s="10">
        <v>50.678400000000003</v>
      </c>
      <c r="H19" s="10">
        <v>3.18885</v>
      </c>
      <c r="I19" s="10">
        <v>12.849399999999999</v>
      </c>
      <c r="J19" s="11">
        <v>1.5650000000000001E-2</v>
      </c>
      <c r="K19" s="10">
        <v>12.282249999999999</v>
      </c>
      <c r="L19" s="11">
        <v>0.17065</v>
      </c>
      <c r="M19" s="10">
        <v>5.6481000000000003</v>
      </c>
      <c r="N19" s="10">
        <v>10.22935</v>
      </c>
      <c r="O19" s="10">
        <v>2.6261999999999999</v>
      </c>
      <c r="P19" s="11">
        <v>7.9500000000000005E-3</v>
      </c>
      <c r="Q19" s="10">
        <v>0.59399999999999997</v>
      </c>
      <c r="R19" s="11">
        <v>0.33145000000000002</v>
      </c>
      <c r="S19" s="11">
        <v>6.1350000000000002E-2</v>
      </c>
      <c r="T19" s="11">
        <v>1.4250000000000001E-2</v>
      </c>
      <c r="U19" s="11">
        <v>2.8750000000000001E-2</v>
      </c>
      <c r="V19" s="10">
        <v>98.726950000000002</v>
      </c>
      <c r="W19" s="12"/>
      <c r="X19" s="12"/>
      <c r="Y19" s="12"/>
      <c r="Z19" s="12"/>
      <c r="AA19" s="10">
        <v>26.785</v>
      </c>
      <c r="AB19" s="10">
        <v>317.2</v>
      </c>
      <c r="AC19" s="10">
        <v>9.84</v>
      </c>
      <c r="AD19" s="10">
        <v>347.45499999999998</v>
      </c>
      <c r="AE19" s="10">
        <v>25.84</v>
      </c>
      <c r="AF19" s="10">
        <v>160.57499999999999</v>
      </c>
      <c r="AG19" s="10">
        <v>16.195</v>
      </c>
      <c r="AH19" s="10">
        <v>125.67</v>
      </c>
      <c r="AI19" s="10">
        <v>12.445</v>
      </c>
      <c r="AJ19" s="10">
        <v>32.44</v>
      </c>
      <c r="AK19" s="10">
        <v>4.84</v>
      </c>
      <c r="AL19" s="10">
        <v>22.37</v>
      </c>
      <c r="AM19" s="10">
        <v>5.8550000000000004</v>
      </c>
      <c r="AN19" s="10">
        <v>2</v>
      </c>
      <c r="AO19" s="10">
        <v>6.085</v>
      </c>
      <c r="AP19" s="10">
        <v>0.83099999999999996</v>
      </c>
      <c r="AQ19" s="10">
        <v>5.2249999999999996</v>
      </c>
      <c r="AR19" s="10">
        <v>0.96199999999999997</v>
      </c>
      <c r="AS19" s="10">
        <v>2.65</v>
      </c>
      <c r="AT19" s="10">
        <v>0.29499999999999998</v>
      </c>
      <c r="AU19" s="10">
        <v>2.165</v>
      </c>
      <c r="AV19" s="10">
        <v>0.3165</v>
      </c>
      <c r="AW19" s="10">
        <v>3.9550000000000001</v>
      </c>
      <c r="AX19" s="10">
        <v>1.0125</v>
      </c>
      <c r="AY19" s="10">
        <v>1.5549999999999999</v>
      </c>
      <c r="AZ19" s="10">
        <v>0.30349999999999999</v>
      </c>
      <c r="BA19" s="12">
        <v>1127.5268100000001</v>
      </c>
      <c r="BB19" s="12">
        <v>47.6143</v>
      </c>
      <c r="BC19" s="11"/>
      <c r="BD19" s="11"/>
      <c r="BE19" s="11"/>
      <c r="BF19" s="11"/>
      <c r="BG19" s="10">
        <v>0.61320863999999997</v>
      </c>
      <c r="BH19" s="10">
        <v>8.1634559999999995E-2</v>
      </c>
      <c r="BI19" s="10">
        <v>0.26084281999999998</v>
      </c>
      <c r="BJ19" s="10">
        <v>0.40654247500000001</v>
      </c>
      <c r="BK19" s="10">
        <v>2.7235740000000001E-2</v>
      </c>
      <c r="BL19" s="10">
        <v>0.16492451999999999</v>
      </c>
      <c r="BM19" s="10">
        <v>0.23936679</v>
      </c>
      <c r="BN19" s="10">
        <v>0.18514710000000001</v>
      </c>
      <c r="BO19" s="10">
        <v>8.6427000000000004E-2</v>
      </c>
      <c r="BP19" s="10">
        <v>9.7114850000000006E-3</v>
      </c>
      <c r="BQ19" s="10">
        <v>1.2877365E-2</v>
      </c>
      <c r="BR19" s="10">
        <v>1.7812500000000001E-3</v>
      </c>
      <c r="BS19" s="10">
        <v>1.3311250000000001E-3</v>
      </c>
      <c r="BT19" s="10">
        <v>1.2856799999999999</v>
      </c>
      <c r="BU19" s="10">
        <v>9.8331999999999997</v>
      </c>
      <c r="BV19" s="10">
        <v>0.53136000000000005</v>
      </c>
      <c r="BW19" s="10">
        <v>17.37275</v>
      </c>
      <c r="BX19" s="10">
        <v>1.75712</v>
      </c>
      <c r="BY19" s="10">
        <v>15.575775</v>
      </c>
      <c r="BZ19" s="10">
        <v>2.118306</v>
      </c>
      <c r="CA19" s="10">
        <v>7.0375199999999998</v>
      </c>
      <c r="CB19" s="10">
        <v>0.63469500000000001</v>
      </c>
      <c r="CC19" s="10">
        <v>1.23272</v>
      </c>
      <c r="CD19" s="10">
        <v>0.33879999999999999</v>
      </c>
      <c r="CE19" s="10">
        <v>1.4316800000000001</v>
      </c>
      <c r="CF19" s="10">
        <v>0.39228499999999999</v>
      </c>
      <c r="CG19" s="10">
        <v>0.12</v>
      </c>
      <c r="CH19" s="10">
        <v>0.57199</v>
      </c>
      <c r="CI19" s="10">
        <v>6.4818000000000001E-2</v>
      </c>
      <c r="CJ19" s="10">
        <v>0.42322500000000002</v>
      </c>
      <c r="CK19" s="10">
        <v>8.3694000000000005E-2</v>
      </c>
      <c r="CL19" s="10">
        <v>0.22259999999999999</v>
      </c>
      <c r="CM19" s="10">
        <v>2.8615000000000002E-2</v>
      </c>
      <c r="CN19" s="10">
        <v>0.18402499999999999</v>
      </c>
      <c r="CO19" s="10">
        <v>3.4498500000000001E-2</v>
      </c>
      <c r="CP19" s="10">
        <v>0.37176999999999999</v>
      </c>
      <c r="CQ19" s="10">
        <v>0.15086250000000001</v>
      </c>
      <c r="CR19" s="10">
        <v>0.57379500000000005</v>
      </c>
      <c r="CS19" s="10">
        <v>2.88325E-2</v>
      </c>
      <c r="CT19" s="13"/>
      <c r="CU19" s="13"/>
      <c r="CV19" s="13"/>
      <c r="CW19" s="13"/>
      <c r="CX19" s="13"/>
      <c r="CY19" s="13"/>
    </row>
    <row r="20" spans="1:1009" ht="15" customHeight="1" x14ac:dyDescent="0.35">
      <c r="A20" s="1">
        <v>19</v>
      </c>
      <c r="B20" s="1" t="s">
        <v>667</v>
      </c>
      <c r="C20" s="7">
        <v>1600</v>
      </c>
      <c r="D20" s="9" t="s">
        <v>105</v>
      </c>
      <c r="E20" s="9">
        <v>4</v>
      </c>
      <c r="F20" s="7">
        <v>-1</v>
      </c>
      <c r="G20" s="10">
        <v>50.658900000000003</v>
      </c>
      <c r="H20" s="10">
        <v>2.5894499999999998</v>
      </c>
      <c r="I20" s="10">
        <v>13.360950000000001</v>
      </c>
      <c r="J20" s="11">
        <v>4.87E-2</v>
      </c>
      <c r="K20" s="10">
        <v>10.975300000000001</v>
      </c>
      <c r="L20" s="11">
        <v>0.1731</v>
      </c>
      <c r="M20" s="10">
        <v>6.9786999999999999</v>
      </c>
      <c r="N20" s="10">
        <v>11.178850000000001</v>
      </c>
      <c r="O20" s="10">
        <v>2.3593500000000001</v>
      </c>
      <c r="P20" s="11">
        <v>6.1000000000000004E-3</v>
      </c>
      <c r="Q20" s="10">
        <v>0.46344999999999997</v>
      </c>
      <c r="R20" s="11">
        <v>0.24635000000000001</v>
      </c>
      <c r="S20" s="11">
        <v>4.895E-2</v>
      </c>
      <c r="T20" s="11">
        <v>9.4999999999999998E-3</v>
      </c>
      <c r="U20" s="11">
        <v>6.2899999999999998E-2</v>
      </c>
      <c r="V20" s="10">
        <v>99.160600000000002</v>
      </c>
      <c r="W20" s="12" t="s">
        <v>87</v>
      </c>
      <c r="X20" s="11">
        <v>0.16954440905221499</v>
      </c>
      <c r="Y20" s="10">
        <v>4.8358445912140002</v>
      </c>
      <c r="Z20" s="10">
        <v>2.4531306237047601</v>
      </c>
      <c r="AA20" s="10">
        <v>35.18</v>
      </c>
      <c r="AB20" s="10">
        <v>367.92</v>
      </c>
      <c r="AC20" s="10">
        <v>10.4</v>
      </c>
      <c r="AD20" s="10">
        <v>374.816666666667</v>
      </c>
      <c r="AE20" s="10">
        <v>31.26</v>
      </c>
      <c r="AF20" s="10">
        <v>209.28333333333299</v>
      </c>
      <c r="AG20" s="10">
        <v>17.703333333333301</v>
      </c>
      <c r="AH20" s="10">
        <v>132.44333333333299</v>
      </c>
      <c r="AI20" s="10">
        <v>14.2433333333333</v>
      </c>
      <c r="AJ20" s="10">
        <v>34.546666666666702</v>
      </c>
      <c r="AK20" s="10">
        <v>5.3</v>
      </c>
      <c r="AL20" s="10">
        <v>25.573333333333299</v>
      </c>
      <c r="AM20" s="10">
        <v>6.8833333333333302</v>
      </c>
      <c r="AN20" s="10">
        <v>2.5299999999999998</v>
      </c>
      <c r="AO20" s="10">
        <v>6.5466666666666704</v>
      </c>
      <c r="AP20" s="10">
        <v>0.93333333333333302</v>
      </c>
      <c r="AQ20" s="10">
        <v>5.5866666666666696</v>
      </c>
      <c r="AR20" s="10">
        <v>1.1439999999999999</v>
      </c>
      <c r="AS20" s="10">
        <v>2.87</v>
      </c>
      <c r="AT20" s="10">
        <v>0.39800000000000002</v>
      </c>
      <c r="AU20" s="10">
        <v>2.1800000000000002</v>
      </c>
      <c r="AV20" s="10">
        <v>0.338666666666667</v>
      </c>
      <c r="AW20" s="10">
        <v>5.3466666666666702</v>
      </c>
      <c r="AX20" s="10">
        <v>0.96333333333333304</v>
      </c>
      <c r="AY20" s="10">
        <v>0.98333333333333295</v>
      </c>
      <c r="AZ20" s="10">
        <v>0.40766666666666701</v>
      </c>
      <c r="BA20" s="12">
        <v>1154.27187</v>
      </c>
      <c r="BB20" s="12">
        <v>55.74915</v>
      </c>
      <c r="BC20" s="11"/>
      <c r="BD20" s="11">
        <v>8.4772204526107498E-3</v>
      </c>
      <c r="BE20" s="11">
        <v>9.2364631692187393E-2</v>
      </c>
      <c r="BF20" s="11">
        <v>0.26322091592352098</v>
      </c>
      <c r="BG20" s="10">
        <v>0.61297268999999999</v>
      </c>
      <c r="BH20" s="10">
        <v>6.6289920000000002E-2</v>
      </c>
      <c r="BI20" s="10">
        <v>0.27122728499999998</v>
      </c>
      <c r="BJ20" s="10">
        <v>0.36328242999999999</v>
      </c>
      <c r="BK20" s="10">
        <v>2.762676E-2</v>
      </c>
      <c r="BL20" s="10">
        <v>0.20377803999999999</v>
      </c>
      <c r="BM20" s="10">
        <v>0.26158509000000002</v>
      </c>
      <c r="BN20" s="10">
        <v>0.166334175</v>
      </c>
      <c r="BO20" s="10">
        <v>6.7431975000000005E-2</v>
      </c>
      <c r="BP20" s="10">
        <v>7.2180550000000001E-3</v>
      </c>
      <c r="BQ20" s="10">
        <v>1.0274604999999999E-2</v>
      </c>
      <c r="BR20" s="10">
        <v>1.1875E-3</v>
      </c>
      <c r="BS20" s="10">
        <v>2.9122699999999998E-3</v>
      </c>
      <c r="BT20" s="10">
        <v>1.6886399999999999</v>
      </c>
      <c r="BU20" s="10">
        <v>11.405519999999999</v>
      </c>
      <c r="BV20" s="10">
        <v>0.56159999999999999</v>
      </c>
      <c r="BW20" s="10">
        <v>18.740833333333399</v>
      </c>
      <c r="BX20" s="10">
        <v>2.12568</v>
      </c>
      <c r="BY20" s="10">
        <v>20.3004833333333</v>
      </c>
      <c r="BZ20" s="10">
        <v>2.3155960000000002</v>
      </c>
      <c r="CA20" s="10">
        <v>7.4168266666666502</v>
      </c>
      <c r="CB20" s="10">
        <v>0.726409999999998</v>
      </c>
      <c r="CC20" s="10">
        <v>1.31277333333333</v>
      </c>
      <c r="CD20" s="10">
        <v>0.371</v>
      </c>
      <c r="CE20" s="10">
        <v>1.63669333333333</v>
      </c>
      <c r="CF20" s="10">
        <v>0.461183333333333</v>
      </c>
      <c r="CG20" s="10">
        <v>0.15179999999999999</v>
      </c>
      <c r="CH20" s="10">
        <v>0.61538666666666697</v>
      </c>
      <c r="CI20" s="10">
        <v>7.2800000000000004E-2</v>
      </c>
      <c r="CJ20" s="10">
        <v>0.45251999999999998</v>
      </c>
      <c r="CK20" s="10">
        <v>9.9528000000000005E-2</v>
      </c>
      <c r="CL20" s="10">
        <v>0.24107999999999999</v>
      </c>
      <c r="CM20" s="10">
        <v>3.8606000000000001E-2</v>
      </c>
      <c r="CN20" s="10">
        <v>0.18529999999999999</v>
      </c>
      <c r="CO20" s="10">
        <v>3.69146666666667E-2</v>
      </c>
      <c r="CP20" s="10">
        <v>0.50258666666666696</v>
      </c>
      <c r="CQ20" s="10">
        <v>0.14353666666666701</v>
      </c>
      <c r="CR20" s="10">
        <v>0.36285000000000001</v>
      </c>
      <c r="CS20" s="10">
        <v>3.8728333333333399E-2</v>
      </c>
      <c r="CT20" s="13"/>
      <c r="CU20" s="13"/>
      <c r="CV20" s="13"/>
      <c r="CW20" s="13"/>
      <c r="CX20" s="13"/>
      <c r="CY20" s="13"/>
    </row>
    <row r="21" spans="1:1009" ht="15" customHeight="1" x14ac:dyDescent="0.35">
      <c r="A21" s="1">
        <v>20</v>
      </c>
      <c r="B21" s="1" t="s">
        <v>667</v>
      </c>
      <c r="C21" s="7">
        <v>1600</v>
      </c>
      <c r="D21" s="9" t="s">
        <v>106</v>
      </c>
      <c r="E21" s="9">
        <v>4</v>
      </c>
      <c r="F21" s="7">
        <v>-1</v>
      </c>
      <c r="G21" s="10">
        <v>50.903500000000001</v>
      </c>
      <c r="H21" s="10">
        <v>2.4287999999999998</v>
      </c>
      <c r="I21" s="10">
        <v>12.9215</v>
      </c>
      <c r="J21" s="11">
        <v>5.8049999999999997E-2</v>
      </c>
      <c r="K21" s="10">
        <v>11.065799999999999</v>
      </c>
      <c r="L21" s="11">
        <v>0.16644999999999999</v>
      </c>
      <c r="M21" s="10">
        <v>8.5478500000000004</v>
      </c>
      <c r="N21" s="10">
        <v>10.72095</v>
      </c>
      <c r="O21" s="10">
        <v>2.3127499999999999</v>
      </c>
      <c r="P21" s="11">
        <v>2.3449999999999999E-2</v>
      </c>
      <c r="Q21" s="10">
        <v>0.43890000000000001</v>
      </c>
      <c r="R21" s="11">
        <v>0.23139999999999999</v>
      </c>
      <c r="S21" s="11">
        <v>4.3499999999999997E-2</v>
      </c>
      <c r="T21" s="11">
        <v>1.0749999999999999E-2</v>
      </c>
      <c r="U21" s="11">
        <v>8.1000000000000003E-2</v>
      </c>
      <c r="V21" s="10">
        <v>99.954700000000003</v>
      </c>
      <c r="W21" s="12"/>
      <c r="X21" s="12"/>
      <c r="Y21" s="12"/>
      <c r="Z21" s="12"/>
      <c r="AA21" s="10">
        <v>31.41</v>
      </c>
      <c r="AB21" s="10">
        <v>304.7</v>
      </c>
      <c r="AC21" s="10">
        <v>7.62</v>
      </c>
      <c r="AD21" s="10">
        <v>347.51</v>
      </c>
      <c r="AE21" s="10">
        <v>24.12</v>
      </c>
      <c r="AF21" s="10">
        <v>154.1</v>
      </c>
      <c r="AG21" s="10">
        <v>12.66</v>
      </c>
      <c r="AH21" s="10">
        <v>102.08</v>
      </c>
      <c r="AI21" s="10">
        <v>10.9</v>
      </c>
      <c r="AJ21" s="10">
        <v>27.09</v>
      </c>
      <c r="AK21" s="10">
        <v>4.09</v>
      </c>
      <c r="AL21" s="10">
        <v>19.25</v>
      </c>
      <c r="AM21" s="10">
        <v>5.19</v>
      </c>
      <c r="AN21" s="10">
        <v>1.85</v>
      </c>
      <c r="AO21" s="10">
        <v>5.52</v>
      </c>
      <c r="AP21" s="10">
        <v>0.78300000000000003</v>
      </c>
      <c r="AQ21" s="10">
        <v>4.8099999999999996</v>
      </c>
      <c r="AR21" s="10">
        <v>0.92700000000000005</v>
      </c>
      <c r="AS21" s="10">
        <v>2.3199999999999998</v>
      </c>
      <c r="AT21" s="10">
        <v>0.30099999999999999</v>
      </c>
      <c r="AU21" s="10">
        <v>2.1800000000000002</v>
      </c>
      <c r="AV21" s="10">
        <v>0.254</v>
      </c>
      <c r="AW21" s="10">
        <v>4.2300000000000004</v>
      </c>
      <c r="AX21" s="10">
        <v>0.98499999999999999</v>
      </c>
      <c r="AY21" s="10">
        <v>1.69</v>
      </c>
      <c r="AZ21" s="10">
        <v>0.26</v>
      </c>
      <c r="BA21" s="12">
        <v>1185.8117850000001</v>
      </c>
      <c r="BB21" s="12">
        <v>60.474899999999998</v>
      </c>
      <c r="BC21" s="11"/>
      <c r="BD21" s="11"/>
      <c r="BE21" s="11"/>
      <c r="BF21" s="11"/>
      <c r="BG21" s="10">
        <v>0.61593235000000002</v>
      </c>
      <c r="BH21" s="10">
        <v>6.2177280000000001E-2</v>
      </c>
      <c r="BI21" s="10">
        <v>0.26230645000000002</v>
      </c>
      <c r="BJ21" s="10">
        <v>0.36627798</v>
      </c>
      <c r="BK21" s="10">
        <v>2.6565419999999999E-2</v>
      </c>
      <c r="BL21" s="10">
        <v>0.24959722000000001</v>
      </c>
      <c r="BM21" s="10">
        <v>0.25087023000000003</v>
      </c>
      <c r="BN21" s="10">
        <v>0.16304887500000001</v>
      </c>
      <c r="BO21" s="10">
        <v>6.3859949999999999E-2</v>
      </c>
      <c r="BP21" s="10">
        <v>6.7800200000000003E-3</v>
      </c>
      <c r="BQ21" s="10">
        <v>9.1306500000000006E-3</v>
      </c>
      <c r="BR21" s="10">
        <v>1.3437499999999999E-3</v>
      </c>
      <c r="BS21" s="10">
        <v>3.7502999999999998E-3</v>
      </c>
      <c r="BT21" s="10">
        <v>1.5076799999999999</v>
      </c>
      <c r="BU21" s="10">
        <v>9.4457000000000004</v>
      </c>
      <c r="BV21" s="10">
        <v>0.41148000000000001</v>
      </c>
      <c r="BW21" s="10">
        <v>17.375499999999999</v>
      </c>
      <c r="BX21" s="10">
        <v>1.6401600000000001</v>
      </c>
      <c r="BY21" s="10">
        <v>14.947699999999999</v>
      </c>
      <c r="BZ21" s="10">
        <v>1.6559280000000001</v>
      </c>
      <c r="CA21" s="10">
        <v>5.7164799999999998</v>
      </c>
      <c r="CB21" s="10">
        <v>0.55589999999999995</v>
      </c>
      <c r="CC21" s="10">
        <v>1.02942</v>
      </c>
      <c r="CD21" s="10">
        <v>0.2863</v>
      </c>
      <c r="CE21" s="10">
        <v>1.232</v>
      </c>
      <c r="CF21" s="10">
        <v>0.34772999999999998</v>
      </c>
      <c r="CG21" s="10">
        <v>0.111</v>
      </c>
      <c r="CH21" s="10">
        <v>0.51888000000000001</v>
      </c>
      <c r="CI21" s="10">
        <v>6.1074000000000003E-2</v>
      </c>
      <c r="CJ21" s="10">
        <v>0.38961000000000001</v>
      </c>
      <c r="CK21" s="10">
        <v>8.0648999999999998E-2</v>
      </c>
      <c r="CL21" s="10">
        <v>0.19488</v>
      </c>
      <c r="CM21" s="10">
        <v>2.9197000000000001E-2</v>
      </c>
      <c r="CN21" s="10">
        <v>0.18529999999999999</v>
      </c>
      <c r="CO21" s="10">
        <v>2.7685999999999999E-2</v>
      </c>
      <c r="CP21" s="10">
        <v>0.39761999999999997</v>
      </c>
      <c r="CQ21" s="10">
        <v>0.14676500000000001</v>
      </c>
      <c r="CR21" s="10">
        <v>0.62361</v>
      </c>
      <c r="CS21" s="10">
        <v>2.47E-2</v>
      </c>
      <c r="CT21" s="13"/>
      <c r="CU21" s="13"/>
      <c r="CV21" s="13"/>
      <c r="CW21" s="13"/>
      <c r="CX21" s="13"/>
      <c r="CY21" s="13"/>
    </row>
    <row r="22" spans="1:1009" ht="15" customHeight="1" x14ac:dyDescent="0.35">
      <c r="A22" s="1">
        <v>21</v>
      </c>
      <c r="B22" s="1" t="s">
        <v>667</v>
      </c>
      <c r="C22" s="7">
        <v>1600</v>
      </c>
      <c r="D22" s="9" t="s">
        <v>107</v>
      </c>
      <c r="E22" s="9">
        <v>4</v>
      </c>
      <c r="F22" s="7">
        <v>-1</v>
      </c>
      <c r="G22" s="10">
        <v>51.575200000000002</v>
      </c>
      <c r="H22" s="10">
        <v>2.5771999999999999</v>
      </c>
      <c r="I22" s="10">
        <v>13.586600000000001</v>
      </c>
      <c r="J22" s="11">
        <v>3.9399999999999998E-2</v>
      </c>
      <c r="K22" s="10">
        <v>11.421900000000001</v>
      </c>
      <c r="L22" s="11">
        <v>0.1825</v>
      </c>
      <c r="M22" s="10">
        <v>6.7732999999999999</v>
      </c>
      <c r="N22" s="10">
        <v>11.3475</v>
      </c>
      <c r="O22" s="10">
        <v>2.2532000000000001</v>
      </c>
      <c r="P22" s="11">
        <v>2.0999999999999999E-3</v>
      </c>
      <c r="Q22" s="10">
        <v>0.41260000000000002</v>
      </c>
      <c r="R22" s="11">
        <v>0.20180000000000001</v>
      </c>
      <c r="S22" s="11">
        <v>4.8599999999999997E-2</v>
      </c>
      <c r="T22" s="11">
        <v>9.2999999999999992E-3</v>
      </c>
      <c r="U22" s="11">
        <v>6.9400000000000003E-2</v>
      </c>
      <c r="V22" s="10">
        <v>100.50060000000001</v>
      </c>
      <c r="W22" s="12"/>
      <c r="X22" s="12"/>
      <c r="Y22" s="12"/>
      <c r="Z22" s="12"/>
      <c r="AA22" s="10">
        <v>27.8</v>
      </c>
      <c r="AB22" s="10">
        <v>291.17</v>
      </c>
      <c r="AC22" s="10">
        <v>7.15</v>
      </c>
      <c r="AD22" s="10">
        <v>316.91333333333301</v>
      </c>
      <c r="AE22" s="10">
        <v>21.663333333333298</v>
      </c>
      <c r="AF22" s="10">
        <v>138.20333333333301</v>
      </c>
      <c r="AG22" s="10">
        <v>13.3433333333333</v>
      </c>
      <c r="AH22" s="10">
        <v>100.32666666666699</v>
      </c>
      <c r="AI22" s="10">
        <v>10.8633333333333</v>
      </c>
      <c r="AJ22" s="10">
        <v>27.593333333333302</v>
      </c>
      <c r="AK22" s="10">
        <v>4.2466666666666697</v>
      </c>
      <c r="AL22" s="10">
        <v>19.283333333333299</v>
      </c>
      <c r="AM22" s="10">
        <v>4.9666666666666703</v>
      </c>
      <c r="AN22" s="10">
        <v>1.75</v>
      </c>
      <c r="AO22" s="10">
        <v>4.6766666666666703</v>
      </c>
      <c r="AP22" s="10">
        <v>0.89600000000000002</v>
      </c>
      <c r="AQ22" s="10">
        <v>4.6733333333333302</v>
      </c>
      <c r="AR22" s="10">
        <v>0.90966666666666696</v>
      </c>
      <c r="AS22" s="10">
        <v>2.1766666666666699</v>
      </c>
      <c r="AT22" s="10">
        <v>0.33033333333333298</v>
      </c>
      <c r="AU22" s="10">
        <v>1.83</v>
      </c>
      <c r="AV22" s="10">
        <v>0.27233333333333298</v>
      </c>
      <c r="AW22" s="10">
        <v>3.3433333333333302</v>
      </c>
      <c r="AX22" s="10">
        <v>0.85333333333333306</v>
      </c>
      <c r="AY22" s="10">
        <v>1.06666666666667</v>
      </c>
      <c r="AZ22" s="10">
        <v>0.34633333333333299</v>
      </c>
      <c r="BA22" s="12">
        <v>1150.1433300000001</v>
      </c>
      <c r="BB22" s="12">
        <v>54.0122</v>
      </c>
      <c r="BC22" s="11"/>
      <c r="BD22" s="11"/>
      <c r="BE22" s="11"/>
      <c r="BF22" s="11"/>
      <c r="BG22" s="10">
        <v>0.62405991999999999</v>
      </c>
      <c r="BH22" s="10">
        <v>6.5976320000000005E-2</v>
      </c>
      <c r="BI22" s="10">
        <v>0.27580798000000001</v>
      </c>
      <c r="BJ22" s="10">
        <v>0.37806488999999999</v>
      </c>
      <c r="BK22" s="10">
        <v>2.9127E-2</v>
      </c>
      <c r="BL22" s="10">
        <v>0.19778035999999999</v>
      </c>
      <c r="BM22" s="10">
        <v>0.26553149999999998</v>
      </c>
      <c r="BN22" s="10">
        <v>0.15885060000000001</v>
      </c>
      <c r="BO22" s="10">
        <v>6.0033299999999998E-2</v>
      </c>
      <c r="BP22" s="10">
        <v>5.9127399999999997E-3</v>
      </c>
      <c r="BQ22" s="10">
        <v>1.0201139999999999E-2</v>
      </c>
      <c r="BR22" s="10">
        <v>1.1624999999999999E-3</v>
      </c>
      <c r="BS22" s="10">
        <v>3.2132200000000001E-3</v>
      </c>
      <c r="BT22" s="10">
        <v>1.3344</v>
      </c>
      <c r="BU22" s="10">
        <v>9.0262700000000002</v>
      </c>
      <c r="BV22" s="10">
        <v>0.3861</v>
      </c>
      <c r="BW22" s="10">
        <v>15.8456666666667</v>
      </c>
      <c r="BX22" s="10">
        <v>1.4731066666666599</v>
      </c>
      <c r="BY22" s="10">
        <v>13.405723333333301</v>
      </c>
      <c r="BZ22" s="10">
        <v>1.7453080000000001</v>
      </c>
      <c r="CA22" s="10">
        <v>5.6182933333333498</v>
      </c>
      <c r="CB22" s="10">
        <v>0.55402999999999802</v>
      </c>
      <c r="CC22" s="10">
        <v>1.0485466666666701</v>
      </c>
      <c r="CD22" s="10">
        <v>0.29726666666666701</v>
      </c>
      <c r="CE22" s="10">
        <v>1.23413333333333</v>
      </c>
      <c r="CF22" s="10">
        <v>0.33276666666666699</v>
      </c>
      <c r="CG22" s="10">
        <v>0.105</v>
      </c>
      <c r="CH22" s="10">
        <v>0.43960666666666698</v>
      </c>
      <c r="CI22" s="10">
        <v>6.9888000000000006E-2</v>
      </c>
      <c r="CJ22" s="10">
        <v>0.37853999999999999</v>
      </c>
      <c r="CK22" s="10">
        <v>7.9141000000000003E-2</v>
      </c>
      <c r="CL22" s="10">
        <v>0.18284</v>
      </c>
      <c r="CM22" s="10">
        <v>3.2042333333333298E-2</v>
      </c>
      <c r="CN22" s="10">
        <v>0.15554999999999999</v>
      </c>
      <c r="CO22" s="10">
        <v>2.9684333333333299E-2</v>
      </c>
      <c r="CP22" s="10">
        <v>0.31427333333333302</v>
      </c>
      <c r="CQ22" s="10">
        <v>0.12714666666666699</v>
      </c>
      <c r="CR22" s="10">
        <v>0.393600000000001</v>
      </c>
      <c r="CS22" s="10">
        <v>3.29016666666666E-2</v>
      </c>
      <c r="CT22" s="13"/>
      <c r="CU22" s="13"/>
      <c r="CV22" s="13"/>
      <c r="CW22" s="13"/>
      <c r="CX22" s="13"/>
      <c r="CY22" s="13"/>
    </row>
    <row r="23" spans="1:1009" s="21" customFormat="1" ht="15" customHeight="1" x14ac:dyDescent="0.35">
      <c r="A23" s="14">
        <v>22</v>
      </c>
      <c r="B23" s="1" t="s">
        <v>667</v>
      </c>
      <c r="C23" s="15">
        <v>1700</v>
      </c>
      <c r="D23" s="16" t="s">
        <v>108</v>
      </c>
      <c r="E23" s="16">
        <v>2</v>
      </c>
      <c r="F23" s="15">
        <v>-1</v>
      </c>
      <c r="G23" s="17">
        <v>49.6965</v>
      </c>
      <c r="H23" s="17">
        <v>2.4336500000000001</v>
      </c>
      <c r="I23" s="17">
        <v>12.440975</v>
      </c>
      <c r="J23" s="18">
        <v>8.5425000000000001E-2</v>
      </c>
      <c r="K23" s="17">
        <v>11.471349999999999</v>
      </c>
      <c r="L23" s="18">
        <v>0.16772500000000001</v>
      </c>
      <c r="M23" s="17">
        <v>9.0933250000000001</v>
      </c>
      <c r="N23" s="17">
        <v>10.4796</v>
      </c>
      <c r="O23" s="17">
        <v>2.2207499999999998</v>
      </c>
      <c r="P23" s="18">
        <v>1.8149999999999999E-2</v>
      </c>
      <c r="Q23" s="17">
        <v>0.352275</v>
      </c>
      <c r="R23" s="18">
        <v>0.230075</v>
      </c>
      <c r="S23" s="18">
        <v>3.2399999999999998E-2</v>
      </c>
      <c r="T23" s="18">
        <v>8.3750000000000005E-3</v>
      </c>
      <c r="U23" s="18">
        <v>4.1250000000000002E-2</v>
      </c>
      <c r="V23" s="17">
        <v>98.771850000000001</v>
      </c>
      <c r="W23" s="19"/>
      <c r="X23" s="19"/>
      <c r="Y23" s="19"/>
      <c r="Z23" s="19"/>
      <c r="AA23" s="17">
        <v>29.936666666666699</v>
      </c>
      <c r="AB23" s="17">
        <v>289.92666666666702</v>
      </c>
      <c r="AC23" s="17">
        <v>6.12</v>
      </c>
      <c r="AD23" s="17">
        <v>287.803333333333</v>
      </c>
      <c r="AE23" s="17">
        <v>23.5</v>
      </c>
      <c r="AF23" s="17">
        <v>131.07</v>
      </c>
      <c r="AG23" s="17">
        <v>12.063333333333301</v>
      </c>
      <c r="AH23" s="17">
        <v>79.040000000000006</v>
      </c>
      <c r="AI23" s="17">
        <v>9.4833333333333307</v>
      </c>
      <c r="AJ23" s="17">
        <v>23.573333333333299</v>
      </c>
      <c r="AK23" s="17">
        <v>3.61</v>
      </c>
      <c r="AL23" s="17">
        <v>18.773333333333301</v>
      </c>
      <c r="AM23" s="17">
        <v>4.8266666666666698</v>
      </c>
      <c r="AN23" s="17">
        <v>1.68</v>
      </c>
      <c r="AO23" s="17">
        <v>5.5</v>
      </c>
      <c r="AP23" s="17">
        <v>0.83333333333333304</v>
      </c>
      <c r="AQ23" s="17">
        <v>4.6666666666666696</v>
      </c>
      <c r="AR23" s="17">
        <v>0.90400000000000003</v>
      </c>
      <c r="AS23" s="17">
        <v>2.3333333333333299</v>
      </c>
      <c r="AT23" s="17">
        <v>0.29399999999999998</v>
      </c>
      <c r="AU23" s="17">
        <v>2.04666666666667</v>
      </c>
      <c r="AV23" s="17">
        <v>0.27200000000000002</v>
      </c>
      <c r="AW23" s="17">
        <v>3.6733333333333298</v>
      </c>
      <c r="AX23" s="17">
        <v>0.78066666666666695</v>
      </c>
      <c r="AY23" s="17">
        <v>0.62033333333333296</v>
      </c>
      <c r="AZ23" s="17">
        <v>0.25966666666666699</v>
      </c>
      <c r="BA23" s="19">
        <v>1196.7758325</v>
      </c>
      <c r="BB23" s="19">
        <v>61.120125000000002</v>
      </c>
      <c r="BC23" s="18"/>
      <c r="BD23" s="18"/>
      <c r="BE23" s="18"/>
      <c r="BF23" s="18"/>
      <c r="BG23" s="17">
        <v>0.60132764999999999</v>
      </c>
      <c r="BH23" s="17">
        <v>6.230144E-2</v>
      </c>
      <c r="BI23" s="17">
        <v>0.25255179249999998</v>
      </c>
      <c r="BJ23" s="17">
        <v>0.37970168500000001</v>
      </c>
      <c r="BK23" s="17">
        <v>2.676891E-2</v>
      </c>
      <c r="BL23" s="17">
        <v>0.26552509000000002</v>
      </c>
      <c r="BM23" s="17">
        <v>0.24522263999999999</v>
      </c>
      <c r="BN23" s="17">
        <v>0.15656287499999999</v>
      </c>
      <c r="BO23" s="17">
        <v>5.1256012500000003E-2</v>
      </c>
      <c r="BP23" s="17">
        <v>6.7411974999999997E-3</v>
      </c>
      <c r="BQ23" s="17">
        <v>6.8007600000000003E-3</v>
      </c>
      <c r="BR23" s="17">
        <v>1.0468750000000001E-3</v>
      </c>
      <c r="BS23" s="17">
        <v>1.9098749999999999E-3</v>
      </c>
      <c r="BT23" s="17">
        <v>1.43696</v>
      </c>
      <c r="BU23" s="17">
        <v>8.9877266666666795</v>
      </c>
      <c r="BV23" s="17">
        <v>0.33048</v>
      </c>
      <c r="BW23" s="17">
        <v>14.390166666666699</v>
      </c>
      <c r="BX23" s="17">
        <v>1.5980000000000001</v>
      </c>
      <c r="BY23" s="17">
        <v>12.713789999999999</v>
      </c>
      <c r="BZ23" s="17">
        <v>1.5778840000000001</v>
      </c>
      <c r="CA23" s="17">
        <v>4.42624</v>
      </c>
      <c r="CB23" s="17">
        <v>0.48365000000000002</v>
      </c>
      <c r="CC23" s="17">
        <v>0.89578666666666495</v>
      </c>
      <c r="CD23" s="17">
        <v>0.25269999999999998</v>
      </c>
      <c r="CE23" s="17">
        <v>1.20149333333333</v>
      </c>
      <c r="CF23" s="17">
        <v>0.32338666666666699</v>
      </c>
      <c r="CG23" s="17">
        <v>0.1008</v>
      </c>
      <c r="CH23" s="17">
        <v>0.51700000000000002</v>
      </c>
      <c r="CI23" s="17">
        <v>6.5000000000000002E-2</v>
      </c>
      <c r="CJ23" s="17">
        <v>0.378</v>
      </c>
      <c r="CK23" s="17">
        <v>7.8647999999999996E-2</v>
      </c>
      <c r="CL23" s="17">
        <v>0.19600000000000001</v>
      </c>
      <c r="CM23" s="17">
        <v>2.8518000000000002E-2</v>
      </c>
      <c r="CN23" s="17">
        <v>0.17396666666666699</v>
      </c>
      <c r="CO23" s="17">
        <v>2.9648000000000001E-2</v>
      </c>
      <c r="CP23" s="17">
        <v>0.34529333333333301</v>
      </c>
      <c r="CQ23" s="17">
        <v>0.116319333333333</v>
      </c>
      <c r="CR23" s="17">
        <v>0.228903</v>
      </c>
      <c r="CS23" s="17">
        <v>2.46683333333334E-2</v>
      </c>
      <c r="CT23" s="20"/>
      <c r="CU23" s="20"/>
      <c r="CV23" s="20"/>
      <c r="CW23" s="20"/>
      <c r="CX23" s="20"/>
      <c r="CY23" s="20"/>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row>
    <row r="24" spans="1:1009" s="21" customFormat="1" ht="15" customHeight="1" x14ac:dyDescent="0.35">
      <c r="A24" s="14">
        <v>23</v>
      </c>
      <c r="B24" s="1" t="s">
        <v>667</v>
      </c>
      <c r="C24" s="15">
        <v>1700</v>
      </c>
      <c r="D24" s="16" t="s">
        <v>109</v>
      </c>
      <c r="E24" s="16">
        <v>2</v>
      </c>
      <c r="F24" s="15">
        <v>-1</v>
      </c>
      <c r="G24" s="17">
        <v>49.997599999999998</v>
      </c>
      <c r="H24" s="17">
        <v>2.4325000000000001</v>
      </c>
      <c r="I24" s="17">
        <v>12.3978</v>
      </c>
      <c r="J24" s="18">
        <v>7.7600000000000002E-2</v>
      </c>
      <c r="K24" s="17">
        <v>11.607200000000001</v>
      </c>
      <c r="L24" s="18">
        <v>0.18304999999999999</v>
      </c>
      <c r="M24" s="17">
        <v>9.1196999999999999</v>
      </c>
      <c r="N24" s="17">
        <v>10.6204</v>
      </c>
      <c r="O24" s="17">
        <v>2.2109999999999999</v>
      </c>
      <c r="P24" s="18">
        <v>2.145E-2</v>
      </c>
      <c r="Q24" s="17">
        <v>0.35904999999999998</v>
      </c>
      <c r="R24" s="18">
        <v>0.22855</v>
      </c>
      <c r="S24" s="18">
        <v>3.7150000000000002E-2</v>
      </c>
      <c r="T24" s="18">
        <v>9.2499999999999995E-3</v>
      </c>
      <c r="U24" s="18">
        <v>3.4299999999999997E-2</v>
      </c>
      <c r="V24" s="17">
        <v>99.336650000000006</v>
      </c>
      <c r="W24" s="19" t="s">
        <v>87</v>
      </c>
      <c r="X24" s="18">
        <v>0.12220361905957799</v>
      </c>
      <c r="Y24" s="17">
        <v>4.3239310795639199</v>
      </c>
      <c r="Z24" s="17">
        <v>2.2581796868478401</v>
      </c>
      <c r="AA24" s="17">
        <v>29.823333333333299</v>
      </c>
      <c r="AB24" s="17">
        <v>329.6</v>
      </c>
      <c r="AC24" s="17">
        <v>8.9499999999999993</v>
      </c>
      <c r="AD24" s="17">
        <v>423.54666666666702</v>
      </c>
      <c r="AE24" s="17">
        <v>32.75</v>
      </c>
      <c r="AF24" s="17">
        <v>183.363333333333</v>
      </c>
      <c r="AG24" s="17">
        <v>18.046666666666699</v>
      </c>
      <c r="AH24" s="17">
        <v>149.46</v>
      </c>
      <c r="AI24" s="17">
        <v>17.696666666666701</v>
      </c>
      <c r="AJ24" s="17">
        <v>45.76</v>
      </c>
      <c r="AK24" s="17">
        <v>6.8233333333333297</v>
      </c>
      <c r="AL24" s="17">
        <v>34.626666666666701</v>
      </c>
      <c r="AM24" s="17">
        <v>9.2366666666666699</v>
      </c>
      <c r="AN24" s="17">
        <v>3.4733333333333301</v>
      </c>
      <c r="AO24" s="17">
        <v>9.9733333333333292</v>
      </c>
      <c r="AP24" s="17">
        <v>1.53</v>
      </c>
      <c r="AQ24" s="17">
        <v>9.4700000000000006</v>
      </c>
      <c r="AR24" s="17">
        <v>1.74</v>
      </c>
      <c r="AS24" s="17">
        <v>4.3499999999999996</v>
      </c>
      <c r="AT24" s="17">
        <v>0.56433333333333302</v>
      </c>
      <c r="AU24" s="17">
        <v>3.83</v>
      </c>
      <c r="AV24" s="17">
        <v>0.55066666666666697</v>
      </c>
      <c r="AW24" s="17">
        <v>6.76</v>
      </c>
      <c r="AX24" s="17">
        <v>1.62666666666667</v>
      </c>
      <c r="AY24" s="17">
        <v>1.8133333333333299</v>
      </c>
      <c r="AZ24" s="17">
        <v>0.54500000000000004</v>
      </c>
      <c r="BA24" s="19">
        <v>1197.3059699999999</v>
      </c>
      <c r="BB24" s="19">
        <v>60.88205</v>
      </c>
      <c r="BC24" s="18"/>
      <c r="BD24" s="18">
        <v>6.1101809529789004E-3</v>
      </c>
      <c r="BE24" s="18">
        <v>8.2587083619670904E-2</v>
      </c>
      <c r="BF24" s="18">
        <v>0.24230268039877301</v>
      </c>
      <c r="BG24" s="17">
        <v>0.60497095999999995</v>
      </c>
      <c r="BH24" s="17">
        <v>6.2272000000000001E-2</v>
      </c>
      <c r="BI24" s="17">
        <v>0.25167534000000003</v>
      </c>
      <c r="BJ24" s="17">
        <v>0.38419831999999998</v>
      </c>
      <c r="BK24" s="17">
        <v>2.9214779999999999E-2</v>
      </c>
      <c r="BL24" s="17">
        <v>0.26629523999999999</v>
      </c>
      <c r="BM24" s="17">
        <v>0.24851735999999999</v>
      </c>
      <c r="BN24" s="17">
        <v>0.1558755</v>
      </c>
      <c r="BO24" s="17">
        <v>5.2241774999999997E-2</v>
      </c>
      <c r="BP24" s="17">
        <v>6.6965150000000001E-3</v>
      </c>
      <c r="BQ24" s="17">
        <v>7.7977849999999998E-3</v>
      </c>
      <c r="BR24" s="17">
        <v>1.1562499999999999E-3</v>
      </c>
      <c r="BS24" s="17">
        <v>1.5880899999999999E-3</v>
      </c>
      <c r="BT24" s="17">
        <v>1.4315199999999999</v>
      </c>
      <c r="BU24" s="17">
        <v>10.217599999999999</v>
      </c>
      <c r="BV24" s="17">
        <v>0.48330000000000001</v>
      </c>
      <c r="BW24" s="17">
        <v>21.177333333333301</v>
      </c>
      <c r="BX24" s="17">
        <v>2.2269999999999999</v>
      </c>
      <c r="BY24" s="17">
        <v>17.786243333333299</v>
      </c>
      <c r="BZ24" s="17">
        <v>2.3605040000000002</v>
      </c>
      <c r="CA24" s="17">
        <v>8.3697599999999994</v>
      </c>
      <c r="CB24" s="17">
        <v>0.90253000000000205</v>
      </c>
      <c r="CC24" s="17">
        <v>1.73888</v>
      </c>
      <c r="CD24" s="17">
        <v>0.47763333333333302</v>
      </c>
      <c r="CE24" s="17">
        <v>2.2161066666666702</v>
      </c>
      <c r="CF24" s="17">
        <v>0.61885666666666705</v>
      </c>
      <c r="CG24" s="17">
        <v>0.2084</v>
      </c>
      <c r="CH24" s="17">
        <v>0.93749333333333296</v>
      </c>
      <c r="CI24" s="17">
        <v>0.11934</v>
      </c>
      <c r="CJ24" s="17">
        <v>0.76707000000000003</v>
      </c>
      <c r="CK24" s="17">
        <v>0.15137999999999999</v>
      </c>
      <c r="CL24" s="17">
        <v>0.3654</v>
      </c>
      <c r="CM24" s="17">
        <v>5.4740333333333301E-2</v>
      </c>
      <c r="CN24" s="17">
        <v>0.32555000000000001</v>
      </c>
      <c r="CO24" s="17">
        <v>6.0022666666666703E-2</v>
      </c>
      <c r="CP24" s="17">
        <v>0.63544</v>
      </c>
      <c r="CQ24" s="17">
        <v>0.242373333333334</v>
      </c>
      <c r="CR24" s="17">
        <v>0.66911999999999905</v>
      </c>
      <c r="CS24" s="17">
        <v>5.1775000000000002E-2</v>
      </c>
      <c r="CT24" s="20"/>
      <c r="CU24" s="20"/>
      <c r="CV24" s="20"/>
      <c r="CW24" s="20"/>
      <c r="CX24" s="20"/>
      <c r="CY24" s="20"/>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row>
    <row r="25" spans="1:1009" s="21" customFormat="1" ht="15" customHeight="1" x14ac:dyDescent="0.35">
      <c r="A25" s="14">
        <v>24</v>
      </c>
      <c r="B25" s="1" t="s">
        <v>667</v>
      </c>
      <c r="C25" s="15">
        <v>1700</v>
      </c>
      <c r="D25" s="16" t="s">
        <v>110</v>
      </c>
      <c r="E25" s="16">
        <v>2</v>
      </c>
      <c r="F25" s="15">
        <v>-1</v>
      </c>
      <c r="G25" s="17">
        <v>49.984000000000002</v>
      </c>
      <c r="H25" s="17">
        <v>2.4742500000000001</v>
      </c>
      <c r="I25" s="17">
        <v>12.460599999999999</v>
      </c>
      <c r="J25" s="18">
        <v>8.5250000000000006E-2</v>
      </c>
      <c r="K25" s="17">
        <v>11.80885</v>
      </c>
      <c r="L25" s="18">
        <v>0.17205000000000001</v>
      </c>
      <c r="M25" s="17">
        <v>9.0081000000000007</v>
      </c>
      <c r="N25" s="17">
        <v>10.46725</v>
      </c>
      <c r="O25" s="17">
        <v>2.2145999999999999</v>
      </c>
      <c r="P25" s="18">
        <v>8.0999999999999996E-3</v>
      </c>
      <c r="Q25" s="17">
        <v>0.36709999999999998</v>
      </c>
      <c r="R25" s="18">
        <v>0.23269999999999999</v>
      </c>
      <c r="S25" s="18">
        <v>3.8850000000000003E-2</v>
      </c>
      <c r="T25" s="18">
        <v>8.9999999999999993E-3</v>
      </c>
      <c r="U25" s="18">
        <v>3.6999999999999998E-2</v>
      </c>
      <c r="V25" s="17">
        <v>99.371200000000002</v>
      </c>
      <c r="W25" s="19" t="s">
        <v>87</v>
      </c>
      <c r="X25" s="19"/>
      <c r="Y25" s="19"/>
      <c r="Z25" s="19"/>
      <c r="AA25" s="17">
        <v>30.83</v>
      </c>
      <c r="AB25" s="17">
        <v>295.08999999999997</v>
      </c>
      <c r="AC25" s="17">
        <v>7.4466666666666699</v>
      </c>
      <c r="AD25" s="17">
        <v>356.41333333333301</v>
      </c>
      <c r="AE25" s="17">
        <v>27.1466666666667</v>
      </c>
      <c r="AF25" s="17">
        <v>162.37333333333299</v>
      </c>
      <c r="AG25" s="17">
        <v>15.063333333333301</v>
      </c>
      <c r="AH25" s="17">
        <v>111.273333333333</v>
      </c>
      <c r="AI25" s="17">
        <v>13.9333333333333</v>
      </c>
      <c r="AJ25" s="17">
        <v>36.549999999999997</v>
      </c>
      <c r="AK25" s="17">
        <v>5.37</v>
      </c>
      <c r="AL25" s="17">
        <v>26.18</v>
      </c>
      <c r="AM25" s="17">
        <v>7.31</v>
      </c>
      <c r="AN25" s="17">
        <v>2.58</v>
      </c>
      <c r="AO25" s="17">
        <v>7.5033333333333303</v>
      </c>
      <c r="AP25" s="17">
        <v>1.1000000000000001</v>
      </c>
      <c r="AQ25" s="17">
        <v>6.74</v>
      </c>
      <c r="AR25" s="17">
        <v>1.3533333333333299</v>
      </c>
      <c r="AS25" s="17">
        <v>3.2266666666666701</v>
      </c>
      <c r="AT25" s="17">
        <v>0.44466666666666699</v>
      </c>
      <c r="AU25" s="17">
        <v>2.89</v>
      </c>
      <c r="AV25" s="17">
        <v>0.40866666666666701</v>
      </c>
      <c r="AW25" s="17">
        <v>5.09</v>
      </c>
      <c r="AX25" s="17">
        <v>1.1499999999999999</v>
      </c>
      <c r="AY25" s="17">
        <v>1.21</v>
      </c>
      <c r="AZ25" s="17">
        <v>0.44066666666666698</v>
      </c>
      <c r="BA25" s="19">
        <v>1195.0628099999999</v>
      </c>
      <c r="BB25" s="19">
        <v>60.183</v>
      </c>
      <c r="BC25" s="18"/>
      <c r="BD25" s="18"/>
      <c r="BE25" s="18"/>
      <c r="BF25" s="18"/>
      <c r="BG25" s="17">
        <v>0.60480639999999997</v>
      </c>
      <c r="BH25" s="17">
        <v>6.3340800000000003E-2</v>
      </c>
      <c r="BI25" s="17">
        <v>0.25295018000000002</v>
      </c>
      <c r="BJ25" s="17">
        <v>0.39087293499999998</v>
      </c>
      <c r="BK25" s="17">
        <v>2.745918E-2</v>
      </c>
      <c r="BL25" s="17">
        <v>0.26303652</v>
      </c>
      <c r="BM25" s="17">
        <v>0.24493365</v>
      </c>
      <c r="BN25" s="17">
        <v>0.1561293</v>
      </c>
      <c r="BO25" s="17">
        <v>5.3413049999999997E-2</v>
      </c>
      <c r="BP25" s="17">
        <v>6.8181099999999996E-3</v>
      </c>
      <c r="BQ25" s="17">
        <v>8.1546150000000005E-3</v>
      </c>
      <c r="BR25" s="17">
        <v>1.1249999999999999E-3</v>
      </c>
      <c r="BS25" s="17">
        <v>1.7131E-3</v>
      </c>
      <c r="BT25" s="17">
        <v>1.47984</v>
      </c>
      <c r="BU25" s="17">
        <v>9.1477900000000005</v>
      </c>
      <c r="BV25" s="17">
        <v>0.40211999999999998</v>
      </c>
      <c r="BW25" s="17">
        <v>17.8206666666666</v>
      </c>
      <c r="BX25" s="17">
        <v>1.8459733333333399</v>
      </c>
      <c r="BY25" s="17">
        <v>15.750213333333299</v>
      </c>
      <c r="BZ25" s="17">
        <v>1.9702839999999999</v>
      </c>
      <c r="CA25" s="17">
        <v>6.2313066666666499</v>
      </c>
      <c r="CB25" s="17">
        <v>0.71059999999999801</v>
      </c>
      <c r="CC25" s="17">
        <v>1.3889</v>
      </c>
      <c r="CD25" s="17">
        <v>0.37590000000000001</v>
      </c>
      <c r="CE25" s="17">
        <v>1.6755199999999999</v>
      </c>
      <c r="CF25" s="17">
        <v>0.48976999999999998</v>
      </c>
      <c r="CG25" s="17">
        <v>0.15479999999999999</v>
      </c>
      <c r="CH25" s="17">
        <v>0.70531333333333301</v>
      </c>
      <c r="CI25" s="17">
        <v>8.5800000000000001E-2</v>
      </c>
      <c r="CJ25" s="17">
        <v>0.54593999999999998</v>
      </c>
      <c r="CK25" s="17">
        <v>0.11774</v>
      </c>
      <c r="CL25" s="17">
        <v>0.27104</v>
      </c>
      <c r="CM25" s="17">
        <v>4.3132666666666701E-2</v>
      </c>
      <c r="CN25" s="17">
        <v>0.24565000000000001</v>
      </c>
      <c r="CO25" s="17">
        <v>4.4544666666666698E-2</v>
      </c>
      <c r="CP25" s="17">
        <v>0.47846</v>
      </c>
      <c r="CQ25" s="17">
        <v>0.17135</v>
      </c>
      <c r="CR25" s="17">
        <v>0.44649</v>
      </c>
      <c r="CS25" s="17">
        <v>4.1863333333333398E-2</v>
      </c>
      <c r="CT25" s="20"/>
      <c r="CU25" s="20"/>
      <c r="CV25" s="20"/>
      <c r="CW25" s="20"/>
      <c r="CX25" s="20"/>
      <c r="CY25" s="20"/>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c r="LI25" s="16"/>
      <c r="LJ25" s="16"/>
      <c r="LK25" s="16"/>
      <c r="LL25" s="16"/>
      <c r="LM25" s="16"/>
      <c r="LN25" s="16"/>
      <c r="LO25" s="16"/>
      <c r="LP25" s="16"/>
      <c r="LQ25" s="16"/>
      <c r="LR25" s="16"/>
      <c r="LS25" s="16"/>
      <c r="LT25" s="16"/>
      <c r="LU25" s="16"/>
      <c r="LV25" s="16"/>
      <c r="LW25" s="16"/>
      <c r="LX25" s="16"/>
      <c r="LY25" s="16"/>
      <c r="LZ25" s="16"/>
      <c r="MA25" s="16"/>
      <c r="MB25" s="16"/>
      <c r="MC25" s="16"/>
      <c r="MD25" s="16"/>
      <c r="ME25" s="16"/>
      <c r="MF25" s="16"/>
      <c r="MG25" s="16"/>
      <c r="MH25" s="16"/>
      <c r="MI25" s="16"/>
      <c r="MJ25" s="16"/>
      <c r="MK25" s="16"/>
      <c r="ML25" s="16"/>
      <c r="MM25" s="16"/>
      <c r="MN25" s="16"/>
      <c r="MO25" s="16"/>
      <c r="MP25" s="16"/>
      <c r="MQ25" s="16"/>
      <c r="MR25" s="16"/>
      <c r="MS25" s="16"/>
      <c r="MT25" s="16"/>
      <c r="MU25" s="16"/>
      <c r="MV25" s="16"/>
      <c r="MW25" s="16"/>
      <c r="MX25" s="16"/>
      <c r="MY25" s="16"/>
      <c r="MZ25" s="16"/>
      <c r="NA25" s="16"/>
      <c r="NB25" s="16"/>
      <c r="NC25" s="16"/>
      <c r="ND25" s="16"/>
      <c r="NE25" s="16"/>
      <c r="NF25" s="16"/>
      <c r="NG25" s="16"/>
      <c r="NH25" s="16"/>
      <c r="NI25" s="16"/>
      <c r="NJ25" s="16"/>
      <c r="NK25" s="16"/>
      <c r="NL25" s="16"/>
      <c r="NM25" s="16"/>
      <c r="NN25" s="16"/>
      <c r="NO25" s="16"/>
      <c r="NP25" s="16"/>
      <c r="NQ25" s="16"/>
      <c r="NR25" s="16"/>
      <c r="NS25" s="16"/>
      <c r="NT25" s="16"/>
      <c r="NU25" s="16"/>
      <c r="NV25" s="16"/>
      <c r="NW25" s="16"/>
      <c r="NX25" s="16"/>
      <c r="NY25" s="16"/>
      <c r="NZ25" s="16"/>
      <c r="OA25" s="16"/>
      <c r="OB25" s="16"/>
      <c r="OC25" s="16"/>
      <c r="OD25" s="16"/>
      <c r="OE25" s="16"/>
      <c r="OF25" s="16"/>
      <c r="OG25" s="16"/>
      <c r="OH25" s="16"/>
      <c r="OI25" s="16"/>
      <c r="OJ25" s="16"/>
      <c r="OK25" s="16"/>
      <c r="OL25" s="16"/>
      <c r="OM25" s="16"/>
      <c r="ON25" s="16"/>
      <c r="OO25" s="16"/>
      <c r="OP25" s="16"/>
      <c r="OQ25" s="16"/>
      <c r="OR25" s="16"/>
      <c r="OS25" s="16"/>
      <c r="OT25" s="16"/>
      <c r="OU25" s="16"/>
      <c r="OV25" s="16"/>
      <c r="OW25" s="16"/>
      <c r="OX25" s="16"/>
      <c r="OY25" s="16"/>
      <c r="OZ25" s="16"/>
      <c r="PA25" s="16"/>
      <c r="PB25" s="16"/>
      <c r="PC25" s="16"/>
      <c r="PD25" s="16"/>
      <c r="PE25" s="16"/>
      <c r="PF25" s="16"/>
      <c r="PG25" s="16"/>
      <c r="PH25" s="16"/>
      <c r="PI25" s="16"/>
      <c r="PJ25" s="16"/>
      <c r="PK25" s="16"/>
      <c r="PL25" s="16"/>
      <c r="PM25" s="16"/>
      <c r="PN25" s="16"/>
      <c r="PO25" s="16"/>
      <c r="PP25" s="16"/>
      <c r="PQ25" s="16"/>
      <c r="PR25" s="16"/>
      <c r="PS25" s="16"/>
      <c r="PT25" s="16"/>
      <c r="PU25" s="16"/>
      <c r="PV25" s="16"/>
      <c r="PW25" s="16"/>
      <c r="PX25" s="16"/>
      <c r="PY25" s="16"/>
      <c r="PZ25" s="16"/>
      <c r="QA25" s="16"/>
      <c r="QB25" s="16"/>
      <c r="QC25" s="16"/>
      <c r="QD25" s="16"/>
      <c r="QE25" s="16"/>
      <c r="QF25" s="16"/>
      <c r="QG25" s="16"/>
      <c r="QH25" s="16"/>
      <c r="QI25" s="16"/>
      <c r="QJ25" s="16"/>
      <c r="QK25" s="16"/>
      <c r="QL25" s="16"/>
      <c r="QM25" s="16"/>
      <c r="QN25" s="16"/>
      <c r="QO25" s="16"/>
      <c r="QP25" s="16"/>
      <c r="QQ25" s="16"/>
      <c r="QR25" s="16"/>
      <c r="QS25" s="16"/>
      <c r="QT25" s="16"/>
      <c r="QU25" s="16"/>
      <c r="QV25" s="16"/>
      <c r="QW25" s="16"/>
      <c r="QX25" s="16"/>
      <c r="QY25" s="16"/>
      <c r="QZ25" s="16"/>
      <c r="RA25" s="16"/>
      <c r="RB25" s="16"/>
      <c r="RC25" s="16"/>
      <c r="RD25" s="16"/>
      <c r="RE25" s="16"/>
      <c r="RF25" s="16"/>
      <c r="RG25" s="16"/>
      <c r="RH25" s="16"/>
      <c r="RI25" s="16"/>
      <c r="RJ25" s="16"/>
      <c r="RK25" s="16"/>
      <c r="RL25" s="16"/>
      <c r="RM25" s="16"/>
      <c r="RN25" s="16"/>
      <c r="RO25" s="16"/>
      <c r="RP25" s="16"/>
      <c r="RQ25" s="16"/>
      <c r="RR25" s="16"/>
      <c r="RS25" s="16"/>
      <c r="RT25" s="16"/>
      <c r="RU25" s="16"/>
      <c r="RV25" s="16"/>
      <c r="RW25" s="16"/>
      <c r="RX25" s="16"/>
      <c r="RY25" s="16"/>
      <c r="RZ25" s="16"/>
      <c r="SA25" s="16"/>
      <c r="SB25" s="16"/>
      <c r="SC25" s="16"/>
      <c r="SD25" s="16"/>
      <c r="SE25" s="16"/>
      <c r="SF25" s="16"/>
      <c r="SG25" s="16"/>
      <c r="SH25" s="16"/>
      <c r="SI25" s="16"/>
      <c r="SJ25" s="16"/>
      <c r="SK25" s="16"/>
      <c r="SL25" s="16"/>
      <c r="SM25" s="16"/>
      <c r="SN25" s="16"/>
      <c r="SO25" s="16"/>
      <c r="SP25" s="16"/>
      <c r="SQ25" s="16"/>
      <c r="SR25" s="16"/>
      <c r="SS25" s="16"/>
      <c r="ST25" s="16"/>
      <c r="SU25" s="16"/>
      <c r="SV25" s="16"/>
      <c r="SW25" s="16"/>
      <c r="SX25" s="16"/>
      <c r="SY25" s="16"/>
      <c r="SZ25" s="16"/>
      <c r="TA25" s="16"/>
      <c r="TB25" s="16"/>
      <c r="TC25" s="16"/>
      <c r="TD25" s="16"/>
      <c r="TE25" s="16"/>
      <c r="TF25" s="16"/>
      <c r="TG25" s="16"/>
      <c r="TH25" s="16"/>
      <c r="TI25" s="16"/>
      <c r="TJ25" s="16"/>
      <c r="TK25" s="16"/>
      <c r="TL25" s="16"/>
      <c r="TM25" s="16"/>
      <c r="TN25" s="16"/>
      <c r="TO25" s="16"/>
      <c r="TP25" s="16"/>
      <c r="TQ25" s="16"/>
      <c r="TR25" s="16"/>
      <c r="TS25" s="16"/>
      <c r="TT25" s="16"/>
      <c r="TU25" s="16"/>
      <c r="TV25" s="16"/>
      <c r="TW25" s="16"/>
      <c r="TX25" s="16"/>
      <c r="TY25" s="16"/>
      <c r="TZ25" s="16"/>
      <c r="UA25" s="16"/>
      <c r="UB25" s="16"/>
      <c r="UC25" s="16"/>
      <c r="UD25" s="16"/>
      <c r="UE25" s="16"/>
      <c r="UF25" s="16"/>
      <c r="UG25" s="16"/>
      <c r="UH25" s="16"/>
      <c r="UI25" s="16"/>
      <c r="UJ25" s="16"/>
      <c r="UK25" s="16"/>
      <c r="UL25" s="16"/>
      <c r="UM25" s="16"/>
      <c r="UN25" s="16"/>
      <c r="UO25" s="16"/>
      <c r="UP25" s="16"/>
      <c r="UQ25" s="16"/>
      <c r="UR25" s="16"/>
      <c r="US25" s="16"/>
      <c r="UT25" s="16"/>
      <c r="UU25" s="16"/>
      <c r="UV25" s="16"/>
      <c r="UW25" s="16"/>
      <c r="UX25" s="16"/>
      <c r="UY25" s="16"/>
      <c r="UZ25" s="16"/>
      <c r="VA25" s="16"/>
      <c r="VB25" s="16"/>
      <c r="VC25" s="16"/>
      <c r="VD25" s="16"/>
      <c r="VE25" s="16"/>
      <c r="VF25" s="16"/>
      <c r="VG25" s="16"/>
      <c r="VH25" s="16"/>
      <c r="VI25" s="16"/>
      <c r="VJ25" s="16"/>
      <c r="VK25" s="16"/>
      <c r="VL25" s="16"/>
      <c r="VM25" s="16"/>
      <c r="VN25" s="16"/>
      <c r="VO25" s="16"/>
      <c r="VP25" s="16"/>
      <c r="VQ25" s="16"/>
      <c r="VR25" s="16"/>
      <c r="VS25" s="16"/>
      <c r="VT25" s="16"/>
      <c r="VU25" s="16"/>
      <c r="VV25" s="16"/>
      <c r="VW25" s="16"/>
      <c r="VX25" s="16"/>
      <c r="VY25" s="16"/>
      <c r="VZ25" s="16"/>
      <c r="WA25" s="16"/>
      <c r="WB25" s="16"/>
      <c r="WC25" s="16"/>
      <c r="WD25" s="16"/>
      <c r="WE25" s="16"/>
      <c r="WF25" s="16"/>
      <c r="WG25" s="16"/>
      <c r="WH25" s="16"/>
      <c r="WI25" s="16"/>
      <c r="WJ25" s="16"/>
      <c r="WK25" s="16"/>
      <c r="WL25" s="16"/>
      <c r="WM25" s="16"/>
      <c r="WN25" s="16"/>
      <c r="WO25" s="16"/>
      <c r="WP25" s="16"/>
      <c r="WQ25" s="16"/>
      <c r="WR25" s="16"/>
      <c r="WS25" s="16"/>
      <c r="WT25" s="16"/>
      <c r="WU25" s="16"/>
      <c r="WV25" s="16"/>
      <c r="WW25" s="16"/>
      <c r="WX25" s="16"/>
      <c r="WY25" s="16"/>
      <c r="WZ25" s="16"/>
      <c r="XA25" s="16"/>
      <c r="XB25" s="16"/>
      <c r="XC25" s="16"/>
      <c r="XD25" s="16"/>
      <c r="XE25" s="16"/>
      <c r="XF25" s="16"/>
      <c r="XG25" s="16"/>
      <c r="XH25" s="16"/>
      <c r="XI25" s="16"/>
      <c r="XJ25" s="16"/>
      <c r="XK25" s="16"/>
      <c r="XL25" s="16"/>
      <c r="XM25" s="16"/>
      <c r="XN25" s="16"/>
      <c r="XO25" s="16"/>
      <c r="XP25" s="16"/>
      <c r="XQ25" s="16"/>
      <c r="XR25" s="16"/>
      <c r="XS25" s="16"/>
      <c r="XT25" s="16"/>
      <c r="XU25" s="16"/>
      <c r="XV25" s="16"/>
      <c r="XW25" s="16"/>
      <c r="XX25" s="16"/>
      <c r="XY25" s="16"/>
      <c r="XZ25" s="16"/>
      <c r="YA25" s="16"/>
      <c r="YB25" s="16"/>
      <c r="YC25" s="16"/>
      <c r="YD25" s="16"/>
      <c r="YE25" s="16"/>
      <c r="YF25" s="16"/>
      <c r="YG25" s="16"/>
      <c r="YH25" s="16"/>
      <c r="YI25" s="16"/>
      <c r="YJ25" s="16"/>
      <c r="YK25" s="16"/>
      <c r="YL25" s="16"/>
      <c r="YM25" s="16"/>
      <c r="YN25" s="16"/>
      <c r="YO25" s="16"/>
      <c r="YP25" s="16"/>
      <c r="YQ25" s="16"/>
      <c r="YR25" s="16"/>
      <c r="YS25" s="16"/>
      <c r="YT25" s="16"/>
      <c r="YU25" s="16"/>
      <c r="YV25" s="16"/>
      <c r="YW25" s="16"/>
      <c r="YX25" s="16"/>
      <c r="YY25" s="16"/>
      <c r="YZ25" s="16"/>
      <c r="ZA25" s="16"/>
      <c r="ZB25" s="16"/>
      <c r="ZC25" s="16"/>
      <c r="ZD25" s="16"/>
      <c r="ZE25" s="16"/>
      <c r="ZF25" s="16"/>
      <c r="ZG25" s="16"/>
      <c r="ZH25" s="16"/>
      <c r="ZI25" s="16"/>
      <c r="ZJ25" s="16"/>
      <c r="ZK25" s="16"/>
      <c r="ZL25" s="16"/>
      <c r="ZM25" s="16"/>
      <c r="ZN25" s="16"/>
      <c r="ZO25" s="16"/>
      <c r="ZP25" s="16"/>
      <c r="ZQ25" s="16"/>
      <c r="ZR25" s="16"/>
      <c r="ZS25" s="16"/>
      <c r="ZT25" s="16"/>
      <c r="ZU25" s="16"/>
      <c r="ZV25" s="16"/>
      <c r="ZW25" s="16"/>
      <c r="ZX25" s="16"/>
      <c r="ZY25" s="16"/>
      <c r="ZZ25" s="16"/>
      <c r="AAA25" s="16"/>
      <c r="AAB25" s="16"/>
      <c r="AAC25" s="16"/>
      <c r="AAD25" s="16"/>
      <c r="AAE25" s="16"/>
      <c r="AAF25" s="16"/>
      <c r="AAG25" s="16"/>
      <c r="AAH25" s="16"/>
      <c r="AAI25" s="16"/>
      <c r="AAJ25" s="16"/>
      <c r="AAK25" s="16"/>
      <c r="AAL25" s="16"/>
      <c r="AAM25" s="16"/>
      <c r="AAN25" s="16"/>
      <c r="AAO25" s="16"/>
      <c r="AAP25" s="16"/>
      <c r="AAQ25" s="16"/>
      <c r="AAR25" s="16"/>
      <c r="AAS25" s="16"/>
      <c r="AAT25" s="16"/>
      <c r="AAU25" s="16"/>
      <c r="AAV25" s="16"/>
      <c r="AAW25" s="16"/>
      <c r="AAX25" s="16"/>
      <c r="AAY25" s="16"/>
      <c r="AAZ25" s="16"/>
      <c r="ABA25" s="16"/>
      <c r="ABB25" s="16"/>
      <c r="ABC25" s="16"/>
      <c r="ABD25" s="16"/>
      <c r="ABE25" s="16"/>
      <c r="ABF25" s="16"/>
      <c r="ABG25" s="16"/>
      <c r="ABH25" s="16"/>
      <c r="ABI25" s="16"/>
      <c r="ABJ25" s="16"/>
      <c r="ABK25" s="16"/>
      <c r="ABL25" s="16"/>
      <c r="ABM25" s="16"/>
      <c r="ABN25" s="16"/>
      <c r="ABO25" s="16"/>
      <c r="ABP25" s="16"/>
      <c r="ABQ25" s="16"/>
      <c r="ABR25" s="16"/>
      <c r="ABS25" s="16"/>
      <c r="ABT25" s="16"/>
      <c r="ABU25" s="16"/>
      <c r="ABV25" s="16"/>
      <c r="ABW25" s="16"/>
      <c r="ABX25" s="16"/>
      <c r="ABY25" s="16"/>
      <c r="ABZ25" s="16"/>
      <c r="ACA25" s="16"/>
      <c r="ACB25" s="16"/>
      <c r="ACC25" s="16"/>
      <c r="ACD25" s="16"/>
      <c r="ACE25" s="16"/>
      <c r="ACF25" s="16"/>
      <c r="ACG25" s="16"/>
      <c r="ACH25" s="16"/>
      <c r="ACI25" s="16"/>
      <c r="ACJ25" s="16"/>
      <c r="ACK25" s="16"/>
      <c r="ACL25" s="16"/>
      <c r="ACM25" s="16"/>
      <c r="ACN25" s="16"/>
      <c r="ACO25" s="16"/>
      <c r="ACP25" s="16"/>
      <c r="ACQ25" s="16"/>
      <c r="ACR25" s="16"/>
      <c r="ACS25" s="16"/>
      <c r="ACT25" s="16"/>
      <c r="ACU25" s="16"/>
      <c r="ACV25" s="16"/>
      <c r="ACW25" s="16"/>
      <c r="ACX25" s="16"/>
      <c r="ACY25" s="16"/>
      <c r="ACZ25" s="16"/>
      <c r="ADA25" s="16"/>
      <c r="ADB25" s="16"/>
      <c r="ADC25" s="16"/>
      <c r="ADD25" s="16"/>
      <c r="ADE25" s="16"/>
      <c r="ADF25" s="16"/>
      <c r="ADG25" s="16"/>
      <c r="ADH25" s="16"/>
      <c r="ADI25" s="16"/>
      <c r="ADJ25" s="16"/>
      <c r="ADK25" s="16"/>
      <c r="ADL25" s="16"/>
      <c r="ADM25" s="16"/>
      <c r="ADN25" s="16"/>
      <c r="ADO25" s="16"/>
      <c r="ADP25" s="16"/>
      <c r="ADQ25" s="16"/>
      <c r="ADR25" s="16"/>
      <c r="ADS25" s="16"/>
      <c r="ADT25" s="16"/>
      <c r="ADU25" s="16"/>
      <c r="ADV25" s="16"/>
      <c r="ADW25" s="16"/>
      <c r="ADX25" s="16"/>
      <c r="ADY25" s="16"/>
      <c r="ADZ25" s="16"/>
      <c r="AEA25" s="16"/>
      <c r="AEB25" s="16"/>
      <c r="AEC25" s="16"/>
      <c r="AED25" s="16"/>
      <c r="AEE25" s="16"/>
      <c r="AEF25" s="16"/>
      <c r="AEG25" s="16"/>
      <c r="AEH25" s="16"/>
      <c r="AEI25" s="16"/>
      <c r="AEJ25" s="16"/>
      <c r="AEK25" s="16"/>
      <c r="AEL25" s="16"/>
      <c r="AEM25" s="16"/>
      <c r="AEN25" s="16"/>
      <c r="AEO25" s="16"/>
      <c r="AEP25" s="16"/>
      <c r="AEQ25" s="16"/>
      <c r="AER25" s="16"/>
      <c r="AES25" s="16"/>
      <c r="AET25" s="16"/>
      <c r="AEU25" s="16"/>
      <c r="AEV25" s="16"/>
      <c r="AEW25" s="16"/>
      <c r="AEX25" s="16"/>
      <c r="AEY25" s="16"/>
      <c r="AEZ25" s="16"/>
      <c r="AFA25" s="16"/>
      <c r="AFB25" s="16"/>
      <c r="AFC25" s="16"/>
      <c r="AFD25" s="16"/>
      <c r="AFE25" s="16"/>
      <c r="AFF25" s="16"/>
      <c r="AFG25" s="16"/>
      <c r="AFH25" s="16"/>
      <c r="AFI25" s="16"/>
      <c r="AFJ25" s="16"/>
      <c r="AFK25" s="16"/>
      <c r="AFL25" s="16"/>
      <c r="AFM25" s="16"/>
      <c r="AFN25" s="16"/>
      <c r="AFO25" s="16"/>
      <c r="AFP25" s="16"/>
      <c r="AFQ25" s="16"/>
      <c r="AFR25" s="16"/>
      <c r="AFS25" s="16"/>
      <c r="AFT25" s="16"/>
      <c r="AFU25" s="16"/>
      <c r="AFV25" s="16"/>
      <c r="AFW25" s="16"/>
      <c r="AFX25" s="16"/>
      <c r="AFY25" s="16"/>
      <c r="AFZ25" s="16"/>
      <c r="AGA25" s="16"/>
      <c r="AGB25" s="16"/>
      <c r="AGC25" s="16"/>
      <c r="AGD25" s="16"/>
      <c r="AGE25" s="16"/>
      <c r="AGF25" s="16"/>
      <c r="AGG25" s="16"/>
      <c r="AGH25" s="16"/>
      <c r="AGI25" s="16"/>
      <c r="AGJ25" s="16"/>
      <c r="AGK25" s="16"/>
      <c r="AGL25" s="16"/>
      <c r="AGM25" s="16"/>
      <c r="AGN25" s="16"/>
      <c r="AGO25" s="16"/>
      <c r="AGP25" s="16"/>
      <c r="AGQ25" s="16"/>
      <c r="AGR25" s="16"/>
      <c r="AGS25" s="16"/>
      <c r="AGT25" s="16"/>
      <c r="AGU25" s="16"/>
      <c r="AGV25" s="16"/>
      <c r="AGW25" s="16"/>
      <c r="AGX25" s="16"/>
      <c r="AGY25" s="16"/>
      <c r="AGZ25" s="16"/>
      <c r="AHA25" s="16"/>
      <c r="AHB25" s="16"/>
      <c r="AHC25" s="16"/>
      <c r="AHD25" s="16"/>
      <c r="AHE25" s="16"/>
      <c r="AHF25" s="16"/>
      <c r="AHG25" s="16"/>
      <c r="AHH25" s="16"/>
      <c r="AHI25" s="16"/>
      <c r="AHJ25" s="16"/>
      <c r="AHK25" s="16"/>
      <c r="AHL25" s="16"/>
      <c r="AHM25" s="16"/>
      <c r="AHN25" s="16"/>
      <c r="AHO25" s="16"/>
      <c r="AHP25" s="16"/>
      <c r="AHQ25" s="16"/>
      <c r="AHR25" s="16"/>
      <c r="AHS25" s="16"/>
      <c r="AHT25" s="16"/>
      <c r="AHU25" s="16"/>
      <c r="AHV25" s="16"/>
      <c r="AHW25" s="16"/>
      <c r="AHX25" s="16"/>
      <c r="AHY25" s="16"/>
      <c r="AHZ25" s="16"/>
      <c r="AIA25" s="16"/>
      <c r="AIB25" s="16"/>
      <c r="AIC25" s="16"/>
      <c r="AID25" s="16"/>
      <c r="AIE25" s="16"/>
      <c r="AIF25" s="16"/>
      <c r="AIG25" s="16"/>
      <c r="AIH25" s="16"/>
      <c r="AII25" s="16"/>
      <c r="AIJ25" s="16"/>
      <c r="AIK25" s="16"/>
      <c r="AIL25" s="16"/>
      <c r="AIM25" s="16"/>
      <c r="AIN25" s="16"/>
      <c r="AIO25" s="16"/>
      <c r="AIP25" s="16"/>
      <c r="AIQ25" s="16"/>
      <c r="AIR25" s="16"/>
      <c r="AIS25" s="16"/>
      <c r="AIT25" s="16"/>
      <c r="AIU25" s="16"/>
      <c r="AIV25" s="16"/>
      <c r="AIW25" s="16"/>
      <c r="AIX25" s="16"/>
      <c r="AIY25" s="16"/>
      <c r="AIZ25" s="16"/>
      <c r="AJA25" s="16"/>
      <c r="AJB25" s="16"/>
      <c r="AJC25" s="16"/>
      <c r="AJD25" s="16"/>
      <c r="AJE25" s="16"/>
      <c r="AJF25" s="16"/>
      <c r="AJG25" s="16"/>
      <c r="AJH25" s="16"/>
      <c r="AJI25" s="16"/>
      <c r="AJJ25" s="16"/>
      <c r="AJK25" s="16"/>
      <c r="AJL25" s="16"/>
      <c r="AJM25" s="16"/>
      <c r="AJN25" s="16"/>
      <c r="AJO25" s="16"/>
      <c r="AJP25" s="16"/>
      <c r="AJQ25" s="16"/>
      <c r="AJR25" s="16"/>
      <c r="AJS25" s="16"/>
      <c r="AJT25" s="16"/>
      <c r="AJU25" s="16"/>
      <c r="AJV25" s="16"/>
      <c r="AJW25" s="16"/>
      <c r="AJX25" s="16"/>
      <c r="AJY25" s="16"/>
      <c r="AJZ25" s="16"/>
      <c r="AKA25" s="16"/>
      <c r="AKB25" s="16"/>
      <c r="AKC25" s="16"/>
      <c r="AKD25" s="16"/>
      <c r="AKE25" s="16"/>
      <c r="AKF25" s="16"/>
      <c r="AKG25" s="16"/>
      <c r="AKH25" s="16"/>
      <c r="AKI25" s="16"/>
      <c r="AKJ25" s="16"/>
      <c r="AKK25" s="16"/>
      <c r="AKL25" s="16"/>
      <c r="AKM25" s="16"/>
      <c r="AKN25" s="16"/>
      <c r="AKO25" s="16"/>
      <c r="AKP25" s="16"/>
      <c r="AKQ25" s="16"/>
      <c r="AKR25" s="16"/>
      <c r="AKS25" s="16"/>
      <c r="AKT25" s="16"/>
      <c r="AKU25" s="16"/>
      <c r="AKV25" s="16"/>
      <c r="AKW25" s="16"/>
      <c r="AKX25" s="16"/>
      <c r="AKY25" s="16"/>
      <c r="AKZ25" s="16"/>
      <c r="ALA25" s="16"/>
      <c r="ALB25" s="16"/>
      <c r="ALC25" s="16"/>
      <c r="ALD25" s="16"/>
      <c r="ALE25" s="16"/>
      <c r="ALF25" s="16"/>
      <c r="ALG25" s="16"/>
      <c r="ALH25" s="16"/>
      <c r="ALI25" s="16"/>
      <c r="ALJ25" s="16"/>
      <c r="ALK25" s="16"/>
      <c r="ALL25" s="16"/>
      <c r="ALM25" s="16"/>
      <c r="ALN25" s="16"/>
      <c r="ALO25" s="16"/>
      <c r="ALP25" s="16"/>
      <c r="ALQ25" s="16"/>
      <c r="ALR25" s="16"/>
      <c r="ALS25" s="16"/>
      <c r="ALT25" s="16"/>
      <c r="ALU25" s="16"/>
    </row>
    <row r="26" spans="1:1009" s="21" customFormat="1" ht="15" customHeight="1" x14ac:dyDescent="0.35">
      <c r="A26" s="14">
        <v>25</v>
      </c>
      <c r="B26" s="1" t="s">
        <v>667</v>
      </c>
      <c r="C26" s="15">
        <v>1700</v>
      </c>
      <c r="D26" s="16" t="s">
        <v>111</v>
      </c>
      <c r="E26" s="16">
        <v>2</v>
      </c>
      <c r="F26" s="15">
        <v>-1</v>
      </c>
      <c r="G26" s="17">
        <v>50.983699999999999</v>
      </c>
      <c r="H26" s="17">
        <v>2.4297</v>
      </c>
      <c r="I26" s="17">
        <v>12.713850000000001</v>
      </c>
      <c r="J26" s="18">
        <v>7.4349999999999999E-2</v>
      </c>
      <c r="K26" s="17">
        <v>11.89</v>
      </c>
      <c r="L26" s="18">
        <v>0.19914999999999999</v>
      </c>
      <c r="M26" s="17">
        <v>8.8115000000000006</v>
      </c>
      <c r="N26" s="17">
        <v>10.595649999999999</v>
      </c>
      <c r="O26" s="17">
        <v>2.2245499999999998</v>
      </c>
      <c r="P26" s="18" t="s">
        <v>87</v>
      </c>
      <c r="Q26" s="17">
        <v>0.39579999999999999</v>
      </c>
      <c r="R26" s="18">
        <v>0.21545</v>
      </c>
      <c r="S26" s="18">
        <v>3.5000000000000003E-2</v>
      </c>
      <c r="T26" s="18">
        <v>8.3999999999999995E-3</v>
      </c>
      <c r="U26" s="18">
        <v>2.685678E-2</v>
      </c>
      <c r="V26" s="17">
        <v>100.59520000000001</v>
      </c>
      <c r="W26" s="19"/>
      <c r="X26" s="19"/>
      <c r="Y26" s="19"/>
      <c r="Z26" s="19"/>
      <c r="AA26" s="17">
        <v>29.28</v>
      </c>
      <c r="AB26" s="17">
        <v>278.60500000000002</v>
      </c>
      <c r="AC26" s="17">
        <v>6.27</v>
      </c>
      <c r="AD26" s="17">
        <v>284.625</v>
      </c>
      <c r="AE26" s="17">
        <v>21.425000000000001</v>
      </c>
      <c r="AF26" s="17">
        <v>123.47</v>
      </c>
      <c r="AG26" s="17">
        <v>9.77</v>
      </c>
      <c r="AH26" s="17">
        <v>74.42</v>
      </c>
      <c r="AI26" s="17">
        <v>9.7550000000000008</v>
      </c>
      <c r="AJ26" s="17">
        <v>24.495000000000001</v>
      </c>
      <c r="AK26" s="17">
        <v>3.375</v>
      </c>
      <c r="AL26" s="17">
        <v>17.32</v>
      </c>
      <c r="AM26" s="17">
        <v>5.0449999999999999</v>
      </c>
      <c r="AN26" s="17">
        <v>1.835</v>
      </c>
      <c r="AO26" s="17">
        <v>4.6500000000000004</v>
      </c>
      <c r="AP26" s="17">
        <v>0.77400000000000002</v>
      </c>
      <c r="AQ26" s="17">
        <v>4.6749999999999998</v>
      </c>
      <c r="AR26" s="17">
        <v>0.93200000000000005</v>
      </c>
      <c r="AS26" s="17">
        <v>2.2200000000000002</v>
      </c>
      <c r="AT26" s="17">
        <v>0.30049999999999999</v>
      </c>
      <c r="AU26" s="17">
        <v>1.93</v>
      </c>
      <c r="AV26" s="17">
        <v>0.28449999999999998</v>
      </c>
      <c r="AW26" s="17">
        <v>3.49</v>
      </c>
      <c r="AX26" s="17">
        <v>0.55600000000000005</v>
      </c>
      <c r="AY26" s="17">
        <v>0.79</v>
      </c>
      <c r="AZ26" s="17">
        <v>0.23599999999999999</v>
      </c>
      <c r="BA26" s="19">
        <v>1191.11115</v>
      </c>
      <c r="BB26" s="19">
        <v>59.47795</v>
      </c>
      <c r="BC26" s="18"/>
      <c r="BD26" s="18"/>
      <c r="BE26" s="18"/>
      <c r="BF26" s="18"/>
      <c r="BG26" s="17">
        <v>0.61690277000000004</v>
      </c>
      <c r="BH26" s="17">
        <v>6.2200320000000003E-2</v>
      </c>
      <c r="BI26" s="17">
        <v>0.25809115500000002</v>
      </c>
      <c r="BJ26" s="17">
        <v>0.39355899999999999</v>
      </c>
      <c r="BK26" s="17">
        <v>3.1784340000000001E-2</v>
      </c>
      <c r="BL26" s="17">
        <v>0.25729580000000002</v>
      </c>
      <c r="BM26" s="17">
        <v>0.24793820999999999</v>
      </c>
      <c r="BN26" s="17">
        <v>0.15683077500000001</v>
      </c>
      <c r="BO26" s="17">
        <v>5.7588899999999998E-2</v>
      </c>
      <c r="BP26" s="17">
        <v>6.3126850000000002E-3</v>
      </c>
      <c r="BQ26" s="17">
        <v>7.3464999999999997E-3</v>
      </c>
      <c r="BR26" s="17">
        <v>1.0499999999999999E-3</v>
      </c>
      <c r="BS26" s="17">
        <v>1.243468914E-3</v>
      </c>
      <c r="BT26" s="17">
        <v>1.40544</v>
      </c>
      <c r="BU26" s="17">
        <v>8.6367550000000008</v>
      </c>
      <c r="BV26" s="17">
        <v>0.33857999999999999</v>
      </c>
      <c r="BW26" s="17">
        <v>14.231249999999999</v>
      </c>
      <c r="BX26" s="17">
        <v>1.4569000000000001</v>
      </c>
      <c r="BY26" s="17">
        <v>11.97659</v>
      </c>
      <c r="BZ26" s="17">
        <v>1.2779160000000001</v>
      </c>
      <c r="CA26" s="17">
        <v>4.1675199999999997</v>
      </c>
      <c r="CB26" s="17">
        <v>0.49750499999999998</v>
      </c>
      <c r="CC26" s="17">
        <v>0.93081000000000003</v>
      </c>
      <c r="CD26" s="17">
        <v>0.23624999999999999</v>
      </c>
      <c r="CE26" s="17">
        <v>1.1084799999999999</v>
      </c>
      <c r="CF26" s="17">
        <v>0.33801500000000001</v>
      </c>
      <c r="CG26" s="17">
        <v>0.1101</v>
      </c>
      <c r="CH26" s="17">
        <v>0.43709999999999999</v>
      </c>
      <c r="CI26" s="17">
        <v>6.0372000000000002E-2</v>
      </c>
      <c r="CJ26" s="17">
        <v>0.37867499999999998</v>
      </c>
      <c r="CK26" s="17">
        <v>8.1084000000000003E-2</v>
      </c>
      <c r="CL26" s="17">
        <v>0.18648000000000001</v>
      </c>
      <c r="CM26" s="17">
        <v>2.9148500000000001E-2</v>
      </c>
      <c r="CN26" s="17">
        <v>0.16405</v>
      </c>
      <c r="CO26" s="17">
        <v>3.10105E-2</v>
      </c>
      <c r="CP26" s="17">
        <v>0.32806000000000002</v>
      </c>
      <c r="CQ26" s="17">
        <v>8.2844000000000001E-2</v>
      </c>
      <c r="CR26" s="17">
        <v>0.29150999999999999</v>
      </c>
      <c r="CS26" s="17">
        <v>2.2419999999999999E-2</v>
      </c>
      <c r="CT26" s="20"/>
      <c r="CU26" s="20"/>
      <c r="CV26" s="20"/>
      <c r="CW26" s="20"/>
      <c r="CX26" s="20"/>
      <c r="CY26" s="20"/>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row>
    <row r="27" spans="1:1009" s="21" customFormat="1" ht="15" customHeight="1" x14ac:dyDescent="0.35">
      <c r="A27" s="14">
        <v>26</v>
      </c>
      <c r="B27" s="1" t="s">
        <v>667</v>
      </c>
      <c r="C27" s="15">
        <v>1700</v>
      </c>
      <c r="D27" s="16" t="s">
        <v>112</v>
      </c>
      <c r="E27" s="16">
        <v>2</v>
      </c>
      <c r="F27" s="15">
        <v>-1</v>
      </c>
      <c r="G27" s="17">
        <v>50.4621</v>
      </c>
      <c r="H27" s="17">
        <v>2.4188499999999999</v>
      </c>
      <c r="I27" s="17">
        <v>12.5679</v>
      </c>
      <c r="J27" s="18">
        <v>6.7549999999999999E-2</v>
      </c>
      <c r="K27" s="17">
        <v>11.999549999999999</v>
      </c>
      <c r="L27" s="18">
        <v>0.17030000000000001</v>
      </c>
      <c r="M27" s="17">
        <v>8.8895999999999997</v>
      </c>
      <c r="N27" s="17">
        <v>10.5139</v>
      </c>
      <c r="O27" s="17">
        <v>2.1802000000000001</v>
      </c>
      <c r="P27" s="18" t="s">
        <v>87</v>
      </c>
      <c r="Q27" s="17">
        <v>0.40250000000000002</v>
      </c>
      <c r="R27" s="18">
        <v>0.2369</v>
      </c>
      <c r="S27" s="18">
        <v>4.0349999999999997E-2</v>
      </c>
      <c r="T27" s="18">
        <v>5.0499999999999998E-3</v>
      </c>
      <c r="U27" s="18">
        <v>3.4275779999999999E-2</v>
      </c>
      <c r="V27" s="17">
        <v>99.977900000000005</v>
      </c>
      <c r="W27" s="19"/>
      <c r="X27" s="19"/>
      <c r="Y27" s="19"/>
      <c r="Z27" s="19"/>
      <c r="AA27" s="17">
        <v>31.08</v>
      </c>
      <c r="AB27" s="17">
        <v>274.01499999999999</v>
      </c>
      <c r="AC27" s="17">
        <v>6.0549999999999997</v>
      </c>
      <c r="AD27" s="17">
        <v>273.08999999999997</v>
      </c>
      <c r="AE27" s="17">
        <v>21.55</v>
      </c>
      <c r="AF27" s="17">
        <v>119.67</v>
      </c>
      <c r="AG27" s="17">
        <v>9.93</v>
      </c>
      <c r="AH27" s="17">
        <v>73.555000000000007</v>
      </c>
      <c r="AI27" s="17">
        <v>10.115</v>
      </c>
      <c r="AJ27" s="17">
        <v>24.295000000000002</v>
      </c>
      <c r="AK27" s="17">
        <v>3.2149999999999999</v>
      </c>
      <c r="AL27" s="17">
        <v>17.305</v>
      </c>
      <c r="AM27" s="17">
        <v>4.5949999999999998</v>
      </c>
      <c r="AN27" s="17">
        <v>1.6884999999999999</v>
      </c>
      <c r="AO27" s="17">
        <v>4.9050000000000002</v>
      </c>
      <c r="AP27" s="17">
        <v>0.83750000000000002</v>
      </c>
      <c r="AQ27" s="17">
        <v>4.6550000000000002</v>
      </c>
      <c r="AR27" s="17">
        <v>0.89500000000000002</v>
      </c>
      <c r="AS27" s="17">
        <v>2.3450000000000002</v>
      </c>
      <c r="AT27" s="17">
        <v>0.29099999999999998</v>
      </c>
      <c r="AU27" s="17">
        <v>1.9850000000000001</v>
      </c>
      <c r="AV27" s="17">
        <v>0.25</v>
      </c>
      <c r="AW27" s="17">
        <v>3.38</v>
      </c>
      <c r="AX27" s="17">
        <v>0.60399999999999998</v>
      </c>
      <c r="AY27" s="17">
        <v>0.78500000000000003</v>
      </c>
      <c r="AZ27" s="17">
        <v>0.26400000000000001</v>
      </c>
      <c r="BA27" s="19">
        <v>1192.6809599999999</v>
      </c>
      <c r="BB27" s="19">
        <v>59.477049999999998</v>
      </c>
      <c r="BC27" s="18"/>
      <c r="BD27" s="18"/>
      <c r="BE27" s="18"/>
      <c r="BF27" s="18"/>
      <c r="BG27" s="17">
        <v>0.61059140999999995</v>
      </c>
      <c r="BH27" s="17">
        <v>6.1922560000000001E-2</v>
      </c>
      <c r="BI27" s="17">
        <v>0.25512836999999999</v>
      </c>
      <c r="BJ27" s="17">
        <v>0.39718510499999998</v>
      </c>
      <c r="BK27" s="17">
        <v>2.717988E-2</v>
      </c>
      <c r="BL27" s="17">
        <v>0.25957632000000003</v>
      </c>
      <c r="BM27" s="17">
        <v>0.24602526</v>
      </c>
      <c r="BN27" s="17">
        <v>0.15370410000000001</v>
      </c>
      <c r="BO27" s="17">
        <v>5.8563749999999998E-2</v>
      </c>
      <c r="BP27" s="17">
        <v>6.94117E-3</v>
      </c>
      <c r="BQ27" s="17">
        <v>8.4694650000000007E-3</v>
      </c>
      <c r="BR27" s="17">
        <v>6.3124999999999998E-4</v>
      </c>
      <c r="BS27" s="17">
        <v>1.5869686139999999E-3</v>
      </c>
      <c r="BT27" s="17">
        <v>1.4918400000000001</v>
      </c>
      <c r="BU27" s="17">
        <v>8.4944649999999999</v>
      </c>
      <c r="BV27" s="17">
        <v>0.32696999999999998</v>
      </c>
      <c r="BW27" s="17">
        <v>13.654500000000001</v>
      </c>
      <c r="BX27" s="17">
        <v>1.4654</v>
      </c>
      <c r="BY27" s="17">
        <v>11.607989999999999</v>
      </c>
      <c r="BZ27" s="17">
        <v>1.2988440000000001</v>
      </c>
      <c r="CA27" s="17">
        <v>4.1190800000000003</v>
      </c>
      <c r="CB27" s="17">
        <v>0.51586500000000002</v>
      </c>
      <c r="CC27" s="17">
        <v>0.92320999999999998</v>
      </c>
      <c r="CD27" s="17">
        <v>0.22505</v>
      </c>
      <c r="CE27" s="17">
        <v>1.1075200000000001</v>
      </c>
      <c r="CF27" s="17">
        <v>0.307865</v>
      </c>
      <c r="CG27" s="17">
        <v>0.10131</v>
      </c>
      <c r="CH27" s="17">
        <v>0.46106999999999998</v>
      </c>
      <c r="CI27" s="17">
        <v>6.5324999999999994E-2</v>
      </c>
      <c r="CJ27" s="17">
        <v>0.37705499999999997</v>
      </c>
      <c r="CK27" s="17">
        <v>7.7865000000000004E-2</v>
      </c>
      <c r="CL27" s="17">
        <v>0.19697999999999999</v>
      </c>
      <c r="CM27" s="17">
        <v>2.8226999999999999E-2</v>
      </c>
      <c r="CN27" s="17">
        <v>0.16872500000000001</v>
      </c>
      <c r="CO27" s="17">
        <v>2.725E-2</v>
      </c>
      <c r="CP27" s="17">
        <v>0.31772</v>
      </c>
      <c r="CQ27" s="17">
        <v>8.9996000000000007E-2</v>
      </c>
      <c r="CR27" s="17">
        <v>0.28966500000000001</v>
      </c>
      <c r="CS27" s="17">
        <v>2.5080000000000002E-2</v>
      </c>
      <c r="CT27" s="20"/>
      <c r="CU27" s="20"/>
      <c r="CV27" s="20"/>
      <c r="CW27" s="20"/>
      <c r="CX27" s="20"/>
      <c r="CY27" s="20"/>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row>
    <row r="28" spans="1:1009" s="28" customFormat="1" ht="15" customHeight="1" x14ac:dyDescent="0.35">
      <c r="A28" s="1">
        <v>27</v>
      </c>
      <c r="B28" s="1" t="s">
        <v>667</v>
      </c>
      <c r="C28" s="22">
        <v>1790</v>
      </c>
      <c r="D28" s="23" t="s">
        <v>113</v>
      </c>
      <c r="E28" s="23">
        <v>4</v>
      </c>
      <c r="F28" s="22">
        <v>-1</v>
      </c>
      <c r="G28" s="24">
        <v>50.543325000000003</v>
      </c>
      <c r="H28" s="24">
        <v>5.2302499999999998</v>
      </c>
      <c r="I28" s="24">
        <v>11.714275000000001</v>
      </c>
      <c r="J28" s="25">
        <v>5.1250000000000002E-3</v>
      </c>
      <c r="K28" s="24">
        <v>14.9963</v>
      </c>
      <c r="L28" s="25">
        <v>0.20255000000000001</v>
      </c>
      <c r="M28" s="24">
        <v>4.4190750000000003</v>
      </c>
      <c r="N28" s="24">
        <v>8.7751249999999992</v>
      </c>
      <c r="O28" s="24">
        <v>2.7275</v>
      </c>
      <c r="P28" s="25">
        <v>6.0749999999999997E-3</v>
      </c>
      <c r="Q28" s="24">
        <v>0.90457500000000002</v>
      </c>
      <c r="R28" s="25">
        <v>0.53897499999999998</v>
      </c>
      <c r="S28" s="25">
        <v>0.101225</v>
      </c>
      <c r="T28" s="25">
        <v>2.1375000000000002E-2</v>
      </c>
      <c r="U28" s="25">
        <v>1.9574999999999999E-2</v>
      </c>
      <c r="V28" s="24">
        <v>100.208125</v>
      </c>
      <c r="W28" s="26" t="s">
        <v>87</v>
      </c>
      <c r="X28" s="25">
        <v>0.14063526843514099</v>
      </c>
      <c r="Y28" s="24">
        <v>5.3070655855717099</v>
      </c>
      <c r="Z28" s="24">
        <v>2.9902217473374799</v>
      </c>
      <c r="AA28" s="24">
        <v>28.53</v>
      </c>
      <c r="AB28" s="24">
        <v>424.04</v>
      </c>
      <c r="AC28" s="24">
        <v>16.516666666666701</v>
      </c>
      <c r="AD28" s="24">
        <v>357.60666666666702</v>
      </c>
      <c r="AE28" s="24">
        <v>45.803333333333299</v>
      </c>
      <c r="AF28" s="24">
        <v>301.19333333333299</v>
      </c>
      <c r="AG28" s="24">
        <v>25.02</v>
      </c>
      <c r="AH28" s="24">
        <v>208.68666666666701</v>
      </c>
      <c r="AI28" s="24">
        <v>26.43</v>
      </c>
      <c r="AJ28" s="24">
        <v>64.053333333333299</v>
      </c>
      <c r="AK28" s="24">
        <v>9.0433333333333294</v>
      </c>
      <c r="AL28" s="24">
        <v>44.4033333333333</v>
      </c>
      <c r="AM28" s="24">
        <v>11.706666666666701</v>
      </c>
      <c r="AN28" s="24">
        <v>3.89</v>
      </c>
      <c r="AO28" s="24">
        <v>11.053333333333301</v>
      </c>
      <c r="AP28" s="24">
        <v>1.8463333333333301</v>
      </c>
      <c r="AQ28" s="24">
        <v>10.0133333333333</v>
      </c>
      <c r="AR28" s="24">
        <v>1.9363333333333299</v>
      </c>
      <c r="AS28" s="24">
        <v>4.79</v>
      </c>
      <c r="AT28" s="24">
        <v>0.61866666666666703</v>
      </c>
      <c r="AU28" s="24">
        <v>4.0833333333333304</v>
      </c>
      <c r="AV28" s="24">
        <v>0.54933333333333301</v>
      </c>
      <c r="AW28" s="24">
        <v>8.1533333333333307</v>
      </c>
      <c r="AX28" s="24">
        <v>1.5209999999999999</v>
      </c>
      <c r="AY28" s="24">
        <v>1.74</v>
      </c>
      <c r="AZ28" s="24">
        <v>0.63466666666666705</v>
      </c>
      <c r="BA28" s="26">
        <v>1102.8234075</v>
      </c>
      <c r="BB28" s="26">
        <v>36.890650000000001</v>
      </c>
      <c r="BC28" s="25"/>
      <c r="BD28" s="25">
        <v>7.0317634217570502E-3</v>
      </c>
      <c r="BE28" s="25">
        <v>0.10136495268442</v>
      </c>
      <c r="BF28" s="25">
        <v>0.320850793489312</v>
      </c>
      <c r="BG28" s="24">
        <v>0.61157423249999998</v>
      </c>
      <c r="BH28" s="24">
        <v>0.1338944</v>
      </c>
      <c r="BI28" s="24">
        <v>0.2377997825</v>
      </c>
      <c r="BJ28" s="24">
        <v>0.49637753000000001</v>
      </c>
      <c r="BK28" s="24">
        <v>3.2326979999999998E-2</v>
      </c>
      <c r="BL28" s="24">
        <v>0.12903698999999999</v>
      </c>
      <c r="BM28" s="24">
        <v>0.205337925</v>
      </c>
      <c r="BN28" s="24">
        <v>0.19228875000000001</v>
      </c>
      <c r="BO28" s="24">
        <v>0.13161566250000001</v>
      </c>
      <c r="BP28" s="24">
        <v>1.57919675E-2</v>
      </c>
      <c r="BQ28" s="24">
        <v>2.1247127500000001E-2</v>
      </c>
      <c r="BR28" s="24">
        <v>2.6718750000000002E-3</v>
      </c>
      <c r="BS28" s="24">
        <v>9.0632250000000005E-4</v>
      </c>
      <c r="BT28" s="24">
        <v>1.36944</v>
      </c>
      <c r="BU28" s="24">
        <v>13.145239999999999</v>
      </c>
      <c r="BV28" s="24">
        <v>0.89190000000000202</v>
      </c>
      <c r="BW28" s="24">
        <v>17.8803333333334</v>
      </c>
      <c r="BX28" s="24">
        <v>3.11462666666666</v>
      </c>
      <c r="BY28" s="24">
        <v>29.2157533333333</v>
      </c>
      <c r="BZ28" s="24">
        <v>3.2726160000000002</v>
      </c>
      <c r="CA28" s="24">
        <v>11.6864533333334</v>
      </c>
      <c r="CB28" s="24">
        <v>1.3479300000000001</v>
      </c>
      <c r="CC28" s="24">
        <v>2.4340266666666701</v>
      </c>
      <c r="CD28" s="24">
        <v>0.633033333333333</v>
      </c>
      <c r="CE28" s="24">
        <v>2.84181333333333</v>
      </c>
      <c r="CF28" s="24">
        <v>0.78434666666666897</v>
      </c>
      <c r="CG28" s="24">
        <v>0.2334</v>
      </c>
      <c r="CH28" s="24">
        <v>1.03901333333333</v>
      </c>
      <c r="CI28" s="24">
        <v>0.144014</v>
      </c>
      <c r="CJ28" s="24">
        <v>0.81107999999999703</v>
      </c>
      <c r="CK28" s="24">
        <v>0.168461</v>
      </c>
      <c r="CL28" s="24">
        <v>0.40236</v>
      </c>
      <c r="CM28" s="24">
        <v>6.0010666666666698E-2</v>
      </c>
      <c r="CN28" s="24">
        <v>0.34708333333333302</v>
      </c>
      <c r="CO28" s="24">
        <v>5.9877333333333303E-2</v>
      </c>
      <c r="CP28" s="24">
        <v>0.76641333333333295</v>
      </c>
      <c r="CQ28" s="24">
        <v>0.226629</v>
      </c>
      <c r="CR28" s="24">
        <v>0.64205999999999996</v>
      </c>
      <c r="CS28" s="24">
        <v>6.02933333333334E-2</v>
      </c>
      <c r="CT28" s="27"/>
      <c r="CU28" s="27"/>
      <c r="CV28" s="27"/>
      <c r="CW28" s="27"/>
      <c r="CX28" s="27"/>
      <c r="CY28" s="27"/>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23"/>
      <c r="JO28" s="23"/>
      <c r="JP28" s="23"/>
      <c r="JQ28" s="23"/>
      <c r="JR28" s="23"/>
      <c r="JS28" s="23"/>
      <c r="JT28" s="23"/>
      <c r="JU28" s="23"/>
      <c r="JV28" s="23"/>
      <c r="JW28" s="23"/>
      <c r="JX28" s="23"/>
      <c r="JY28" s="23"/>
      <c r="JZ28" s="23"/>
      <c r="KA28" s="23"/>
      <c r="KB28" s="23"/>
      <c r="KC28" s="23"/>
      <c r="KD28" s="23"/>
      <c r="KE28" s="23"/>
      <c r="KF28" s="23"/>
      <c r="KG28" s="23"/>
      <c r="KH28" s="23"/>
      <c r="KI28" s="23"/>
      <c r="KJ28" s="23"/>
      <c r="KK28" s="23"/>
      <c r="KL28" s="23"/>
      <c r="KM28" s="23"/>
      <c r="KN28" s="23"/>
      <c r="KO28" s="23"/>
      <c r="KP28" s="23"/>
      <c r="KQ28" s="23"/>
      <c r="KR28" s="23"/>
      <c r="KS28" s="23"/>
      <c r="KT28" s="23"/>
      <c r="KU28" s="23"/>
      <c r="KV28" s="23"/>
      <c r="KW28" s="23"/>
      <c r="KX28" s="23"/>
      <c r="KY28" s="23"/>
      <c r="KZ28" s="23"/>
      <c r="LA28" s="23"/>
      <c r="LB28" s="23"/>
      <c r="LC28" s="23"/>
      <c r="LD28" s="23"/>
      <c r="LE28" s="23"/>
      <c r="LF28" s="23"/>
      <c r="LG28" s="23"/>
      <c r="LH28" s="23"/>
      <c r="LI28" s="23"/>
      <c r="LJ28" s="23"/>
      <c r="LK28" s="23"/>
      <c r="LL28" s="23"/>
      <c r="LM28" s="23"/>
      <c r="LN28" s="23"/>
      <c r="LO28" s="23"/>
      <c r="LP28" s="23"/>
      <c r="LQ28" s="23"/>
      <c r="LR28" s="23"/>
      <c r="LS28" s="23"/>
      <c r="LT28" s="23"/>
      <c r="LU28" s="23"/>
      <c r="LV28" s="23"/>
      <c r="LW28" s="23"/>
      <c r="LX28" s="23"/>
      <c r="LY28" s="23"/>
      <c r="LZ28" s="23"/>
      <c r="MA28" s="23"/>
      <c r="MB28" s="23"/>
      <c r="MC28" s="23"/>
      <c r="MD28" s="23"/>
      <c r="ME28" s="23"/>
      <c r="MF28" s="23"/>
      <c r="MG28" s="23"/>
      <c r="MH28" s="23"/>
      <c r="MI28" s="23"/>
      <c r="MJ28" s="23"/>
      <c r="MK28" s="23"/>
      <c r="ML28" s="23"/>
      <c r="MM28" s="23"/>
      <c r="MN28" s="23"/>
      <c r="MO28" s="23"/>
      <c r="MP28" s="23"/>
      <c r="MQ28" s="23"/>
      <c r="MR28" s="23"/>
      <c r="MS28" s="23"/>
      <c r="MT28" s="23"/>
      <c r="MU28" s="23"/>
      <c r="MV28" s="23"/>
      <c r="MW28" s="23"/>
      <c r="MX28" s="23"/>
      <c r="MY28" s="23"/>
      <c r="MZ28" s="23"/>
      <c r="NA28" s="23"/>
      <c r="NB28" s="23"/>
      <c r="NC28" s="23"/>
      <c r="ND28" s="23"/>
      <c r="NE28" s="23"/>
      <c r="NF28" s="23"/>
      <c r="NG28" s="23"/>
      <c r="NH28" s="23"/>
      <c r="NI28" s="23"/>
      <c r="NJ28" s="23"/>
      <c r="NK28" s="23"/>
      <c r="NL28" s="23"/>
      <c r="NM28" s="23"/>
      <c r="NN28" s="23"/>
      <c r="NO28" s="23"/>
      <c r="NP28" s="23"/>
      <c r="NQ28" s="23"/>
      <c r="NR28" s="23"/>
      <c r="NS28" s="23"/>
      <c r="NT28" s="23"/>
      <c r="NU28" s="23"/>
      <c r="NV28" s="23"/>
      <c r="NW28" s="23"/>
      <c r="NX28" s="23"/>
      <c r="NY28" s="23"/>
      <c r="NZ28" s="23"/>
      <c r="OA28" s="23"/>
      <c r="OB28" s="23"/>
      <c r="OC28" s="23"/>
      <c r="OD28" s="23"/>
      <c r="OE28" s="23"/>
      <c r="OF28" s="23"/>
      <c r="OG28" s="23"/>
      <c r="OH28" s="23"/>
      <c r="OI28" s="23"/>
      <c r="OJ28" s="23"/>
      <c r="OK28" s="23"/>
      <c r="OL28" s="23"/>
      <c r="OM28" s="23"/>
      <c r="ON28" s="23"/>
      <c r="OO28" s="23"/>
      <c r="OP28" s="23"/>
      <c r="OQ28" s="23"/>
      <c r="OR28" s="23"/>
      <c r="OS28" s="23"/>
      <c r="OT28" s="23"/>
      <c r="OU28" s="23"/>
      <c r="OV28" s="23"/>
      <c r="OW28" s="23"/>
      <c r="OX28" s="23"/>
      <c r="OY28" s="23"/>
      <c r="OZ28" s="23"/>
      <c r="PA28" s="23"/>
      <c r="PB28" s="23"/>
      <c r="PC28" s="23"/>
      <c r="PD28" s="23"/>
      <c r="PE28" s="23"/>
      <c r="PF28" s="23"/>
      <c r="PG28" s="23"/>
      <c r="PH28" s="23"/>
      <c r="PI28" s="23"/>
      <c r="PJ28" s="23"/>
      <c r="PK28" s="23"/>
      <c r="PL28" s="23"/>
      <c r="PM28" s="23"/>
      <c r="PN28" s="23"/>
      <c r="PO28" s="23"/>
      <c r="PP28" s="23"/>
      <c r="PQ28" s="23"/>
      <c r="PR28" s="23"/>
      <c r="PS28" s="23"/>
      <c r="PT28" s="23"/>
      <c r="PU28" s="23"/>
      <c r="PV28" s="23"/>
      <c r="PW28" s="23"/>
      <c r="PX28" s="23"/>
      <c r="PY28" s="23"/>
      <c r="PZ28" s="23"/>
      <c r="QA28" s="23"/>
      <c r="QB28" s="23"/>
      <c r="QC28" s="23"/>
      <c r="QD28" s="23"/>
      <c r="QE28" s="23"/>
      <c r="QF28" s="23"/>
      <c r="QG28" s="23"/>
      <c r="QH28" s="23"/>
      <c r="QI28" s="23"/>
      <c r="QJ28" s="23"/>
      <c r="QK28" s="23"/>
      <c r="QL28" s="23"/>
      <c r="QM28" s="23"/>
      <c r="QN28" s="23"/>
      <c r="QO28" s="23"/>
      <c r="QP28" s="23"/>
      <c r="QQ28" s="23"/>
      <c r="QR28" s="23"/>
      <c r="QS28" s="23"/>
      <c r="QT28" s="23"/>
      <c r="QU28" s="23"/>
      <c r="QV28" s="23"/>
      <c r="QW28" s="23"/>
      <c r="QX28" s="23"/>
      <c r="QY28" s="23"/>
      <c r="QZ28" s="23"/>
      <c r="RA28" s="23"/>
      <c r="RB28" s="23"/>
      <c r="RC28" s="23"/>
      <c r="RD28" s="23"/>
      <c r="RE28" s="23"/>
      <c r="RF28" s="23"/>
      <c r="RG28" s="23"/>
      <c r="RH28" s="23"/>
      <c r="RI28" s="23"/>
      <c r="RJ28" s="23"/>
      <c r="RK28" s="23"/>
      <c r="RL28" s="23"/>
      <c r="RM28" s="23"/>
      <c r="RN28" s="23"/>
      <c r="RO28" s="23"/>
      <c r="RP28" s="23"/>
      <c r="RQ28" s="23"/>
      <c r="RR28" s="23"/>
      <c r="RS28" s="23"/>
      <c r="RT28" s="23"/>
      <c r="RU28" s="23"/>
      <c r="RV28" s="23"/>
      <c r="RW28" s="23"/>
      <c r="RX28" s="23"/>
      <c r="RY28" s="23"/>
      <c r="RZ28" s="23"/>
      <c r="SA28" s="23"/>
      <c r="SB28" s="23"/>
      <c r="SC28" s="23"/>
      <c r="SD28" s="23"/>
      <c r="SE28" s="23"/>
      <c r="SF28" s="23"/>
      <c r="SG28" s="23"/>
      <c r="SH28" s="23"/>
      <c r="SI28" s="23"/>
      <c r="SJ28" s="23"/>
      <c r="SK28" s="23"/>
      <c r="SL28" s="23"/>
      <c r="SM28" s="23"/>
      <c r="SN28" s="23"/>
      <c r="SO28" s="23"/>
      <c r="SP28" s="23"/>
      <c r="SQ28" s="23"/>
      <c r="SR28" s="23"/>
      <c r="SS28" s="23"/>
      <c r="ST28" s="23"/>
      <c r="SU28" s="23"/>
      <c r="SV28" s="23"/>
      <c r="SW28" s="23"/>
      <c r="SX28" s="23"/>
      <c r="SY28" s="23"/>
      <c r="SZ28" s="23"/>
      <c r="TA28" s="23"/>
      <c r="TB28" s="23"/>
      <c r="TC28" s="23"/>
      <c r="TD28" s="23"/>
      <c r="TE28" s="23"/>
      <c r="TF28" s="23"/>
      <c r="TG28" s="23"/>
      <c r="TH28" s="23"/>
      <c r="TI28" s="23"/>
      <c r="TJ28" s="23"/>
      <c r="TK28" s="23"/>
      <c r="TL28" s="23"/>
      <c r="TM28" s="23"/>
      <c r="TN28" s="23"/>
      <c r="TO28" s="23"/>
      <c r="TP28" s="23"/>
      <c r="TQ28" s="23"/>
      <c r="TR28" s="23"/>
      <c r="TS28" s="23"/>
      <c r="TT28" s="23"/>
      <c r="TU28" s="23"/>
      <c r="TV28" s="23"/>
      <c r="TW28" s="23"/>
      <c r="TX28" s="23"/>
      <c r="TY28" s="23"/>
      <c r="TZ28" s="23"/>
      <c r="UA28" s="23"/>
      <c r="UB28" s="23"/>
      <c r="UC28" s="23"/>
      <c r="UD28" s="23"/>
      <c r="UE28" s="23"/>
      <c r="UF28" s="23"/>
      <c r="UG28" s="23"/>
      <c r="UH28" s="23"/>
      <c r="UI28" s="23"/>
      <c r="UJ28" s="23"/>
      <c r="UK28" s="23"/>
      <c r="UL28" s="23"/>
      <c r="UM28" s="23"/>
      <c r="UN28" s="23"/>
      <c r="UO28" s="23"/>
      <c r="UP28" s="23"/>
      <c r="UQ28" s="23"/>
      <c r="UR28" s="23"/>
      <c r="US28" s="23"/>
      <c r="UT28" s="23"/>
      <c r="UU28" s="23"/>
      <c r="UV28" s="23"/>
      <c r="UW28" s="23"/>
      <c r="UX28" s="23"/>
      <c r="UY28" s="23"/>
      <c r="UZ28" s="23"/>
      <c r="VA28" s="23"/>
      <c r="VB28" s="23"/>
      <c r="VC28" s="23"/>
      <c r="VD28" s="23"/>
      <c r="VE28" s="23"/>
      <c r="VF28" s="23"/>
      <c r="VG28" s="23"/>
      <c r="VH28" s="23"/>
      <c r="VI28" s="23"/>
      <c r="VJ28" s="23"/>
      <c r="VK28" s="23"/>
      <c r="VL28" s="23"/>
      <c r="VM28" s="23"/>
      <c r="VN28" s="23"/>
      <c r="VO28" s="23"/>
      <c r="VP28" s="23"/>
      <c r="VQ28" s="23"/>
      <c r="VR28" s="23"/>
      <c r="VS28" s="23"/>
      <c r="VT28" s="23"/>
      <c r="VU28" s="23"/>
      <c r="VV28" s="23"/>
      <c r="VW28" s="23"/>
      <c r="VX28" s="23"/>
      <c r="VY28" s="23"/>
      <c r="VZ28" s="23"/>
      <c r="WA28" s="23"/>
      <c r="WB28" s="23"/>
      <c r="WC28" s="23"/>
      <c r="WD28" s="23"/>
      <c r="WE28" s="23"/>
      <c r="WF28" s="23"/>
      <c r="WG28" s="23"/>
      <c r="WH28" s="23"/>
      <c r="WI28" s="23"/>
      <c r="WJ28" s="23"/>
      <c r="WK28" s="23"/>
      <c r="WL28" s="23"/>
      <c r="WM28" s="23"/>
      <c r="WN28" s="23"/>
      <c r="WO28" s="23"/>
      <c r="WP28" s="23"/>
      <c r="WQ28" s="23"/>
      <c r="WR28" s="23"/>
      <c r="WS28" s="23"/>
      <c r="WT28" s="23"/>
      <c r="WU28" s="23"/>
      <c r="WV28" s="23"/>
      <c r="WW28" s="23"/>
      <c r="WX28" s="23"/>
      <c r="WY28" s="23"/>
      <c r="WZ28" s="23"/>
      <c r="XA28" s="23"/>
      <c r="XB28" s="23"/>
      <c r="XC28" s="23"/>
      <c r="XD28" s="23"/>
      <c r="XE28" s="23"/>
      <c r="XF28" s="23"/>
      <c r="XG28" s="23"/>
      <c r="XH28" s="23"/>
      <c r="XI28" s="23"/>
      <c r="XJ28" s="23"/>
      <c r="XK28" s="23"/>
      <c r="XL28" s="23"/>
      <c r="XM28" s="23"/>
      <c r="XN28" s="23"/>
      <c r="XO28" s="23"/>
      <c r="XP28" s="23"/>
      <c r="XQ28" s="23"/>
      <c r="XR28" s="23"/>
      <c r="XS28" s="23"/>
      <c r="XT28" s="23"/>
      <c r="XU28" s="23"/>
      <c r="XV28" s="23"/>
      <c r="XW28" s="23"/>
      <c r="XX28" s="23"/>
      <c r="XY28" s="23"/>
      <c r="XZ28" s="23"/>
      <c r="YA28" s="23"/>
      <c r="YB28" s="23"/>
      <c r="YC28" s="23"/>
      <c r="YD28" s="23"/>
      <c r="YE28" s="23"/>
      <c r="YF28" s="23"/>
      <c r="YG28" s="23"/>
      <c r="YH28" s="23"/>
      <c r="YI28" s="23"/>
      <c r="YJ28" s="23"/>
      <c r="YK28" s="23"/>
      <c r="YL28" s="23"/>
      <c r="YM28" s="23"/>
      <c r="YN28" s="23"/>
      <c r="YO28" s="23"/>
      <c r="YP28" s="23"/>
      <c r="YQ28" s="23"/>
      <c r="YR28" s="23"/>
      <c r="YS28" s="23"/>
      <c r="YT28" s="23"/>
      <c r="YU28" s="23"/>
      <c r="YV28" s="23"/>
      <c r="YW28" s="23"/>
      <c r="YX28" s="23"/>
      <c r="YY28" s="23"/>
      <c r="YZ28" s="23"/>
      <c r="ZA28" s="23"/>
      <c r="ZB28" s="23"/>
      <c r="ZC28" s="23"/>
      <c r="ZD28" s="23"/>
      <c r="ZE28" s="23"/>
      <c r="ZF28" s="23"/>
      <c r="ZG28" s="23"/>
      <c r="ZH28" s="23"/>
      <c r="ZI28" s="23"/>
      <c r="ZJ28" s="23"/>
      <c r="ZK28" s="23"/>
      <c r="ZL28" s="23"/>
      <c r="ZM28" s="23"/>
      <c r="ZN28" s="23"/>
      <c r="ZO28" s="23"/>
      <c r="ZP28" s="23"/>
      <c r="ZQ28" s="23"/>
      <c r="ZR28" s="23"/>
      <c r="ZS28" s="23"/>
      <c r="ZT28" s="23"/>
      <c r="ZU28" s="23"/>
      <c r="ZV28" s="23"/>
      <c r="ZW28" s="23"/>
      <c r="ZX28" s="23"/>
      <c r="ZY28" s="23"/>
      <c r="ZZ28" s="23"/>
      <c r="AAA28" s="23"/>
      <c r="AAB28" s="23"/>
      <c r="AAC28" s="23"/>
      <c r="AAD28" s="23"/>
      <c r="AAE28" s="23"/>
      <c r="AAF28" s="23"/>
      <c r="AAG28" s="23"/>
      <c r="AAH28" s="23"/>
      <c r="AAI28" s="23"/>
      <c r="AAJ28" s="23"/>
      <c r="AAK28" s="23"/>
      <c r="AAL28" s="23"/>
      <c r="AAM28" s="23"/>
      <c r="AAN28" s="23"/>
      <c r="AAO28" s="23"/>
      <c r="AAP28" s="23"/>
      <c r="AAQ28" s="23"/>
      <c r="AAR28" s="23"/>
      <c r="AAS28" s="23"/>
      <c r="AAT28" s="23"/>
      <c r="AAU28" s="23"/>
      <c r="AAV28" s="23"/>
      <c r="AAW28" s="23"/>
      <c r="AAX28" s="23"/>
      <c r="AAY28" s="23"/>
      <c r="AAZ28" s="23"/>
      <c r="ABA28" s="23"/>
      <c r="ABB28" s="23"/>
      <c r="ABC28" s="23"/>
      <c r="ABD28" s="23"/>
      <c r="ABE28" s="23"/>
      <c r="ABF28" s="23"/>
      <c r="ABG28" s="23"/>
      <c r="ABH28" s="23"/>
      <c r="ABI28" s="23"/>
      <c r="ABJ28" s="23"/>
      <c r="ABK28" s="23"/>
      <c r="ABL28" s="23"/>
      <c r="ABM28" s="23"/>
      <c r="ABN28" s="23"/>
      <c r="ABO28" s="23"/>
      <c r="ABP28" s="23"/>
      <c r="ABQ28" s="23"/>
      <c r="ABR28" s="23"/>
      <c r="ABS28" s="23"/>
      <c r="ABT28" s="23"/>
      <c r="ABU28" s="23"/>
      <c r="ABV28" s="23"/>
      <c r="ABW28" s="23"/>
      <c r="ABX28" s="23"/>
      <c r="ABY28" s="23"/>
      <c r="ABZ28" s="23"/>
      <c r="ACA28" s="23"/>
      <c r="ACB28" s="23"/>
      <c r="ACC28" s="23"/>
      <c r="ACD28" s="23"/>
      <c r="ACE28" s="23"/>
      <c r="ACF28" s="23"/>
      <c r="ACG28" s="23"/>
      <c r="ACH28" s="23"/>
      <c r="ACI28" s="23"/>
      <c r="ACJ28" s="23"/>
      <c r="ACK28" s="23"/>
      <c r="ACL28" s="23"/>
      <c r="ACM28" s="23"/>
      <c r="ACN28" s="23"/>
      <c r="ACO28" s="23"/>
      <c r="ACP28" s="23"/>
      <c r="ACQ28" s="23"/>
      <c r="ACR28" s="23"/>
      <c r="ACS28" s="23"/>
      <c r="ACT28" s="23"/>
      <c r="ACU28" s="23"/>
      <c r="ACV28" s="23"/>
      <c r="ACW28" s="23"/>
      <c r="ACX28" s="23"/>
      <c r="ACY28" s="23"/>
      <c r="ACZ28" s="23"/>
      <c r="ADA28" s="23"/>
      <c r="ADB28" s="23"/>
      <c r="ADC28" s="23"/>
      <c r="ADD28" s="23"/>
      <c r="ADE28" s="23"/>
      <c r="ADF28" s="23"/>
      <c r="ADG28" s="23"/>
      <c r="ADH28" s="23"/>
      <c r="ADI28" s="23"/>
      <c r="ADJ28" s="23"/>
      <c r="ADK28" s="23"/>
      <c r="ADL28" s="23"/>
      <c r="ADM28" s="23"/>
      <c r="ADN28" s="23"/>
      <c r="ADO28" s="23"/>
      <c r="ADP28" s="23"/>
      <c r="ADQ28" s="23"/>
      <c r="ADR28" s="23"/>
      <c r="ADS28" s="23"/>
      <c r="ADT28" s="23"/>
      <c r="ADU28" s="23"/>
      <c r="ADV28" s="23"/>
      <c r="ADW28" s="23"/>
      <c r="ADX28" s="23"/>
      <c r="ADY28" s="23"/>
      <c r="ADZ28" s="23"/>
      <c r="AEA28" s="23"/>
      <c r="AEB28" s="23"/>
      <c r="AEC28" s="23"/>
      <c r="AED28" s="23"/>
      <c r="AEE28" s="23"/>
      <c r="AEF28" s="23"/>
      <c r="AEG28" s="23"/>
      <c r="AEH28" s="23"/>
      <c r="AEI28" s="23"/>
      <c r="AEJ28" s="23"/>
      <c r="AEK28" s="23"/>
      <c r="AEL28" s="23"/>
      <c r="AEM28" s="23"/>
      <c r="AEN28" s="23"/>
      <c r="AEO28" s="23"/>
      <c r="AEP28" s="23"/>
      <c r="AEQ28" s="23"/>
      <c r="AER28" s="23"/>
      <c r="AES28" s="23"/>
      <c r="AET28" s="23"/>
      <c r="AEU28" s="23"/>
      <c r="AEV28" s="23"/>
      <c r="AEW28" s="23"/>
      <c r="AEX28" s="23"/>
      <c r="AEY28" s="23"/>
      <c r="AEZ28" s="23"/>
      <c r="AFA28" s="23"/>
      <c r="AFB28" s="23"/>
      <c r="AFC28" s="23"/>
      <c r="AFD28" s="23"/>
      <c r="AFE28" s="23"/>
      <c r="AFF28" s="23"/>
      <c r="AFG28" s="23"/>
      <c r="AFH28" s="23"/>
      <c r="AFI28" s="23"/>
      <c r="AFJ28" s="23"/>
      <c r="AFK28" s="23"/>
      <c r="AFL28" s="23"/>
      <c r="AFM28" s="23"/>
      <c r="AFN28" s="23"/>
      <c r="AFO28" s="23"/>
      <c r="AFP28" s="23"/>
      <c r="AFQ28" s="23"/>
      <c r="AFR28" s="23"/>
      <c r="AFS28" s="23"/>
      <c r="AFT28" s="23"/>
      <c r="AFU28" s="23"/>
      <c r="AFV28" s="23"/>
      <c r="AFW28" s="23"/>
      <c r="AFX28" s="23"/>
      <c r="AFY28" s="23"/>
      <c r="AFZ28" s="23"/>
      <c r="AGA28" s="23"/>
      <c r="AGB28" s="23"/>
      <c r="AGC28" s="23"/>
      <c r="AGD28" s="23"/>
      <c r="AGE28" s="23"/>
      <c r="AGF28" s="23"/>
      <c r="AGG28" s="23"/>
      <c r="AGH28" s="23"/>
      <c r="AGI28" s="23"/>
      <c r="AGJ28" s="23"/>
      <c r="AGK28" s="23"/>
      <c r="AGL28" s="23"/>
      <c r="AGM28" s="23"/>
      <c r="AGN28" s="23"/>
      <c r="AGO28" s="23"/>
      <c r="AGP28" s="23"/>
      <c r="AGQ28" s="23"/>
      <c r="AGR28" s="23"/>
      <c r="AGS28" s="23"/>
      <c r="AGT28" s="23"/>
      <c r="AGU28" s="23"/>
      <c r="AGV28" s="23"/>
      <c r="AGW28" s="23"/>
      <c r="AGX28" s="23"/>
      <c r="AGY28" s="23"/>
      <c r="AGZ28" s="23"/>
      <c r="AHA28" s="23"/>
      <c r="AHB28" s="23"/>
      <c r="AHC28" s="23"/>
      <c r="AHD28" s="23"/>
      <c r="AHE28" s="23"/>
      <c r="AHF28" s="23"/>
      <c r="AHG28" s="23"/>
      <c r="AHH28" s="23"/>
      <c r="AHI28" s="23"/>
      <c r="AHJ28" s="23"/>
      <c r="AHK28" s="23"/>
      <c r="AHL28" s="23"/>
      <c r="AHM28" s="23"/>
      <c r="AHN28" s="23"/>
      <c r="AHO28" s="23"/>
      <c r="AHP28" s="23"/>
      <c r="AHQ28" s="23"/>
      <c r="AHR28" s="23"/>
      <c r="AHS28" s="23"/>
      <c r="AHT28" s="23"/>
      <c r="AHU28" s="23"/>
      <c r="AHV28" s="23"/>
      <c r="AHW28" s="23"/>
      <c r="AHX28" s="23"/>
      <c r="AHY28" s="23"/>
      <c r="AHZ28" s="23"/>
      <c r="AIA28" s="23"/>
      <c r="AIB28" s="23"/>
      <c r="AIC28" s="23"/>
      <c r="AID28" s="23"/>
      <c r="AIE28" s="23"/>
      <c r="AIF28" s="23"/>
      <c r="AIG28" s="23"/>
      <c r="AIH28" s="23"/>
      <c r="AII28" s="23"/>
      <c r="AIJ28" s="23"/>
      <c r="AIK28" s="23"/>
      <c r="AIL28" s="23"/>
      <c r="AIM28" s="23"/>
      <c r="AIN28" s="23"/>
      <c r="AIO28" s="23"/>
      <c r="AIP28" s="23"/>
      <c r="AIQ28" s="23"/>
      <c r="AIR28" s="23"/>
      <c r="AIS28" s="23"/>
      <c r="AIT28" s="23"/>
      <c r="AIU28" s="23"/>
      <c r="AIV28" s="23"/>
      <c r="AIW28" s="23"/>
      <c r="AIX28" s="23"/>
      <c r="AIY28" s="23"/>
      <c r="AIZ28" s="23"/>
      <c r="AJA28" s="23"/>
      <c r="AJB28" s="23"/>
      <c r="AJC28" s="23"/>
      <c r="AJD28" s="23"/>
      <c r="AJE28" s="23"/>
      <c r="AJF28" s="23"/>
      <c r="AJG28" s="23"/>
      <c r="AJH28" s="23"/>
      <c r="AJI28" s="23"/>
      <c r="AJJ28" s="23"/>
      <c r="AJK28" s="23"/>
      <c r="AJL28" s="23"/>
      <c r="AJM28" s="23"/>
      <c r="AJN28" s="23"/>
      <c r="AJO28" s="23"/>
      <c r="AJP28" s="23"/>
      <c r="AJQ28" s="23"/>
      <c r="AJR28" s="23"/>
      <c r="AJS28" s="23"/>
      <c r="AJT28" s="23"/>
      <c r="AJU28" s="23"/>
      <c r="AJV28" s="23"/>
      <c r="AJW28" s="23"/>
      <c r="AJX28" s="23"/>
      <c r="AJY28" s="23"/>
      <c r="AJZ28" s="23"/>
      <c r="AKA28" s="23"/>
      <c r="AKB28" s="23"/>
      <c r="AKC28" s="23"/>
      <c r="AKD28" s="23"/>
      <c r="AKE28" s="23"/>
      <c r="AKF28" s="23"/>
      <c r="AKG28" s="23"/>
      <c r="AKH28" s="23"/>
      <c r="AKI28" s="23"/>
      <c r="AKJ28" s="23"/>
      <c r="AKK28" s="23"/>
      <c r="AKL28" s="23"/>
      <c r="AKM28" s="23"/>
      <c r="AKN28" s="23"/>
      <c r="AKO28" s="23"/>
      <c r="AKP28" s="23"/>
      <c r="AKQ28" s="23"/>
      <c r="AKR28" s="23"/>
      <c r="AKS28" s="23"/>
      <c r="AKT28" s="23"/>
      <c r="AKU28" s="23"/>
      <c r="AKV28" s="23"/>
      <c r="AKW28" s="23"/>
      <c r="AKX28" s="23"/>
      <c r="AKY28" s="23"/>
      <c r="AKZ28" s="23"/>
      <c r="ALA28" s="23"/>
      <c r="ALB28" s="23"/>
      <c r="ALC28" s="23"/>
      <c r="ALD28" s="23"/>
      <c r="ALE28" s="23"/>
      <c r="ALF28" s="23"/>
      <c r="ALG28" s="23"/>
      <c r="ALH28" s="23"/>
      <c r="ALI28" s="23"/>
      <c r="ALJ28" s="23"/>
      <c r="ALK28" s="23"/>
      <c r="ALL28" s="23"/>
      <c r="ALM28" s="23"/>
      <c r="ALN28" s="23"/>
      <c r="ALO28" s="23"/>
      <c r="ALP28" s="23"/>
      <c r="ALQ28" s="23"/>
      <c r="ALR28" s="23"/>
      <c r="ALS28" s="23"/>
      <c r="ALT28" s="23"/>
      <c r="ALU28" s="23"/>
    </row>
    <row r="29" spans="1:1009" s="28" customFormat="1" ht="15" customHeight="1" x14ac:dyDescent="0.35">
      <c r="A29" s="1">
        <v>28</v>
      </c>
      <c r="B29" s="1" t="s">
        <v>667</v>
      </c>
      <c r="C29" s="22">
        <v>1790</v>
      </c>
      <c r="D29" s="23" t="s">
        <v>114</v>
      </c>
      <c r="E29" s="23">
        <v>4</v>
      </c>
      <c r="F29" s="22">
        <v>-1</v>
      </c>
      <c r="G29" s="24">
        <v>50.325850000000003</v>
      </c>
      <c r="H29" s="24">
        <v>5.2739500000000001</v>
      </c>
      <c r="I29" s="24">
        <v>11.6069</v>
      </c>
      <c r="J29" s="25">
        <v>7.8499999999999993E-3</v>
      </c>
      <c r="K29" s="24">
        <v>14.995649999999999</v>
      </c>
      <c r="L29" s="25">
        <v>0.1734</v>
      </c>
      <c r="M29" s="24">
        <v>4.3661500000000002</v>
      </c>
      <c r="N29" s="24">
        <v>8.7832000000000008</v>
      </c>
      <c r="O29" s="24">
        <v>2.8524500000000002</v>
      </c>
      <c r="P29" s="25">
        <v>1.265E-2</v>
      </c>
      <c r="Q29" s="24">
        <v>0.89505000000000001</v>
      </c>
      <c r="R29" s="25">
        <v>0.53905000000000003</v>
      </c>
      <c r="S29" s="25">
        <v>9.8949999999999996E-2</v>
      </c>
      <c r="T29" s="25">
        <v>2.1950000000000001E-2</v>
      </c>
      <c r="U29" s="25">
        <v>2.3099999999999999E-2</v>
      </c>
      <c r="V29" s="24">
        <v>99.976050000000001</v>
      </c>
      <c r="W29" s="26" t="s">
        <v>87</v>
      </c>
      <c r="X29" s="25">
        <v>0.12826131557277401</v>
      </c>
      <c r="Y29" s="24">
        <v>6.3704766593896096</v>
      </c>
      <c r="Z29" s="24">
        <v>3.6997852279419599</v>
      </c>
      <c r="AA29" s="24">
        <v>27.42</v>
      </c>
      <c r="AB29" s="24">
        <v>428.12333333333299</v>
      </c>
      <c r="AC29" s="24">
        <v>16.793333333333301</v>
      </c>
      <c r="AD29" s="24">
        <v>346.96</v>
      </c>
      <c r="AE29" s="24">
        <v>42.336666666666702</v>
      </c>
      <c r="AF29" s="24">
        <v>289.57</v>
      </c>
      <c r="AG29" s="24">
        <v>24.9</v>
      </c>
      <c r="AH29" s="24">
        <v>207.886666666667</v>
      </c>
      <c r="AI29" s="24">
        <v>26.053333333333299</v>
      </c>
      <c r="AJ29" s="24">
        <v>64.03</v>
      </c>
      <c r="AK29" s="24">
        <v>9.06666666666667</v>
      </c>
      <c r="AL29" s="24">
        <v>43.4</v>
      </c>
      <c r="AM29" s="24">
        <v>11.5866666666667</v>
      </c>
      <c r="AN29" s="24">
        <v>3.94</v>
      </c>
      <c r="AO29" s="24">
        <v>10.9133333333333</v>
      </c>
      <c r="AP29" s="24">
        <v>1.7270000000000001</v>
      </c>
      <c r="AQ29" s="24">
        <v>9.6266666666666705</v>
      </c>
      <c r="AR29" s="24">
        <v>1.91733333333333</v>
      </c>
      <c r="AS29" s="24">
        <v>4.58</v>
      </c>
      <c r="AT29" s="24">
        <v>0.63666666666666705</v>
      </c>
      <c r="AU29" s="24">
        <v>3.9666666666666699</v>
      </c>
      <c r="AV29" s="24">
        <v>0.52700000000000002</v>
      </c>
      <c r="AW29" s="24">
        <v>7.81</v>
      </c>
      <c r="AX29" s="24">
        <v>1.5216666666666701</v>
      </c>
      <c r="AY29" s="24">
        <v>2.04666666666667</v>
      </c>
      <c r="AZ29" s="24">
        <v>0.67933333333333301</v>
      </c>
      <c r="BA29" s="26">
        <v>1101.7596149999999</v>
      </c>
      <c r="BB29" s="26">
        <v>36.578099999999999</v>
      </c>
      <c r="BC29" s="25"/>
      <c r="BD29" s="25">
        <v>6.4130657786387003E-3</v>
      </c>
      <c r="BE29" s="25">
        <v>0.12167610419434199</v>
      </c>
      <c r="BF29" s="25">
        <v>0.39698695495817199</v>
      </c>
      <c r="BG29" s="24">
        <v>0.60894278499999999</v>
      </c>
      <c r="BH29" s="24">
        <v>0.13501311999999999</v>
      </c>
      <c r="BI29" s="24">
        <v>0.23562006999999999</v>
      </c>
      <c r="BJ29" s="24">
        <v>0.49635601499999998</v>
      </c>
      <c r="BK29" s="24">
        <v>2.767464E-2</v>
      </c>
      <c r="BL29" s="24">
        <v>0.12749157999999999</v>
      </c>
      <c r="BM29" s="24">
        <v>0.20552688</v>
      </c>
      <c r="BN29" s="24">
        <v>0.201097725</v>
      </c>
      <c r="BO29" s="24">
        <v>0.13022977499999999</v>
      </c>
      <c r="BP29" s="24">
        <v>1.5794164999999999E-2</v>
      </c>
      <c r="BQ29" s="24">
        <v>2.0769605E-2</v>
      </c>
      <c r="BR29" s="24">
        <v>2.7437500000000001E-3</v>
      </c>
      <c r="BS29" s="24">
        <v>1.06953E-3</v>
      </c>
      <c r="BT29" s="24">
        <v>1.31616</v>
      </c>
      <c r="BU29" s="24">
        <v>13.2718233333333</v>
      </c>
      <c r="BV29" s="24">
        <v>0.90683999999999798</v>
      </c>
      <c r="BW29" s="24">
        <v>17.347999999999999</v>
      </c>
      <c r="BX29" s="24">
        <v>2.8788933333333402</v>
      </c>
      <c r="BY29" s="24">
        <v>28.088290000000001</v>
      </c>
      <c r="BZ29" s="24">
        <v>3.25692</v>
      </c>
      <c r="CA29" s="24">
        <v>11.6416533333334</v>
      </c>
      <c r="CB29" s="24">
        <v>1.3287199999999999</v>
      </c>
      <c r="CC29" s="24">
        <v>2.4331399999999999</v>
      </c>
      <c r="CD29" s="24">
        <v>0.63466666666666705</v>
      </c>
      <c r="CE29" s="24">
        <v>2.7776000000000001</v>
      </c>
      <c r="CF29" s="24">
        <v>0.77630666666666903</v>
      </c>
      <c r="CG29" s="24">
        <v>0.2364</v>
      </c>
      <c r="CH29" s="24">
        <v>1.02585333333333</v>
      </c>
      <c r="CI29" s="24">
        <v>0.13470599999999999</v>
      </c>
      <c r="CJ29" s="24">
        <v>0.77976000000000001</v>
      </c>
      <c r="CK29" s="24">
        <v>0.16680800000000001</v>
      </c>
      <c r="CL29" s="24">
        <v>0.38472000000000001</v>
      </c>
      <c r="CM29" s="24">
        <v>6.1756666666666703E-2</v>
      </c>
      <c r="CN29" s="24">
        <v>0.337166666666667</v>
      </c>
      <c r="CO29" s="24">
        <v>5.7443000000000001E-2</v>
      </c>
      <c r="CP29" s="24">
        <v>0.73414000000000001</v>
      </c>
      <c r="CQ29" s="24">
        <v>0.226728333333334</v>
      </c>
      <c r="CR29" s="24">
        <v>0.755220000000001</v>
      </c>
      <c r="CS29" s="24">
        <v>6.4536666666666603E-2</v>
      </c>
      <c r="CT29" s="27"/>
      <c r="CU29" s="27"/>
      <c r="CV29" s="27"/>
      <c r="CW29" s="27"/>
      <c r="CX29" s="27"/>
      <c r="CY29" s="27"/>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23"/>
      <c r="JO29" s="23"/>
      <c r="JP29" s="23"/>
      <c r="JQ29" s="23"/>
      <c r="JR29" s="23"/>
      <c r="JS29" s="23"/>
      <c r="JT29" s="23"/>
      <c r="JU29" s="23"/>
      <c r="JV29" s="23"/>
      <c r="JW29" s="23"/>
      <c r="JX29" s="23"/>
      <c r="JY29" s="23"/>
      <c r="JZ29" s="23"/>
      <c r="KA29" s="23"/>
      <c r="KB29" s="23"/>
      <c r="KC29" s="23"/>
      <c r="KD29" s="23"/>
      <c r="KE29" s="23"/>
      <c r="KF29" s="23"/>
      <c r="KG29" s="23"/>
      <c r="KH29" s="23"/>
      <c r="KI29" s="23"/>
      <c r="KJ29" s="23"/>
      <c r="KK29" s="23"/>
      <c r="KL29" s="23"/>
      <c r="KM29" s="23"/>
      <c r="KN29" s="23"/>
      <c r="KO29" s="23"/>
      <c r="KP29" s="23"/>
      <c r="KQ29" s="23"/>
      <c r="KR29" s="23"/>
      <c r="KS29" s="23"/>
      <c r="KT29" s="23"/>
      <c r="KU29" s="23"/>
      <c r="KV29" s="23"/>
      <c r="KW29" s="23"/>
      <c r="KX29" s="23"/>
      <c r="KY29" s="23"/>
      <c r="KZ29" s="23"/>
      <c r="LA29" s="23"/>
      <c r="LB29" s="23"/>
      <c r="LC29" s="23"/>
      <c r="LD29" s="23"/>
      <c r="LE29" s="23"/>
      <c r="LF29" s="23"/>
      <c r="LG29" s="23"/>
      <c r="LH29" s="23"/>
      <c r="LI29" s="23"/>
      <c r="LJ29" s="23"/>
      <c r="LK29" s="23"/>
      <c r="LL29" s="23"/>
      <c r="LM29" s="23"/>
      <c r="LN29" s="23"/>
      <c r="LO29" s="23"/>
      <c r="LP29" s="23"/>
      <c r="LQ29" s="23"/>
      <c r="LR29" s="23"/>
      <c r="LS29" s="23"/>
      <c r="LT29" s="23"/>
      <c r="LU29" s="23"/>
      <c r="LV29" s="23"/>
      <c r="LW29" s="23"/>
      <c r="LX29" s="23"/>
      <c r="LY29" s="23"/>
      <c r="LZ29" s="23"/>
      <c r="MA29" s="23"/>
      <c r="MB29" s="23"/>
      <c r="MC29" s="23"/>
      <c r="MD29" s="23"/>
      <c r="ME29" s="23"/>
      <c r="MF29" s="23"/>
      <c r="MG29" s="23"/>
      <c r="MH29" s="23"/>
      <c r="MI29" s="23"/>
      <c r="MJ29" s="23"/>
      <c r="MK29" s="23"/>
      <c r="ML29" s="23"/>
      <c r="MM29" s="23"/>
      <c r="MN29" s="23"/>
      <c r="MO29" s="23"/>
      <c r="MP29" s="23"/>
      <c r="MQ29" s="23"/>
      <c r="MR29" s="23"/>
      <c r="MS29" s="23"/>
      <c r="MT29" s="23"/>
      <c r="MU29" s="23"/>
      <c r="MV29" s="23"/>
      <c r="MW29" s="23"/>
      <c r="MX29" s="23"/>
      <c r="MY29" s="23"/>
      <c r="MZ29" s="23"/>
      <c r="NA29" s="23"/>
      <c r="NB29" s="23"/>
      <c r="NC29" s="23"/>
      <c r="ND29" s="23"/>
      <c r="NE29" s="23"/>
      <c r="NF29" s="23"/>
      <c r="NG29" s="23"/>
      <c r="NH29" s="23"/>
      <c r="NI29" s="23"/>
      <c r="NJ29" s="23"/>
      <c r="NK29" s="23"/>
      <c r="NL29" s="23"/>
      <c r="NM29" s="23"/>
      <c r="NN29" s="23"/>
      <c r="NO29" s="23"/>
      <c r="NP29" s="23"/>
      <c r="NQ29" s="23"/>
      <c r="NR29" s="23"/>
      <c r="NS29" s="23"/>
      <c r="NT29" s="23"/>
      <c r="NU29" s="23"/>
      <c r="NV29" s="23"/>
      <c r="NW29" s="23"/>
      <c r="NX29" s="23"/>
      <c r="NY29" s="23"/>
      <c r="NZ29" s="23"/>
      <c r="OA29" s="23"/>
      <c r="OB29" s="23"/>
      <c r="OC29" s="23"/>
      <c r="OD29" s="23"/>
      <c r="OE29" s="23"/>
      <c r="OF29" s="23"/>
      <c r="OG29" s="23"/>
      <c r="OH29" s="23"/>
      <c r="OI29" s="23"/>
      <c r="OJ29" s="23"/>
      <c r="OK29" s="23"/>
      <c r="OL29" s="23"/>
      <c r="OM29" s="23"/>
      <c r="ON29" s="23"/>
      <c r="OO29" s="23"/>
      <c r="OP29" s="23"/>
      <c r="OQ29" s="23"/>
      <c r="OR29" s="23"/>
      <c r="OS29" s="23"/>
      <c r="OT29" s="23"/>
      <c r="OU29" s="23"/>
      <c r="OV29" s="23"/>
      <c r="OW29" s="23"/>
      <c r="OX29" s="23"/>
      <c r="OY29" s="23"/>
      <c r="OZ29" s="23"/>
      <c r="PA29" s="23"/>
      <c r="PB29" s="23"/>
      <c r="PC29" s="23"/>
      <c r="PD29" s="23"/>
      <c r="PE29" s="23"/>
      <c r="PF29" s="23"/>
      <c r="PG29" s="23"/>
      <c r="PH29" s="23"/>
      <c r="PI29" s="23"/>
      <c r="PJ29" s="23"/>
      <c r="PK29" s="23"/>
      <c r="PL29" s="23"/>
      <c r="PM29" s="23"/>
      <c r="PN29" s="23"/>
      <c r="PO29" s="23"/>
      <c r="PP29" s="23"/>
      <c r="PQ29" s="23"/>
      <c r="PR29" s="23"/>
      <c r="PS29" s="23"/>
      <c r="PT29" s="23"/>
      <c r="PU29" s="23"/>
      <c r="PV29" s="23"/>
      <c r="PW29" s="23"/>
      <c r="PX29" s="23"/>
      <c r="PY29" s="23"/>
      <c r="PZ29" s="23"/>
      <c r="QA29" s="23"/>
      <c r="QB29" s="23"/>
      <c r="QC29" s="23"/>
      <c r="QD29" s="23"/>
      <c r="QE29" s="23"/>
      <c r="QF29" s="23"/>
      <c r="QG29" s="23"/>
      <c r="QH29" s="23"/>
      <c r="QI29" s="23"/>
      <c r="QJ29" s="23"/>
      <c r="QK29" s="23"/>
      <c r="QL29" s="23"/>
      <c r="QM29" s="23"/>
      <c r="QN29" s="23"/>
      <c r="QO29" s="23"/>
      <c r="QP29" s="23"/>
      <c r="QQ29" s="23"/>
      <c r="QR29" s="23"/>
      <c r="QS29" s="23"/>
      <c r="QT29" s="23"/>
      <c r="QU29" s="23"/>
      <c r="QV29" s="23"/>
      <c r="QW29" s="23"/>
      <c r="QX29" s="23"/>
      <c r="QY29" s="23"/>
      <c r="QZ29" s="23"/>
      <c r="RA29" s="23"/>
      <c r="RB29" s="23"/>
      <c r="RC29" s="23"/>
      <c r="RD29" s="23"/>
      <c r="RE29" s="23"/>
      <c r="RF29" s="23"/>
      <c r="RG29" s="23"/>
      <c r="RH29" s="23"/>
      <c r="RI29" s="23"/>
      <c r="RJ29" s="23"/>
      <c r="RK29" s="23"/>
      <c r="RL29" s="23"/>
      <c r="RM29" s="23"/>
      <c r="RN29" s="23"/>
      <c r="RO29" s="23"/>
      <c r="RP29" s="23"/>
      <c r="RQ29" s="23"/>
      <c r="RR29" s="23"/>
      <c r="RS29" s="23"/>
      <c r="RT29" s="23"/>
      <c r="RU29" s="23"/>
      <c r="RV29" s="23"/>
      <c r="RW29" s="23"/>
      <c r="RX29" s="23"/>
      <c r="RY29" s="23"/>
      <c r="RZ29" s="23"/>
      <c r="SA29" s="23"/>
      <c r="SB29" s="23"/>
      <c r="SC29" s="23"/>
      <c r="SD29" s="23"/>
      <c r="SE29" s="23"/>
      <c r="SF29" s="23"/>
      <c r="SG29" s="23"/>
      <c r="SH29" s="23"/>
      <c r="SI29" s="23"/>
      <c r="SJ29" s="23"/>
      <c r="SK29" s="23"/>
      <c r="SL29" s="23"/>
      <c r="SM29" s="23"/>
      <c r="SN29" s="23"/>
      <c r="SO29" s="23"/>
      <c r="SP29" s="23"/>
      <c r="SQ29" s="23"/>
      <c r="SR29" s="23"/>
      <c r="SS29" s="23"/>
      <c r="ST29" s="23"/>
      <c r="SU29" s="23"/>
      <c r="SV29" s="23"/>
      <c r="SW29" s="23"/>
      <c r="SX29" s="23"/>
      <c r="SY29" s="23"/>
      <c r="SZ29" s="23"/>
      <c r="TA29" s="23"/>
      <c r="TB29" s="23"/>
      <c r="TC29" s="23"/>
      <c r="TD29" s="23"/>
      <c r="TE29" s="23"/>
      <c r="TF29" s="23"/>
      <c r="TG29" s="23"/>
      <c r="TH29" s="23"/>
      <c r="TI29" s="23"/>
      <c r="TJ29" s="23"/>
      <c r="TK29" s="23"/>
      <c r="TL29" s="23"/>
      <c r="TM29" s="23"/>
      <c r="TN29" s="23"/>
      <c r="TO29" s="23"/>
      <c r="TP29" s="23"/>
      <c r="TQ29" s="23"/>
      <c r="TR29" s="23"/>
      <c r="TS29" s="23"/>
      <c r="TT29" s="23"/>
      <c r="TU29" s="23"/>
      <c r="TV29" s="23"/>
      <c r="TW29" s="23"/>
      <c r="TX29" s="23"/>
      <c r="TY29" s="23"/>
      <c r="TZ29" s="23"/>
      <c r="UA29" s="23"/>
      <c r="UB29" s="23"/>
      <c r="UC29" s="23"/>
      <c r="UD29" s="23"/>
      <c r="UE29" s="23"/>
      <c r="UF29" s="23"/>
      <c r="UG29" s="23"/>
      <c r="UH29" s="23"/>
      <c r="UI29" s="23"/>
      <c r="UJ29" s="23"/>
      <c r="UK29" s="23"/>
      <c r="UL29" s="23"/>
      <c r="UM29" s="23"/>
      <c r="UN29" s="23"/>
      <c r="UO29" s="23"/>
      <c r="UP29" s="23"/>
      <c r="UQ29" s="23"/>
      <c r="UR29" s="23"/>
      <c r="US29" s="23"/>
      <c r="UT29" s="23"/>
      <c r="UU29" s="23"/>
      <c r="UV29" s="23"/>
      <c r="UW29" s="23"/>
      <c r="UX29" s="23"/>
      <c r="UY29" s="23"/>
      <c r="UZ29" s="23"/>
      <c r="VA29" s="23"/>
      <c r="VB29" s="23"/>
      <c r="VC29" s="23"/>
      <c r="VD29" s="23"/>
      <c r="VE29" s="23"/>
      <c r="VF29" s="23"/>
      <c r="VG29" s="23"/>
      <c r="VH29" s="23"/>
      <c r="VI29" s="23"/>
      <c r="VJ29" s="23"/>
      <c r="VK29" s="23"/>
      <c r="VL29" s="23"/>
      <c r="VM29" s="23"/>
      <c r="VN29" s="23"/>
      <c r="VO29" s="23"/>
      <c r="VP29" s="23"/>
      <c r="VQ29" s="23"/>
      <c r="VR29" s="23"/>
      <c r="VS29" s="23"/>
      <c r="VT29" s="23"/>
      <c r="VU29" s="23"/>
      <c r="VV29" s="23"/>
      <c r="VW29" s="23"/>
      <c r="VX29" s="23"/>
      <c r="VY29" s="23"/>
      <c r="VZ29" s="23"/>
      <c r="WA29" s="23"/>
      <c r="WB29" s="23"/>
      <c r="WC29" s="23"/>
      <c r="WD29" s="23"/>
      <c r="WE29" s="23"/>
      <c r="WF29" s="23"/>
      <c r="WG29" s="23"/>
      <c r="WH29" s="23"/>
      <c r="WI29" s="23"/>
      <c r="WJ29" s="23"/>
      <c r="WK29" s="23"/>
      <c r="WL29" s="23"/>
      <c r="WM29" s="23"/>
      <c r="WN29" s="23"/>
      <c r="WO29" s="23"/>
      <c r="WP29" s="23"/>
      <c r="WQ29" s="23"/>
      <c r="WR29" s="23"/>
      <c r="WS29" s="23"/>
      <c r="WT29" s="23"/>
      <c r="WU29" s="23"/>
      <c r="WV29" s="23"/>
      <c r="WW29" s="23"/>
      <c r="WX29" s="23"/>
      <c r="WY29" s="23"/>
      <c r="WZ29" s="23"/>
      <c r="XA29" s="23"/>
      <c r="XB29" s="23"/>
      <c r="XC29" s="23"/>
      <c r="XD29" s="23"/>
      <c r="XE29" s="23"/>
      <c r="XF29" s="23"/>
      <c r="XG29" s="23"/>
      <c r="XH29" s="23"/>
      <c r="XI29" s="23"/>
      <c r="XJ29" s="23"/>
      <c r="XK29" s="23"/>
      <c r="XL29" s="23"/>
      <c r="XM29" s="23"/>
      <c r="XN29" s="23"/>
      <c r="XO29" s="23"/>
      <c r="XP29" s="23"/>
      <c r="XQ29" s="23"/>
      <c r="XR29" s="23"/>
      <c r="XS29" s="23"/>
      <c r="XT29" s="23"/>
      <c r="XU29" s="23"/>
      <c r="XV29" s="23"/>
      <c r="XW29" s="23"/>
      <c r="XX29" s="23"/>
      <c r="XY29" s="23"/>
      <c r="XZ29" s="23"/>
      <c r="YA29" s="23"/>
      <c r="YB29" s="23"/>
      <c r="YC29" s="23"/>
      <c r="YD29" s="23"/>
      <c r="YE29" s="23"/>
      <c r="YF29" s="23"/>
      <c r="YG29" s="23"/>
      <c r="YH29" s="23"/>
      <c r="YI29" s="23"/>
      <c r="YJ29" s="23"/>
      <c r="YK29" s="23"/>
      <c r="YL29" s="23"/>
      <c r="YM29" s="23"/>
      <c r="YN29" s="23"/>
      <c r="YO29" s="23"/>
      <c r="YP29" s="23"/>
      <c r="YQ29" s="23"/>
      <c r="YR29" s="23"/>
      <c r="YS29" s="23"/>
      <c r="YT29" s="23"/>
      <c r="YU29" s="23"/>
      <c r="YV29" s="23"/>
      <c r="YW29" s="23"/>
      <c r="YX29" s="23"/>
      <c r="YY29" s="23"/>
      <c r="YZ29" s="23"/>
      <c r="ZA29" s="23"/>
      <c r="ZB29" s="23"/>
      <c r="ZC29" s="23"/>
      <c r="ZD29" s="23"/>
      <c r="ZE29" s="23"/>
      <c r="ZF29" s="23"/>
      <c r="ZG29" s="23"/>
      <c r="ZH29" s="23"/>
      <c r="ZI29" s="23"/>
      <c r="ZJ29" s="23"/>
      <c r="ZK29" s="23"/>
      <c r="ZL29" s="23"/>
      <c r="ZM29" s="23"/>
      <c r="ZN29" s="23"/>
      <c r="ZO29" s="23"/>
      <c r="ZP29" s="23"/>
      <c r="ZQ29" s="23"/>
      <c r="ZR29" s="23"/>
      <c r="ZS29" s="23"/>
      <c r="ZT29" s="23"/>
      <c r="ZU29" s="23"/>
      <c r="ZV29" s="23"/>
      <c r="ZW29" s="23"/>
      <c r="ZX29" s="23"/>
      <c r="ZY29" s="23"/>
      <c r="ZZ29" s="23"/>
      <c r="AAA29" s="23"/>
      <c r="AAB29" s="23"/>
      <c r="AAC29" s="23"/>
      <c r="AAD29" s="23"/>
      <c r="AAE29" s="23"/>
      <c r="AAF29" s="23"/>
      <c r="AAG29" s="23"/>
      <c r="AAH29" s="23"/>
      <c r="AAI29" s="23"/>
      <c r="AAJ29" s="23"/>
      <c r="AAK29" s="23"/>
      <c r="AAL29" s="23"/>
      <c r="AAM29" s="23"/>
      <c r="AAN29" s="23"/>
      <c r="AAO29" s="23"/>
      <c r="AAP29" s="23"/>
      <c r="AAQ29" s="23"/>
      <c r="AAR29" s="23"/>
      <c r="AAS29" s="23"/>
      <c r="AAT29" s="23"/>
      <c r="AAU29" s="23"/>
      <c r="AAV29" s="23"/>
      <c r="AAW29" s="23"/>
      <c r="AAX29" s="23"/>
      <c r="AAY29" s="23"/>
      <c r="AAZ29" s="23"/>
      <c r="ABA29" s="23"/>
      <c r="ABB29" s="23"/>
      <c r="ABC29" s="23"/>
      <c r="ABD29" s="23"/>
      <c r="ABE29" s="23"/>
      <c r="ABF29" s="23"/>
      <c r="ABG29" s="23"/>
      <c r="ABH29" s="23"/>
      <c r="ABI29" s="23"/>
      <c r="ABJ29" s="23"/>
      <c r="ABK29" s="23"/>
      <c r="ABL29" s="23"/>
      <c r="ABM29" s="23"/>
      <c r="ABN29" s="23"/>
      <c r="ABO29" s="23"/>
      <c r="ABP29" s="23"/>
      <c r="ABQ29" s="23"/>
      <c r="ABR29" s="23"/>
      <c r="ABS29" s="23"/>
      <c r="ABT29" s="23"/>
      <c r="ABU29" s="23"/>
      <c r="ABV29" s="23"/>
      <c r="ABW29" s="23"/>
      <c r="ABX29" s="23"/>
      <c r="ABY29" s="23"/>
      <c r="ABZ29" s="23"/>
      <c r="ACA29" s="23"/>
      <c r="ACB29" s="23"/>
      <c r="ACC29" s="23"/>
      <c r="ACD29" s="23"/>
      <c r="ACE29" s="23"/>
      <c r="ACF29" s="23"/>
      <c r="ACG29" s="23"/>
      <c r="ACH29" s="23"/>
      <c r="ACI29" s="23"/>
      <c r="ACJ29" s="23"/>
      <c r="ACK29" s="23"/>
      <c r="ACL29" s="23"/>
      <c r="ACM29" s="23"/>
      <c r="ACN29" s="23"/>
      <c r="ACO29" s="23"/>
      <c r="ACP29" s="23"/>
      <c r="ACQ29" s="23"/>
      <c r="ACR29" s="23"/>
      <c r="ACS29" s="23"/>
      <c r="ACT29" s="23"/>
      <c r="ACU29" s="23"/>
      <c r="ACV29" s="23"/>
      <c r="ACW29" s="23"/>
      <c r="ACX29" s="23"/>
      <c r="ACY29" s="23"/>
      <c r="ACZ29" s="23"/>
      <c r="ADA29" s="23"/>
      <c r="ADB29" s="23"/>
      <c r="ADC29" s="23"/>
      <c r="ADD29" s="23"/>
      <c r="ADE29" s="23"/>
      <c r="ADF29" s="23"/>
      <c r="ADG29" s="23"/>
      <c r="ADH29" s="23"/>
      <c r="ADI29" s="23"/>
      <c r="ADJ29" s="23"/>
      <c r="ADK29" s="23"/>
      <c r="ADL29" s="23"/>
      <c r="ADM29" s="23"/>
      <c r="ADN29" s="23"/>
      <c r="ADO29" s="23"/>
      <c r="ADP29" s="23"/>
      <c r="ADQ29" s="23"/>
      <c r="ADR29" s="23"/>
      <c r="ADS29" s="23"/>
      <c r="ADT29" s="23"/>
      <c r="ADU29" s="23"/>
      <c r="ADV29" s="23"/>
      <c r="ADW29" s="23"/>
      <c r="ADX29" s="23"/>
      <c r="ADY29" s="23"/>
      <c r="ADZ29" s="23"/>
      <c r="AEA29" s="23"/>
      <c r="AEB29" s="23"/>
      <c r="AEC29" s="23"/>
      <c r="AED29" s="23"/>
      <c r="AEE29" s="23"/>
      <c r="AEF29" s="23"/>
      <c r="AEG29" s="23"/>
      <c r="AEH29" s="23"/>
      <c r="AEI29" s="23"/>
      <c r="AEJ29" s="23"/>
      <c r="AEK29" s="23"/>
      <c r="AEL29" s="23"/>
      <c r="AEM29" s="23"/>
      <c r="AEN29" s="23"/>
      <c r="AEO29" s="23"/>
      <c r="AEP29" s="23"/>
      <c r="AEQ29" s="23"/>
      <c r="AER29" s="23"/>
      <c r="AES29" s="23"/>
      <c r="AET29" s="23"/>
      <c r="AEU29" s="23"/>
      <c r="AEV29" s="23"/>
      <c r="AEW29" s="23"/>
      <c r="AEX29" s="23"/>
      <c r="AEY29" s="23"/>
      <c r="AEZ29" s="23"/>
      <c r="AFA29" s="23"/>
      <c r="AFB29" s="23"/>
      <c r="AFC29" s="23"/>
      <c r="AFD29" s="23"/>
      <c r="AFE29" s="23"/>
      <c r="AFF29" s="23"/>
      <c r="AFG29" s="23"/>
      <c r="AFH29" s="23"/>
      <c r="AFI29" s="23"/>
      <c r="AFJ29" s="23"/>
      <c r="AFK29" s="23"/>
      <c r="AFL29" s="23"/>
      <c r="AFM29" s="23"/>
      <c r="AFN29" s="23"/>
      <c r="AFO29" s="23"/>
      <c r="AFP29" s="23"/>
      <c r="AFQ29" s="23"/>
      <c r="AFR29" s="23"/>
      <c r="AFS29" s="23"/>
      <c r="AFT29" s="23"/>
      <c r="AFU29" s="23"/>
      <c r="AFV29" s="23"/>
      <c r="AFW29" s="23"/>
      <c r="AFX29" s="23"/>
      <c r="AFY29" s="23"/>
      <c r="AFZ29" s="23"/>
      <c r="AGA29" s="23"/>
      <c r="AGB29" s="23"/>
      <c r="AGC29" s="23"/>
      <c r="AGD29" s="23"/>
      <c r="AGE29" s="23"/>
      <c r="AGF29" s="23"/>
      <c r="AGG29" s="23"/>
      <c r="AGH29" s="23"/>
      <c r="AGI29" s="23"/>
      <c r="AGJ29" s="23"/>
      <c r="AGK29" s="23"/>
      <c r="AGL29" s="23"/>
      <c r="AGM29" s="23"/>
      <c r="AGN29" s="23"/>
      <c r="AGO29" s="23"/>
      <c r="AGP29" s="23"/>
      <c r="AGQ29" s="23"/>
      <c r="AGR29" s="23"/>
      <c r="AGS29" s="23"/>
      <c r="AGT29" s="23"/>
      <c r="AGU29" s="23"/>
      <c r="AGV29" s="23"/>
      <c r="AGW29" s="23"/>
      <c r="AGX29" s="23"/>
      <c r="AGY29" s="23"/>
      <c r="AGZ29" s="23"/>
      <c r="AHA29" s="23"/>
      <c r="AHB29" s="23"/>
      <c r="AHC29" s="23"/>
      <c r="AHD29" s="23"/>
      <c r="AHE29" s="23"/>
      <c r="AHF29" s="23"/>
      <c r="AHG29" s="23"/>
      <c r="AHH29" s="23"/>
      <c r="AHI29" s="23"/>
      <c r="AHJ29" s="23"/>
      <c r="AHK29" s="23"/>
      <c r="AHL29" s="23"/>
      <c r="AHM29" s="23"/>
      <c r="AHN29" s="23"/>
      <c r="AHO29" s="23"/>
      <c r="AHP29" s="23"/>
      <c r="AHQ29" s="23"/>
      <c r="AHR29" s="23"/>
      <c r="AHS29" s="23"/>
      <c r="AHT29" s="23"/>
      <c r="AHU29" s="23"/>
      <c r="AHV29" s="23"/>
      <c r="AHW29" s="23"/>
      <c r="AHX29" s="23"/>
      <c r="AHY29" s="23"/>
      <c r="AHZ29" s="23"/>
      <c r="AIA29" s="23"/>
      <c r="AIB29" s="23"/>
      <c r="AIC29" s="23"/>
      <c r="AID29" s="23"/>
      <c r="AIE29" s="23"/>
      <c r="AIF29" s="23"/>
      <c r="AIG29" s="23"/>
      <c r="AIH29" s="23"/>
      <c r="AII29" s="23"/>
      <c r="AIJ29" s="23"/>
      <c r="AIK29" s="23"/>
      <c r="AIL29" s="23"/>
      <c r="AIM29" s="23"/>
      <c r="AIN29" s="23"/>
      <c r="AIO29" s="23"/>
      <c r="AIP29" s="23"/>
      <c r="AIQ29" s="23"/>
      <c r="AIR29" s="23"/>
      <c r="AIS29" s="23"/>
      <c r="AIT29" s="23"/>
      <c r="AIU29" s="23"/>
      <c r="AIV29" s="23"/>
      <c r="AIW29" s="23"/>
      <c r="AIX29" s="23"/>
      <c r="AIY29" s="23"/>
      <c r="AIZ29" s="23"/>
      <c r="AJA29" s="23"/>
      <c r="AJB29" s="23"/>
      <c r="AJC29" s="23"/>
      <c r="AJD29" s="23"/>
      <c r="AJE29" s="23"/>
      <c r="AJF29" s="23"/>
      <c r="AJG29" s="23"/>
      <c r="AJH29" s="23"/>
      <c r="AJI29" s="23"/>
      <c r="AJJ29" s="23"/>
      <c r="AJK29" s="23"/>
      <c r="AJL29" s="23"/>
      <c r="AJM29" s="23"/>
      <c r="AJN29" s="23"/>
      <c r="AJO29" s="23"/>
      <c r="AJP29" s="23"/>
      <c r="AJQ29" s="23"/>
      <c r="AJR29" s="23"/>
      <c r="AJS29" s="23"/>
      <c r="AJT29" s="23"/>
      <c r="AJU29" s="23"/>
      <c r="AJV29" s="23"/>
      <c r="AJW29" s="23"/>
      <c r="AJX29" s="23"/>
      <c r="AJY29" s="23"/>
      <c r="AJZ29" s="23"/>
      <c r="AKA29" s="23"/>
      <c r="AKB29" s="23"/>
      <c r="AKC29" s="23"/>
      <c r="AKD29" s="23"/>
      <c r="AKE29" s="23"/>
      <c r="AKF29" s="23"/>
      <c r="AKG29" s="23"/>
      <c r="AKH29" s="23"/>
      <c r="AKI29" s="23"/>
      <c r="AKJ29" s="23"/>
      <c r="AKK29" s="23"/>
      <c r="AKL29" s="23"/>
      <c r="AKM29" s="23"/>
      <c r="AKN29" s="23"/>
      <c r="AKO29" s="23"/>
      <c r="AKP29" s="23"/>
      <c r="AKQ29" s="23"/>
      <c r="AKR29" s="23"/>
      <c r="AKS29" s="23"/>
      <c r="AKT29" s="23"/>
      <c r="AKU29" s="23"/>
      <c r="AKV29" s="23"/>
      <c r="AKW29" s="23"/>
      <c r="AKX29" s="23"/>
      <c r="AKY29" s="23"/>
      <c r="AKZ29" s="23"/>
      <c r="ALA29" s="23"/>
      <c r="ALB29" s="23"/>
      <c r="ALC29" s="23"/>
      <c r="ALD29" s="23"/>
      <c r="ALE29" s="23"/>
      <c r="ALF29" s="23"/>
      <c r="ALG29" s="23"/>
      <c r="ALH29" s="23"/>
      <c r="ALI29" s="23"/>
      <c r="ALJ29" s="23"/>
      <c r="ALK29" s="23"/>
      <c r="ALL29" s="23"/>
      <c r="ALM29" s="23"/>
      <c r="ALN29" s="23"/>
      <c r="ALO29" s="23"/>
      <c r="ALP29" s="23"/>
      <c r="ALQ29" s="23"/>
      <c r="ALR29" s="23"/>
      <c r="ALS29" s="23"/>
      <c r="ALT29" s="23"/>
      <c r="ALU29" s="23"/>
    </row>
    <row r="30" spans="1:1009" s="28" customFormat="1" ht="15" customHeight="1" x14ac:dyDescent="0.35">
      <c r="A30" s="1">
        <v>29</v>
      </c>
      <c r="B30" s="1" t="s">
        <v>667</v>
      </c>
      <c r="C30" s="22">
        <v>1790</v>
      </c>
      <c r="D30" s="23" t="s">
        <v>115</v>
      </c>
      <c r="E30" s="23">
        <v>4</v>
      </c>
      <c r="F30" s="22">
        <v>-1</v>
      </c>
      <c r="G30" s="24">
        <v>50.8962</v>
      </c>
      <c r="H30" s="24">
        <v>2.5027499999999998</v>
      </c>
      <c r="I30" s="24">
        <v>13.452500000000001</v>
      </c>
      <c r="J30" s="25">
        <v>4.5850000000000002E-2</v>
      </c>
      <c r="K30" s="24">
        <v>11.04185</v>
      </c>
      <c r="L30" s="25">
        <v>0.15140000000000001</v>
      </c>
      <c r="M30" s="24">
        <v>6.9895500000000004</v>
      </c>
      <c r="N30" s="24">
        <v>10.8231</v>
      </c>
      <c r="O30" s="24">
        <v>2.4334500000000001</v>
      </c>
      <c r="P30" s="25" t="s">
        <v>87</v>
      </c>
      <c r="Q30" s="24">
        <v>0.42835000000000001</v>
      </c>
      <c r="R30" s="25">
        <v>0.25185000000000002</v>
      </c>
      <c r="S30" s="25">
        <v>4.9250000000000002E-2</v>
      </c>
      <c r="T30" s="25">
        <v>1.1299999999999999E-2</v>
      </c>
      <c r="U30" s="25">
        <v>0.21634999999999999</v>
      </c>
      <c r="V30" s="24">
        <v>99.295150000000007</v>
      </c>
      <c r="W30" s="26" t="s">
        <v>87</v>
      </c>
      <c r="X30" s="25">
        <v>0.51514840361006697</v>
      </c>
      <c r="Y30" s="24">
        <v>3.7200511501854199</v>
      </c>
      <c r="Z30" s="24">
        <v>1.3702614567193101</v>
      </c>
      <c r="AA30" s="24">
        <v>29.41</v>
      </c>
      <c r="AB30" s="24">
        <v>300.10333333333301</v>
      </c>
      <c r="AC30" s="24">
        <v>7.17</v>
      </c>
      <c r="AD30" s="24">
        <v>318.37666666666701</v>
      </c>
      <c r="AE30" s="24">
        <v>22.753333333333298</v>
      </c>
      <c r="AF30" s="24">
        <v>134.94333333333299</v>
      </c>
      <c r="AG30" s="24">
        <v>10.9866666666667</v>
      </c>
      <c r="AH30" s="24">
        <v>99.816666666666706</v>
      </c>
      <c r="AI30" s="24">
        <v>11.6033333333333</v>
      </c>
      <c r="AJ30" s="24">
        <v>28.54</v>
      </c>
      <c r="AK30" s="24">
        <v>4.1133333333333297</v>
      </c>
      <c r="AL30" s="24">
        <v>20.016666666666701</v>
      </c>
      <c r="AM30" s="24">
        <v>5.4633333333333303</v>
      </c>
      <c r="AN30" s="24">
        <v>1.9766666666666699</v>
      </c>
      <c r="AO30" s="24">
        <v>5.1866666666666701</v>
      </c>
      <c r="AP30" s="24">
        <v>0.86433333333333295</v>
      </c>
      <c r="AQ30" s="24">
        <v>4.8866666666666703</v>
      </c>
      <c r="AR30" s="24">
        <v>0.98</v>
      </c>
      <c r="AS30" s="24">
        <v>2.35</v>
      </c>
      <c r="AT30" s="24">
        <v>0.30599999999999999</v>
      </c>
      <c r="AU30" s="24">
        <v>1.9733333333333301</v>
      </c>
      <c r="AV30" s="24">
        <v>0.271666666666667</v>
      </c>
      <c r="AW30" s="24">
        <v>3.56</v>
      </c>
      <c r="AX30" s="24">
        <v>0.588666666666667</v>
      </c>
      <c r="AY30" s="24">
        <v>0.78200000000000003</v>
      </c>
      <c r="AZ30" s="24">
        <v>0.26633333333333298</v>
      </c>
      <c r="BA30" s="26">
        <v>1154.489955</v>
      </c>
      <c r="BB30" s="26">
        <v>55.636749999999999</v>
      </c>
      <c r="BC30" s="25"/>
      <c r="BD30" s="25">
        <v>2.57574201805034E-2</v>
      </c>
      <c r="BE30" s="25">
        <v>7.1052976968541501E-2</v>
      </c>
      <c r="BF30" s="25">
        <v>0.14702905430598201</v>
      </c>
      <c r="BG30" s="24">
        <v>0.61584402000000005</v>
      </c>
      <c r="BH30" s="24">
        <v>6.40704E-2</v>
      </c>
      <c r="BI30" s="24">
        <v>0.27308575000000002</v>
      </c>
      <c r="BJ30" s="24">
        <v>0.36548523500000002</v>
      </c>
      <c r="BK30" s="24">
        <v>2.4163440000000001E-2</v>
      </c>
      <c r="BL30" s="24">
        <v>0.20409485999999999</v>
      </c>
      <c r="BM30" s="24">
        <v>0.25326053999999998</v>
      </c>
      <c r="BN30" s="24">
        <v>0.17155822500000001</v>
      </c>
      <c r="BO30" s="24">
        <v>6.2324925000000003E-2</v>
      </c>
      <c r="BP30" s="24">
        <v>7.3792049999999998E-3</v>
      </c>
      <c r="BQ30" s="24">
        <v>1.0337575E-2</v>
      </c>
      <c r="BR30" s="24">
        <v>1.4124999999999999E-3</v>
      </c>
      <c r="BS30" s="24">
        <v>1.0017005000000001E-2</v>
      </c>
      <c r="BT30" s="24">
        <v>1.41168</v>
      </c>
      <c r="BU30" s="24">
        <v>9.3032033333333199</v>
      </c>
      <c r="BV30" s="24">
        <v>0.38718000000000002</v>
      </c>
      <c r="BW30" s="24">
        <v>15.918833333333399</v>
      </c>
      <c r="BX30" s="24">
        <v>1.5472266666666601</v>
      </c>
      <c r="BY30" s="24">
        <v>13.089503333333299</v>
      </c>
      <c r="BZ30" s="24">
        <v>1.4370560000000001</v>
      </c>
      <c r="CA30" s="24">
        <v>5.5897333333333403</v>
      </c>
      <c r="CB30" s="24">
        <v>0.59176999999999802</v>
      </c>
      <c r="CC30" s="24">
        <v>1.0845199999999999</v>
      </c>
      <c r="CD30" s="24">
        <v>0.28793333333333299</v>
      </c>
      <c r="CE30" s="24">
        <v>1.2810666666666699</v>
      </c>
      <c r="CF30" s="24">
        <v>0.366043333333333</v>
      </c>
      <c r="CG30" s="24">
        <v>0.1186</v>
      </c>
      <c r="CH30" s="24">
        <v>0.48754666666666702</v>
      </c>
      <c r="CI30" s="24">
        <v>6.7418000000000006E-2</v>
      </c>
      <c r="CJ30" s="24">
        <v>0.39582000000000001</v>
      </c>
      <c r="CK30" s="24">
        <v>8.5260000000000002E-2</v>
      </c>
      <c r="CL30" s="24">
        <v>0.19739999999999999</v>
      </c>
      <c r="CM30" s="24">
        <v>2.9682E-2</v>
      </c>
      <c r="CN30" s="24">
        <v>0.16773333333333301</v>
      </c>
      <c r="CO30" s="24">
        <v>2.9611666666666699E-2</v>
      </c>
      <c r="CP30" s="24">
        <v>0.33463999999999999</v>
      </c>
      <c r="CQ30" s="24">
        <v>8.7711333333333405E-2</v>
      </c>
      <c r="CR30" s="24">
        <v>0.28855799999999998</v>
      </c>
      <c r="CS30" s="24">
        <v>2.5301666666666601E-2</v>
      </c>
      <c r="CT30" s="27"/>
      <c r="CU30" s="27"/>
      <c r="CV30" s="27"/>
      <c r="CW30" s="27"/>
      <c r="CX30" s="27"/>
      <c r="CY30" s="27"/>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23"/>
      <c r="JO30" s="23"/>
      <c r="JP30" s="23"/>
      <c r="JQ30" s="23"/>
      <c r="JR30" s="23"/>
      <c r="JS30" s="23"/>
      <c r="JT30" s="23"/>
      <c r="JU30" s="23"/>
      <c r="JV30" s="23"/>
      <c r="JW30" s="23"/>
      <c r="JX30" s="23"/>
      <c r="JY30" s="23"/>
      <c r="JZ30" s="23"/>
      <c r="KA30" s="23"/>
      <c r="KB30" s="23"/>
      <c r="KC30" s="23"/>
      <c r="KD30" s="23"/>
      <c r="KE30" s="23"/>
      <c r="KF30" s="23"/>
      <c r="KG30" s="23"/>
      <c r="KH30" s="23"/>
      <c r="KI30" s="23"/>
      <c r="KJ30" s="23"/>
      <c r="KK30" s="23"/>
      <c r="KL30" s="23"/>
      <c r="KM30" s="23"/>
      <c r="KN30" s="23"/>
      <c r="KO30" s="23"/>
      <c r="KP30" s="23"/>
      <c r="KQ30" s="23"/>
      <c r="KR30" s="23"/>
      <c r="KS30" s="23"/>
      <c r="KT30" s="23"/>
      <c r="KU30" s="23"/>
      <c r="KV30" s="23"/>
      <c r="KW30" s="23"/>
      <c r="KX30" s="23"/>
      <c r="KY30" s="23"/>
      <c r="KZ30" s="23"/>
      <c r="LA30" s="23"/>
      <c r="LB30" s="23"/>
      <c r="LC30" s="23"/>
      <c r="LD30" s="23"/>
      <c r="LE30" s="23"/>
      <c r="LF30" s="23"/>
      <c r="LG30" s="23"/>
      <c r="LH30" s="23"/>
      <c r="LI30" s="23"/>
      <c r="LJ30" s="23"/>
      <c r="LK30" s="23"/>
      <c r="LL30" s="23"/>
      <c r="LM30" s="23"/>
      <c r="LN30" s="23"/>
      <c r="LO30" s="23"/>
      <c r="LP30" s="23"/>
      <c r="LQ30" s="23"/>
      <c r="LR30" s="23"/>
      <c r="LS30" s="23"/>
      <c r="LT30" s="23"/>
      <c r="LU30" s="23"/>
      <c r="LV30" s="23"/>
      <c r="LW30" s="23"/>
      <c r="LX30" s="23"/>
      <c r="LY30" s="23"/>
      <c r="LZ30" s="23"/>
      <c r="MA30" s="23"/>
      <c r="MB30" s="23"/>
      <c r="MC30" s="23"/>
      <c r="MD30" s="23"/>
      <c r="ME30" s="23"/>
      <c r="MF30" s="23"/>
      <c r="MG30" s="23"/>
      <c r="MH30" s="23"/>
      <c r="MI30" s="23"/>
      <c r="MJ30" s="23"/>
      <c r="MK30" s="23"/>
      <c r="ML30" s="23"/>
      <c r="MM30" s="23"/>
      <c r="MN30" s="23"/>
      <c r="MO30" s="23"/>
      <c r="MP30" s="23"/>
      <c r="MQ30" s="23"/>
      <c r="MR30" s="23"/>
      <c r="MS30" s="23"/>
      <c r="MT30" s="23"/>
      <c r="MU30" s="23"/>
      <c r="MV30" s="23"/>
      <c r="MW30" s="23"/>
      <c r="MX30" s="23"/>
      <c r="MY30" s="23"/>
      <c r="MZ30" s="23"/>
      <c r="NA30" s="23"/>
      <c r="NB30" s="23"/>
      <c r="NC30" s="23"/>
      <c r="ND30" s="23"/>
      <c r="NE30" s="23"/>
      <c r="NF30" s="23"/>
      <c r="NG30" s="23"/>
      <c r="NH30" s="23"/>
      <c r="NI30" s="23"/>
      <c r="NJ30" s="23"/>
      <c r="NK30" s="23"/>
      <c r="NL30" s="23"/>
      <c r="NM30" s="23"/>
      <c r="NN30" s="23"/>
      <c r="NO30" s="23"/>
      <c r="NP30" s="23"/>
      <c r="NQ30" s="23"/>
      <c r="NR30" s="23"/>
      <c r="NS30" s="23"/>
      <c r="NT30" s="23"/>
      <c r="NU30" s="23"/>
      <c r="NV30" s="23"/>
      <c r="NW30" s="23"/>
      <c r="NX30" s="23"/>
      <c r="NY30" s="23"/>
      <c r="NZ30" s="23"/>
      <c r="OA30" s="23"/>
      <c r="OB30" s="23"/>
      <c r="OC30" s="23"/>
      <c r="OD30" s="23"/>
      <c r="OE30" s="23"/>
      <c r="OF30" s="23"/>
      <c r="OG30" s="23"/>
      <c r="OH30" s="23"/>
      <c r="OI30" s="23"/>
      <c r="OJ30" s="23"/>
      <c r="OK30" s="23"/>
      <c r="OL30" s="23"/>
      <c r="OM30" s="23"/>
      <c r="ON30" s="23"/>
      <c r="OO30" s="23"/>
      <c r="OP30" s="23"/>
      <c r="OQ30" s="23"/>
      <c r="OR30" s="23"/>
      <c r="OS30" s="23"/>
      <c r="OT30" s="23"/>
      <c r="OU30" s="23"/>
      <c r="OV30" s="23"/>
      <c r="OW30" s="23"/>
      <c r="OX30" s="23"/>
      <c r="OY30" s="23"/>
      <c r="OZ30" s="23"/>
      <c r="PA30" s="23"/>
      <c r="PB30" s="23"/>
      <c r="PC30" s="23"/>
      <c r="PD30" s="23"/>
      <c r="PE30" s="23"/>
      <c r="PF30" s="23"/>
      <c r="PG30" s="23"/>
      <c r="PH30" s="23"/>
      <c r="PI30" s="23"/>
      <c r="PJ30" s="23"/>
      <c r="PK30" s="23"/>
      <c r="PL30" s="23"/>
      <c r="PM30" s="23"/>
      <c r="PN30" s="23"/>
      <c r="PO30" s="23"/>
      <c r="PP30" s="23"/>
      <c r="PQ30" s="23"/>
      <c r="PR30" s="23"/>
      <c r="PS30" s="23"/>
      <c r="PT30" s="23"/>
      <c r="PU30" s="23"/>
      <c r="PV30" s="23"/>
      <c r="PW30" s="23"/>
      <c r="PX30" s="23"/>
      <c r="PY30" s="23"/>
      <c r="PZ30" s="23"/>
      <c r="QA30" s="23"/>
      <c r="QB30" s="23"/>
      <c r="QC30" s="23"/>
      <c r="QD30" s="23"/>
      <c r="QE30" s="23"/>
      <c r="QF30" s="23"/>
      <c r="QG30" s="23"/>
      <c r="QH30" s="23"/>
      <c r="QI30" s="23"/>
      <c r="QJ30" s="23"/>
      <c r="QK30" s="23"/>
      <c r="QL30" s="23"/>
      <c r="QM30" s="23"/>
      <c r="QN30" s="23"/>
      <c r="QO30" s="23"/>
      <c r="QP30" s="23"/>
      <c r="QQ30" s="23"/>
      <c r="QR30" s="23"/>
      <c r="QS30" s="23"/>
      <c r="QT30" s="23"/>
      <c r="QU30" s="23"/>
      <c r="QV30" s="23"/>
      <c r="QW30" s="23"/>
      <c r="QX30" s="23"/>
      <c r="QY30" s="23"/>
      <c r="QZ30" s="23"/>
      <c r="RA30" s="23"/>
      <c r="RB30" s="23"/>
      <c r="RC30" s="23"/>
      <c r="RD30" s="23"/>
      <c r="RE30" s="23"/>
      <c r="RF30" s="23"/>
      <c r="RG30" s="23"/>
      <c r="RH30" s="23"/>
      <c r="RI30" s="23"/>
      <c r="RJ30" s="23"/>
      <c r="RK30" s="23"/>
      <c r="RL30" s="23"/>
      <c r="RM30" s="23"/>
      <c r="RN30" s="23"/>
      <c r="RO30" s="23"/>
      <c r="RP30" s="23"/>
      <c r="RQ30" s="23"/>
      <c r="RR30" s="23"/>
      <c r="RS30" s="23"/>
      <c r="RT30" s="23"/>
      <c r="RU30" s="23"/>
      <c r="RV30" s="23"/>
      <c r="RW30" s="23"/>
      <c r="RX30" s="23"/>
      <c r="RY30" s="23"/>
      <c r="RZ30" s="23"/>
      <c r="SA30" s="23"/>
      <c r="SB30" s="23"/>
      <c r="SC30" s="23"/>
      <c r="SD30" s="23"/>
      <c r="SE30" s="23"/>
      <c r="SF30" s="23"/>
      <c r="SG30" s="23"/>
      <c r="SH30" s="23"/>
      <c r="SI30" s="23"/>
      <c r="SJ30" s="23"/>
      <c r="SK30" s="23"/>
      <c r="SL30" s="23"/>
      <c r="SM30" s="23"/>
      <c r="SN30" s="23"/>
      <c r="SO30" s="23"/>
      <c r="SP30" s="23"/>
      <c r="SQ30" s="23"/>
      <c r="SR30" s="23"/>
      <c r="SS30" s="23"/>
      <c r="ST30" s="23"/>
      <c r="SU30" s="23"/>
      <c r="SV30" s="23"/>
      <c r="SW30" s="23"/>
      <c r="SX30" s="23"/>
      <c r="SY30" s="23"/>
      <c r="SZ30" s="23"/>
      <c r="TA30" s="23"/>
      <c r="TB30" s="23"/>
      <c r="TC30" s="23"/>
      <c r="TD30" s="23"/>
      <c r="TE30" s="23"/>
      <c r="TF30" s="23"/>
      <c r="TG30" s="23"/>
      <c r="TH30" s="23"/>
      <c r="TI30" s="23"/>
      <c r="TJ30" s="23"/>
      <c r="TK30" s="23"/>
      <c r="TL30" s="23"/>
      <c r="TM30" s="23"/>
      <c r="TN30" s="23"/>
      <c r="TO30" s="23"/>
      <c r="TP30" s="23"/>
      <c r="TQ30" s="23"/>
      <c r="TR30" s="23"/>
      <c r="TS30" s="23"/>
      <c r="TT30" s="23"/>
      <c r="TU30" s="23"/>
      <c r="TV30" s="23"/>
      <c r="TW30" s="23"/>
      <c r="TX30" s="23"/>
      <c r="TY30" s="23"/>
      <c r="TZ30" s="23"/>
      <c r="UA30" s="23"/>
      <c r="UB30" s="23"/>
      <c r="UC30" s="23"/>
      <c r="UD30" s="23"/>
      <c r="UE30" s="23"/>
      <c r="UF30" s="23"/>
      <c r="UG30" s="23"/>
      <c r="UH30" s="23"/>
      <c r="UI30" s="23"/>
      <c r="UJ30" s="23"/>
      <c r="UK30" s="23"/>
      <c r="UL30" s="23"/>
      <c r="UM30" s="23"/>
      <c r="UN30" s="23"/>
      <c r="UO30" s="23"/>
      <c r="UP30" s="23"/>
      <c r="UQ30" s="23"/>
      <c r="UR30" s="23"/>
      <c r="US30" s="23"/>
      <c r="UT30" s="23"/>
      <c r="UU30" s="23"/>
      <c r="UV30" s="23"/>
      <c r="UW30" s="23"/>
      <c r="UX30" s="23"/>
      <c r="UY30" s="23"/>
      <c r="UZ30" s="23"/>
      <c r="VA30" s="23"/>
      <c r="VB30" s="23"/>
      <c r="VC30" s="23"/>
      <c r="VD30" s="23"/>
      <c r="VE30" s="23"/>
      <c r="VF30" s="23"/>
      <c r="VG30" s="23"/>
      <c r="VH30" s="23"/>
      <c r="VI30" s="23"/>
      <c r="VJ30" s="23"/>
      <c r="VK30" s="23"/>
      <c r="VL30" s="23"/>
      <c r="VM30" s="23"/>
      <c r="VN30" s="23"/>
      <c r="VO30" s="23"/>
      <c r="VP30" s="23"/>
      <c r="VQ30" s="23"/>
      <c r="VR30" s="23"/>
      <c r="VS30" s="23"/>
      <c r="VT30" s="23"/>
      <c r="VU30" s="23"/>
      <c r="VV30" s="23"/>
      <c r="VW30" s="23"/>
      <c r="VX30" s="23"/>
      <c r="VY30" s="23"/>
      <c r="VZ30" s="23"/>
      <c r="WA30" s="23"/>
      <c r="WB30" s="23"/>
      <c r="WC30" s="23"/>
      <c r="WD30" s="23"/>
      <c r="WE30" s="23"/>
      <c r="WF30" s="23"/>
      <c r="WG30" s="23"/>
      <c r="WH30" s="23"/>
      <c r="WI30" s="23"/>
      <c r="WJ30" s="23"/>
      <c r="WK30" s="23"/>
      <c r="WL30" s="23"/>
      <c r="WM30" s="23"/>
      <c r="WN30" s="23"/>
      <c r="WO30" s="23"/>
      <c r="WP30" s="23"/>
      <c r="WQ30" s="23"/>
      <c r="WR30" s="23"/>
      <c r="WS30" s="23"/>
      <c r="WT30" s="23"/>
      <c r="WU30" s="23"/>
      <c r="WV30" s="23"/>
      <c r="WW30" s="23"/>
      <c r="WX30" s="23"/>
      <c r="WY30" s="23"/>
      <c r="WZ30" s="23"/>
      <c r="XA30" s="23"/>
      <c r="XB30" s="23"/>
      <c r="XC30" s="23"/>
      <c r="XD30" s="23"/>
      <c r="XE30" s="23"/>
      <c r="XF30" s="23"/>
      <c r="XG30" s="23"/>
      <c r="XH30" s="23"/>
      <c r="XI30" s="23"/>
      <c r="XJ30" s="23"/>
      <c r="XK30" s="23"/>
      <c r="XL30" s="23"/>
      <c r="XM30" s="23"/>
      <c r="XN30" s="23"/>
      <c r="XO30" s="23"/>
      <c r="XP30" s="23"/>
      <c r="XQ30" s="23"/>
      <c r="XR30" s="23"/>
      <c r="XS30" s="23"/>
      <c r="XT30" s="23"/>
      <c r="XU30" s="23"/>
      <c r="XV30" s="23"/>
      <c r="XW30" s="23"/>
      <c r="XX30" s="23"/>
      <c r="XY30" s="23"/>
      <c r="XZ30" s="23"/>
      <c r="YA30" s="23"/>
      <c r="YB30" s="23"/>
      <c r="YC30" s="23"/>
      <c r="YD30" s="23"/>
      <c r="YE30" s="23"/>
      <c r="YF30" s="23"/>
      <c r="YG30" s="23"/>
      <c r="YH30" s="23"/>
      <c r="YI30" s="23"/>
      <c r="YJ30" s="23"/>
      <c r="YK30" s="23"/>
      <c r="YL30" s="23"/>
      <c r="YM30" s="23"/>
      <c r="YN30" s="23"/>
      <c r="YO30" s="23"/>
      <c r="YP30" s="23"/>
      <c r="YQ30" s="23"/>
      <c r="YR30" s="23"/>
      <c r="YS30" s="23"/>
      <c r="YT30" s="23"/>
      <c r="YU30" s="23"/>
      <c r="YV30" s="23"/>
      <c r="YW30" s="23"/>
      <c r="YX30" s="23"/>
      <c r="YY30" s="23"/>
      <c r="YZ30" s="23"/>
      <c r="ZA30" s="23"/>
      <c r="ZB30" s="23"/>
      <c r="ZC30" s="23"/>
      <c r="ZD30" s="23"/>
      <c r="ZE30" s="23"/>
      <c r="ZF30" s="23"/>
      <c r="ZG30" s="23"/>
      <c r="ZH30" s="23"/>
      <c r="ZI30" s="23"/>
      <c r="ZJ30" s="23"/>
      <c r="ZK30" s="23"/>
      <c r="ZL30" s="23"/>
      <c r="ZM30" s="23"/>
      <c r="ZN30" s="23"/>
      <c r="ZO30" s="23"/>
      <c r="ZP30" s="23"/>
      <c r="ZQ30" s="23"/>
      <c r="ZR30" s="23"/>
      <c r="ZS30" s="23"/>
      <c r="ZT30" s="23"/>
      <c r="ZU30" s="23"/>
      <c r="ZV30" s="23"/>
      <c r="ZW30" s="23"/>
      <c r="ZX30" s="23"/>
      <c r="ZY30" s="23"/>
      <c r="ZZ30" s="23"/>
      <c r="AAA30" s="23"/>
      <c r="AAB30" s="23"/>
      <c r="AAC30" s="23"/>
      <c r="AAD30" s="23"/>
      <c r="AAE30" s="23"/>
      <c r="AAF30" s="23"/>
      <c r="AAG30" s="23"/>
      <c r="AAH30" s="23"/>
      <c r="AAI30" s="23"/>
      <c r="AAJ30" s="23"/>
      <c r="AAK30" s="23"/>
      <c r="AAL30" s="23"/>
      <c r="AAM30" s="23"/>
      <c r="AAN30" s="23"/>
      <c r="AAO30" s="23"/>
      <c r="AAP30" s="23"/>
      <c r="AAQ30" s="23"/>
      <c r="AAR30" s="23"/>
      <c r="AAS30" s="23"/>
      <c r="AAT30" s="23"/>
      <c r="AAU30" s="23"/>
      <c r="AAV30" s="23"/>
      <c r="AAW30" s="23"/>
      <c r="AAX30" s="23"/>
      <c r="AAY30" s="23"/>
      <c r="AAZ30" s="23"/>
      <c r="ABA30" s="23"/>
      <c r="ABB30" s="23"/>
      <c r="ABC30" s="23"/>
      <c r="ABD30" s="23"/>
      <c r="ABE30" s="23"/>
      <c r="ABF30" s="23"/>
      <c r="ABG30" s="23"/>
      <c r="ABH30" s="23"/>
      <c r="ABI30" s="23"/>
      <c r="ABJ30" s="23"/>
      <c r="ABK30" s="23"/>
      <c r="ABL30" s="23"/>
      <c r="ABM30" s="23"/>
      <c r="ABN30" s="23"/>
      <c r="ABO30" s="23"/>
      <c r="ABP30" s="23"/>
      <c r="ABQ30" s="23"/>
      <c r="ABR30" s="23"/>
      <c r="ABS30" s="23"/>
      <c r="ABT30" s="23"/>
      <c r="ABU30" s="23"/>
      <c r="ABV30" s="23"/>
      <c r="ABW30" s="23"/>
      <c r="ABX30" s="23"/>
      <c r="ABY30" s="23"/>
      <c r="ABZ30" s="23"/>
      <c r="ACA30" s="23"/>
      <c r="ACB30" s="23"/>
      <c r="ACC30" s="23"/>
      <c r="ACD30" s="23"/>
      <c r="ACE30" s="23"/>
      <c r="ACF30" s="23"/>
      <c r="ACG30" s="23"/>
      <c r="ACH30" s="23"/>
      <c r="ACI30" s="23"/>
      <c r="ACJ30" s="23"/>
      <c r="ACK30" s="23"/>
      <c r="ACL30" s="23"/>
      <c r="ACM30" s="23"/>
      <c r="ACN30" s="23"/>
      <c r="ACO30" s="23"/>
      <c r="ACP30" s="23"/>
      <c r="ACQ30" s="23"/>
      <c r="ACR30" s="23"/>
      <c r="ACS30" s="23"/>
      <c r="ACT30" s="23"/>
      <c r="ACU30" s="23"/>
      <c r="ACV30" s="23"/>
      <c r="ACW30" s="23"/>
      <c r="ACX30" s="23"/>
      <c r="ACY30" s="23"/>
      <c r="ACZ30" s="23"/>
      <c r="ADA30" s="23"/>
      <c r="ADB30" s="23"/>
      <c r="ADC30" s="23"/>
      <c r="ADD30" s="23"/>
      <c r="ADE30" s="23"/>
      <c r="ADF30" s="23"/>
      <c r="ADG30" s="23"/>
      <c r="ADH30" s="23"/>
      <c r="ADI30" s="23"/>
      <c r="ADJ30" s="23"/>
      <c r="ADK30" s="23"/>
      <c r="ADL30" s="23"/>
      <c r="ADM30" s="23"/>
      <c r="ADN30" s="23"/>
      <c r="ADO30" s="23"/>
      <c r="ADP30" s="23"/>
      <c r="ADQ30" s="23"/>
      <c r="ADR30" s="23"/>
      <c r="ADS30" s="23"/>
      <c r="ADT30" s="23"/>
      <c r="ADU30" s="23"/>
      <c r="ADV30" s="23"/>
      <c r="ADW30" s="23"/>
      <c r="ADX30" s="23"/>
      <c r="ADY30" s="23"/>
      <c r="ADZ30" s="23"/>
      <c r="AEA30" s="23"/>
      <c r="AEB30" s="23"/>
      <c r="AEC30" s="23"/>
      <c r="AED30" s="23"/>
      <c r="AEE30" s="23"/>
      <c r="AEF30" s="23"/>
      <c r="AEG30" s="23"/>
      <c r="AEH30" s="23"/>
      <c r="AEI30" s="23"/>
      <c r="AEJ30" s="23"/>
      <c r="AEK30" s="23"/>
      <c r="AEL30" s="23"/>
      <c r="AEM30" s="23"/>
      <c r="AEN30" s="23"/>
      <c r="AEO30" s="23"/>
      <c r="AEP30" s="23"/>
      <c r="AEQ30" s="23"/>
      <c r="AER30" s="23"/>
      <c r="AES30" s="23"/>
      <c r="AET30" s="23"/>
      <c r="AEU30" s="23"/>
      <c r="AEV30" s="23"/>
      <c r="AEW30" s="23"/>
      <c r="AEX30" s="23"/>
      <c r="AEY30" s="23"/>
      <c r="AEZ30" s="23"/>
      <c r="AFA30" s="23"/>
      <c r="AFB30" s="23"/>
      <c r="AFC30" s="23"/>
      <c r="AFD30" s="23"/>
      <c r="AFE30" s="23"/>
      <c r="AFF30" s="23"/>
      <c r="AFG30" s="23"/>
      <c r="AFH30" s="23"/>
      <c r="AFI30" s="23"/>
      <c r="AFJ30" s="23"/>
      <c r="AFK30" s="23"/>
      <c r="AFL30" s="23"/>
      <c r="AFM30" s="23"/>
      <c r="AFN30" s="23"/>
      <c r="AFO30" s="23"/>
      <c r="AFP30" s="23"/>
      <c r="AFQ30" s="23"/>
      <c r="AFR30" s="23"/>
      <c r="AFS30" s="23"/>
      <c r="AFT30" s="23"/>
      <c r="AFU30" s="23"/>
      <c r="AFV30" s="23"/>
      <c r="AFW30" s="23"/>
      <c r="AFX30" s="23"/>
      <c r="AFY30" s="23"/>
      <c r="AFZ30" s="23"/>
      <c r="AGA30" s="23"/>
      <c r="AGB30" s="23"/>
      <c r="AGC30" s="23"/>
      <c r="AGD30" s="23"/>
      <c r="AGE30" s="23"/>
      <c r="AGF30" s="23"/>
      <c r="AGG30" s="23"/>
      <c r="AGH30" s="23"/>
      <c r="AGI30" s="23"/>
      <c r="AGJ30" s="23"/>
      <c r="AGK30" s="23"/>
      <c r="AGL30" s="23"/>
      <c r="AGM30" s="23"/>
      <c r="AGN30" s="23"/>
      <c r="AGO30" s="23"/>
      <c r="AGP30" s="23"/>
      <c r="AGQ30" s="23"/>
      <c r="AGR30" s="23"/>
      <c r="AGS30" s="23"/>
      <c r="AGT30" s="23"/>
      <c r="AGU30" s="23"/>
      <c r="AGV30" s="23"/>
      <c r="AGW30" s="23"/>
      <c r="AGX30" s="23"/>
      <c r="AGY30" s="23"/>
      <c r="AGZ30" s="23"/>
      <c r="AHA30" s="23"/>
      <c r="AHB30" s="23"/>
      <c r="AHC30" s="23"/>
      <c r="AHD30" s="23"/>
      <c r="AHE30" s="23"/>
      <c r="AHF30" s="23"/>
      <c r="AHG30" s="23"/>
      <c r="AHH30" s="23"/>
      <c r="AHI30" s="23"/>
      <c r="AHJ30" s="23"/>
      <c r="AHK30" s="23"/>
      <c r="AHL30" s="23"/>
      <c r="AHM30" s="23"/>
      <c r="AHN30" s="23"/>
      <c r="AHO30" s="23"/>
      <c r="AHP30" s="23"/>
      <c r="AHQ30" s="23"/>
      <c r="AHR30" s="23"/>
      <c r="AHS30" s="23"/>
      <c r="AHT30" s="23"/>
      <c r="AHU30" s="23"/>
      <c r="AHV30" s="23"/>
      <c r="AHW30" s="23"/>
      <c r="AHX30" s="23"/>
      <c r="AHY30" s="23"/>
      <c r="AHZ30" s="23"/>
      <c r="AIA30" s="23"/>
      <c r="AIB30" s="23"/>
      <c r="AIC30" s="23"/>
      <c r="AID30" s="23"/>
      <c r="AIE30" s="23"/>
      <c r="AIF30" s="23"/>
      <c r="AIG30" s="23"/>
      <c r="AIH30" s="23"/>
      <c r="AII30" s="23"/>
      <c r="AIJ30" s="23"/>
      <c r="AIK30" s="23"/>
      <c r="AIL30" s="23"/>
      <c r="AIM30" s="23"/>
      <c r="AIN30" s="23"/>
      <c r="AIO30" s="23"/>
      <c r="AIP30" s="23"/>
      <c r="AIQ30" s="23"/>
      <c r="AIR30" s="23"/>
      <c r="AIS30" s="23"/>
      <c r="AIT30" s="23"/>
      <c r="AIU30" s="23"/>
      <c r="AIV30" s="23"/>
      <c r="AIW30" s="23"/>
      <c r="AIX30" s="23"/>
      <c r="AIY30" s="23"/>
      <c r="AIZ30" s="23"/>
      <c r="AJA30" s="23"/>
      <c r="AJB30" s="23"/>
      <c r="AJC30" s="23"/>
      <c r="AJD30" s="23"/>
      <c r="AJE30" s="23"/>
      <c r="AJF30" s="23"/>
      <c r="AJG30" s="23"/>
      <c r="AJH30" s="23"/>
      <c r="AJI30" s="23"/>
      <c r="AJJ30" s="23"/>
      <c r="AJK30" s="23"/>
      <c r="AJL30" s="23"/>
      <c r="AJM30" s="23"/>
      <c r="AJN30" s="23"/>
      <c r="AJO30" s="23"/>
      <c r="AJP30" s="23"/>
      <c r="AJQ30" s="23"/>
      <c r="AJR30" s="23"/>
      <c r="AJS30" s="23"/>
      <c r="AJT30" s="23"/>
      <c r="AJU30" s="23"/>
      <c r="AJV30" s="23"/>
      <c r="AJW30" s="23"/>
      <c r="AJX30" s="23"/>
      <c r="AJY30" s="23"/>
      <c r="AJZ30" s="23"/>
      <c r="AKA30" s="23"/>
      <c r="AKB30" s="23"/>
      <c r="AKC30" s="23"/>
      <c r="AKD30" s="23"/>
      <c r="AKE30" s="23"/>
      <c r="AKF30" s="23"/>
      <c r="AKG30" s="23"/>
      <c r="AKH30" s="23"/>
      <c r="AKI30" s="23"/>
      <c r="AKJ30" s="23"/>
      <c r="AKK30" s="23"/>
      <c r="AKL30" s="23"/>
      <c r="AKM30" s="23"/>
      <c r="AKN30" s="23"/>
      <c r="AKO30" s="23"/>
      <c r="AKP30" s="23"/>
      <c r="AKQ30" s="23"/>
      <c r="AKR30" s="23"/>
      <c r="AKS30" s="23"/>
      <c r="AKT30" s="23"/>
      <c r="AKU30" s="23"/>
      <c r="AKV30" s="23"/>
      <c r="AKW30" s="23"/>
      <c r="AKX30" s="23"/>
      <c r="AKY30" s="23"/>
      <c r="AKZ30" s="23"/>
      <c r="ALA30" s="23"/>
      <c r="ALB30" s="23"/>
      <c r="ALC30" s="23"/>
      <c r="ALD30" s="23"/>
      <c r="ALE30" s="23"/>
      <c r="ALF30" s="23"/>
      <c r="ALG30" s="23"/>
      <c r="ALH30" s="23"/>
      <c r="ALI30" s="23"/>
      <c r="ALJ30" s="23"/>
      <c r="ALK30" s="23"/>
      <c r="ALL30" s="23"/>
      <c r="ALM30" s="23"/>
      <c r="ALN30" s="23"/>
      <c r="ALO30" s="23"/>
      <c r="ALP30" s="23"/>
      <c r="ALQ30" s="23"/>
      <c r="ALR30" s="23"/>
      <c r="ALS30" s="23"/>
      <c r="ALT30" s="23"/>
      <c r="ALU30" s="23"/>
    </row>
    <row r="31" spans="1:1009" s="28" customFormat="1" ht="15" customHeight="1" x14ac:dyDescent="0.35">
      <c r="A31" s="1">
        <v>30</v>
      </c>
      <c r="B31" s="1" t="s">
        <v>667</v>
      </c>
      <c r="C31" s="22">
        <v>1790</v>
      </c>
      <c r="D31" s="23" t="s">
        <v>116</v>
      </c>
      <c r="E31" s="23">
        <v>4</v>
      </c>
      <c r="F31" s="22">
        <v>-1</v>
      </c>
      <c r="G31" s="24">
        <v>50.502299999999998</v>
      </c>
      <c r="H31" s="24">
        <v>2.6040000000000001</v>
      </c>
      <c r="I31" s="24">
        <v>13.52075</v>
      </c>
      <c r="J31" s="25">
        <v>3.73E-2</v>
      </c>
      <c r="K31" s="24">
        <v>10.976749999999999</v>
      </c>
      <c r="L31" s="25">
        <v>0.1716</v>
      </c>
      <c r="M31" s="24">
        <v>6.8288000000000002</v>
      </c>
      <c r="N31" s="24">
        <v>10.80495</v>
      </c>
      <c r="O31" s="24">
        <v>2.45255</v>
      </c>
      <c r="P31" s="25">
        <v>8.0999999999999996E-3</v>
      </c>
      <c r="Q31" s="24">
        <v>0.45279999999999998</v>
      </c>
      <c r="R31" s="25">
        <v>0.25655</v>
      </c>
      <c r="S31" s="25">
        <v>4.8899999999999999E-2</v>
      </c>
      <c r="T31" s="25">
        <v>1.2200000000000001E-2</v>
      </c>
      <c r="U31" s="25">
        <v>0.22275</v>
      </c>
      <c r="V31" s="24">
        <v>98.900300000000001</v>
      </c>
      <c r="W31" s="26"/>
      <c r="X31" s="25">
        <v>0.49506526026148701</v>
      </c>
      <c r="Y31" s="24">
        <v>3.56336636004065</v>
      </c>
      <c r="Z31" s="24">
        <v>1.18338181166187</v>
      </c>
      <c r="AA31" s="24">
        <v>28.686666666666699</v>
      </c>
      <c r="AB31" s="24">
        <v>296.58</v>
      </c>
      <c r="AC31" s="24">
        <v>7.6366666666666703</v>
      </c>
      <c r="AD31" s="24">
        <v>329.87666666666701</v>
      </c>
      <c r="AE31" s="24">
        <v>22.733333333333299</v>
      </c>
      <c r="AF31" s="24">
        <v>134.05000000000001</v>
      </c>
      <c r="AG31" s="24">
        <v>11.0066666666667</v>
      </c>
      <c r="AH31" s="24">
        <v>99.646666666666704</v>
      </c>
      <c r="AI31" s="24">
        <v>11.9333333333333</v>
      </c>
      <c r="AJ31" s="24">
        <v>29.02</v>
      </c>
      <c r="AK31" s="24">
        <v>4.0966666666666702</v>
      </c>
      <c r="AL31" s="24">
        <v>18.82</v>
      </c>
      <c r="AM31" s="24">
        <v>5.33</v>
      </c>
      <c r="AN31" s="24">
        <v>1.9733333333333301</v>
      </c>
      <c r="AO31" s="24">
        <v>5.4066666666666698</v>
      </c>
      <c r="AP31" s="24">
        <v>0.90466666666666695</v>
      </c>
      <c r="AQ31" s="24">
        <v>5.01</v>
      </c>
      <c r="AR31" s="24">
        <v>0.94533333333333303</v>
      </c>
      <c r="AS31" s="24">
        <v>2.2433333333333301</v>
      </c>
      <c r="AT31" s="24">
        <v>0.33200000000000002</v>
      </c>
      <c r="AU31" s="24">
        <v>2.1766666666666699</v>
      </c>
      <c r="AV31" s="24">
        <v>0.28066666666666701</v>
      </c>
      <c r="AW31" s="24">
        <v>3.5233333333333299</v>
      </c>
      <c r="AX31" s="24">
        <v>0.64800000000000002</v>
      </c>
      <c r="AY31" s="24">
        <v>0.85</v>
      </c>
      <c r="AZ31" s="24">
        <v>0.28166666666666701</v>
      </c>
      <c r="BA31" s="26">
        <v>1151.2588800000001</v>
      </c>
      <c r="BB31" s="26">
        <v>55.211649999999999</v>
      </c>
      <c r="BC31" s="25"/>
      <c r="BD31" s="25">
        <v>2.47532630130744E-2</v>
      </c>
      <c r="BE31" s="25">
        <v>6.8060297476776402E-2</v>
      </c>
      <c r="BF31" s="25">
        <v>0.126976868391319</v>
      </c>
      <c r="BG31" s="24">
        <v>0.61107783000000004</v>
      </c>
      <c r="BH31" s="24">
        <v>6.6662399999999997E-2</v>
      </c>
      <c r="BI31" s="24">
        <v>0.27447122499999999</v>
      </c>
      <c r="BJ31" s="24">
        <v>0.36333042500000001</v>
      </c>
      <c r="BK31" s="24">
        <v>2.7387359999999999E-2</v>
      </c>
      <c r="BL31" s="24">
        <v>0.19940095999999999</v>
      </c>
      <c r="BM31" s="24">
        <v>0.25283582999999998</v>
      </c>
      <c r="BN31" s="24">
        <v>0.17290477500000001</v>
      </c>
      <c r="BO31" s="24">
        <v>6.5882399999999994E-2</v>
      </c>
      <c r="BP31" s="24">
        <v>7.5169149999999999E-3</v>
      </c>
      <c r="BQ31" s="24">
        <v>1.026411E-2</v>
      </c>
      <c r="BR31" s="24">
        <v>1.5250000000000001E-3</v>
      </c>
      <c r="BS31" s="24">
        <v>1.0313325E-2</v>
      </c>
      <c r="BT31" s="24">
        <v>1.37696</v>
      </c>
      <c r="BU31" s="24">
        <v>9.1939799999999998</v>
      </c>
      <c r="BV31" s="24">
        <v>0.41238000000000002</v>
      </c>
      <c r="BW31" s="24">
        <v>16.493833333333399</v>
      </c>
      <c r="BX31" s="24">
        <v>1.5458666666666601</v>
      </c>
      <c r="BY31" s="24">
        <v>13.00285</v>
      </c>
      <c r="BZ31" s="24">
        <v>1.4396720000000001</v>
      </c>
      <c r="CA31" s="24">
        <v>5.5802133333333401</v>
      </c>
      <c r="CB31" s="24">
        <v>0.60859999999999803</v>
      </c>
      <c r="CC31" s="24">
        <v>1.10276</v>
      </c>
      <c r="CD31" s="24">
        <v>0.286766666666667</v>
      </c>
      <c r="CE31" s="24">
        <v>1.20448</v>
      </c>
      <c r="CF31" s="24">
        <v>0.35710999999999998</v>
      </c>
      <c r="CG31" s="24">
        <v>0.11840000000000001</v>
      </c>
      <c r="CH31" s="24">
        <v>0.50822666666666705</v>
      </c>
      <c r="CI31" s="24">
        <v>7.0564000000000002E-2</v>
      </c>
      <c r="CJ31" s="24">
        <v>0.40581</v>
      </c>
      <c r="CK31" s="24">
        <v>8.2243999999999998E-2</v>
      </c>
      <c r="CL31" s="24">
        <v>0.18844</v>
      </c>
      <c r="CM31" s="24">
        <v>3.2204000000000003E-2</v>
      </c>
      <c r="CN31" s="24">
        <v>0.185016666666667</v>
      </c>
      <c r="CO31" s="24">
        <v>3.0592666666666699E-2</v>
      </c>
      <c r="CP31" s="24">
        <v>0.33119333333333301</v>
      </c>
      <c r="CQ31" s="24">
        <v>9.6551999999999999E-2</v>
      </c>
      <c r="CR31" s="24">
        <v>0.31364999999999998</v>
      </c>
      <c r="CS31" s="24">
        <v>2.6758333333333401E-2</v>
      </c>
      <c r="CT31" s="27"/>
      <c r="CU31" s="27"/>
      <c r="CV31" s="27"/>
      <c r="CW31" s="27"/>
      <c r="CX31" s="27"/>
      <c r="CY31" s="27"/>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23"/>
      <c r="JO31" s="23"/>
      <c r="JP31" s="23"/>
      <c r="JQ31" s="23"/>
      <c r="JR31" s="23"/>
      <c r="JS31" s="23"/>
      <c r="JT31" s="23"/>
      <c r="JU31" s="23"/>
      <c r="JV31" s="23"/>
      <c r="JW31" s="23"/>
      <c r="JX31" s="23"/>
      <c r="JY31" s="23"/>
      <c r="JZ31" s="23"/>
      <c r="KA31" s="23"/>
      <c r="KB31" s="23"/>
      <c r="KC31" s="23"/>
      <c r="KD31" s="23"/>
      <c r="KE31" s="23"/>
      <c r="KF31" s="23"/>
      <c r="KG31" s="23"/>
      <c r="KH31" s="23"/>
      <c r="KI31" s="23"/>
      <c r="KJ31" s="23"/>
      <c r="KK31" s="23"/>
      <c r="KL31" s="23"/>
      <c r="KM31" s="23"/>
      <c r="KN31" s="23"/>
      <c r="KO31" s="23"/>
      <c r="KP31" s="23"/>
      <c r="KQ31" s="23"/>
      <c r="KR31" s="23"/>
      <c r="KS31" s="23"/>
      <c r="KT31" s="23"/>
      <c r="KU31" s="23"/>
      <c r="KV31" s="23"/>
      <c r="KW31" s="23"/>
      <c r="KX31" s="23"/>
      <c r="KY31" s="23"/>
      <c r="KZ31" s="23"/>
      <c r="LA31" s="23"/>
      <c r="LB31" s="23"/>
      <c r="LC31" s="23"/>
      <c r="LD31" s="23"/>
      <c r="LE31" s="23"/>
      <c r="LF31" s="23"/>
      <c r="LG31" s="23"/>
      <c r="LH31" s="23"/>
      <c r="LI31" s="23"/>
      <c r="LJ31" s="23"/>
      <c r="LK31" s="23"/>
      <c r="LL31" s="23"/>
      <c r="LM31" s="23"/>
      <c r="LN31" s="23"/>
      <c r="LO31" s="23"/>
      <c r="LP31" s="23"/>
      <c r="LQ31" s="23"/>
      <c r="LR31" s="23"/>
      <c r="LS31" s="23"/>
      <c r="LT31" s="23"/>
      <c r="LU31" s="23"/>
      <c r="LV31" s="23"/>
      <c r="LW31" s="23"/>
      <c r="LX31" s="23"/>
      <c r="LY31" s="23"/>
      <c r="LZ31" s="23"/>
      <c r="MA31" s="23"/>
      <c r="MB31" s="23"/>
      <c r="MC31" s="23"/>
      <c r="MD31" s="23"/>
      <c r="ME31" s="23"/>
      <c r="MF31" s="23"/>
      <c r="MG31" s="23"/>
      <c r="MH31" s="23"/>
      <c r="MI31" s="23"/>
      <c r="MJ31" s="23"/>
      <c r="MK31" s="23"/>
      <c r="ML31" s="23"/>
      <c r="MM31" s="23"/>
      <c r="MN31" s="23"/>
      <c r="MO31" s="23"/>
      <c r="MP31" s="23"/>
      <c r="MQ31" s="23"/>
      <c r="MR31" s="23"/>
      <c r="MS31" s="23"/>
      <c r="MT31" s="23"/>
      <c r="MU31" s="23"/>
      <c r="MV31" s="23"/>
      <c r="MW31" s="23"/>
      <c r="MX31" s="23"/>
      <c r="MY31" s="23"/>
      <c r="MZ31" s="23"/>
      <c r="NA31" s="23"/>
      <c r="NB31" s="23"/>
      <c r="NC31" s="23"/>
      <c r="ND31" s="23"/>
      <c r="NE31" s="23"/>
      <c r="NF31" s="23"/>
      <c r="NG31" s="23"/>
      <c r="NH31" s="23"/>
      <c r="NI31" s="23"/>
      <c r="NJ31" s="23"/>
      <c r="NK31" s="23"/>
      <c r="NL31" s="23"/>
      <c r="NM31" s="23"/>
      <c r="NN31" s="23"/>
      <c r="NO31" s="23"/>
      <c r="NP31" s="23"/>
      <c r="NQ31" s="23"/>
      <c r="NR31" s="23"/>
      <c r="NS31" s="23"/>
      <c r="NT31" s="23"/>
      <c r="NU31" s="23"/>
      <c r="NV31" s="23"/>
      <c r="NW31" s="23"/>
      <c r="NX31" s="23"/>
      <c r="NY31" s="23"/>
      <c r="NZ31" s="23"/>
      <c r="OA31" s="23"/>
      <c r="OB31" s="23"/>
      <c r="OC31" s="23"/>
      <c r="OD31" s="23"/>
      <c r="OE31" s="23"/>
      <c r="OF31" s="23"/>
      <c r="OG31" s="23"/>
      <c r="OH31" s="23"/>
      <c r="OI31" s="23"/>
      <c r="OJ31" s="23"/>
      <c r="OK31" s="23"/>
      <c r="OL31" s="23"/>
      <c r="OM31" s="23"/>
      <c r="ON31" s="23"/>
      <c r="OO31" s="23"/>
      <c r="OP31" s="23"/>
      <c r="OQ31" s="23"/>
      <c r="OR31" s="23"/>
      <c r="OS31" s="23"/>
      <c r="OT31" s="23"/>
      <c r="OU31" s="23"/>
      <c r="OV31" s="23"/>
      <c r="OW31" s="23"/>
      <c r="OX31" s="23"/>
      <c r="OY31" s="23"/>
      <c r="OZ31" s="23"/>
      <c r="PA31" s="23"/>
      <c r="PB31" s="23"/>
      <c r="PC31" s="23"/>
      <c r="PD31" s="23"/>
      <c r="PE31" s="23"/>
      <c r="PF31" s="23"/>
      <c r="PG31" s="23"/>
      <c r="PH31" s="23"/>
      <c r="PI31" s="23"/>
      <c r="PJ31" s="23"/>
      <c r="PK31" s="23"/>
      <c r="PL31" s="23"/>
      <c r="PM31" s="23"/>
      <c r="PN31" s="23"/>
      <c r="PO31" s="23"/>
      <c r="PP31" s="23"/>
      <c r="PQ31" s="23"/>
      <c r="PR31" s="23"/>
      <c r="PS31" s="23"/>
      <c r="PT31" s="23"/>
      <c r="PU31" s="23"/>
      <c r="PV31" s="23"/>
      <c r="PW31" s="23"/>
      <c r="PX31" s="23"/>
      <c r="PY31" s="23"/>
      <c r="PZ31" s="23"/>
      <c r="QA31" s="23"/>
      <c r="QB31" s="23"/>
      <c r="QC31" s="23"/>
      <c r="QD31" s="23"/>
      <c r="QE31" s="23"/>
      <c r="QF31" s="23"/>
      <c r="QG31" s="23"/>
      <c r="QH31" s="23"/>
      <c r="QI31" s="23"/>
      <c r="QJ31" s="23"/>
      <c r="QK31" s="23"/>
      <c r="QL31" s="23"/>
      <c r="QM31" s="23"/>
      <c r="QN31" s="23"/>
      <c r="QO31" s="23"/>
      <c r="QP31" s="23"/>
      <c r="QQ31" s="23"/>
      <c r="QR31" s="23"/>
      <c r="QS31" s="23"/>
      <c r="QT31" s="23"/>
      <c r="QU31" s="23"/>
      <c r="QV31" s="23"/>
      <c r="QW31" s="23"/>
      <c r="QX31" s="23"/>
      <c r="QY31" s="23"/>
      <c r="QZ31" s="23"/>
      <c r="RA31" s="23"/>
      <c r="RB31" s="23"/>
      <c r="RC31" s="23"/>
      <c r="RD31" s="23"/>
      <c r="RE31" s="23"/>
      <c r="RF31" s="23"/>
      <c r="RG31" s="23"/>
      <c r="RH31" s="23"/>
      <c r="RI31" s="23"/>
      <c r="RJ31" s="23"/>
      <c r="RK31" s="23"/>
      <c r="RL31" s="23"/>
      <c r="RM31" s="23"/>
      <c r="RN31" s="23"/>
      <c r="RO31" s="23"/>
      <c r="RP31" s="23"/>
      <c r="RQ31" s="23"/>
      <c r="RR31" s="23"/>
      <c r="RS31" s="23"/>
      <c r="RT31" s="23"/>
      <c r="RU31" s="23"/>
      <c r="RV31" s="23"/>
      <c r="RW31" s="23"/>
      <c r="RX31" s="23"/>
      <c r="RY31" s="23"/>
      <c r="RZ31" s="23"/>
      <c r="SA31" s="23"/>
      <c r="SB31" s="23"/>
      <c r="SC31" s="23"/>
      <c r="SD31" s="23"/>
      <c r="SE31" s="23"/>
      <c r="SF31" s="23"/>
      <c r="SG31" s="23"/>
      <c r="SH31" s="23"/>
      <c r="SI31" s="23"/>
      <c r="SJ31" s="23"/>
      <c r="SK31" s="23"/>
      <c r="SL31" s="23"/>
      <c r="SM31" s="23"/>
      <c r="SN31" s="23"/>
      <c r="SO31" s="23"/>
      <c r="SP31" s="23"/>
      <c r="SQ31" s="23"/>
      <c r="SR31" s="23"/>
      <c r="SS31" s="23"/>
      <c r="ST31" s="23"/>
      <c r="SU31" s="23"/>
      <c r="SV31" s="23"/>
      <c r="SW31" s="23"/>
      <c r="SX31" s="23"/>
      <c r="SY31" s="23"/>
      <c r="SZ31" s="23"/>
      <c r="TA31" s="23"/>
      <c r="TB31" s="23"/>
      <c r="TC31" s="23"/>
      <c r="TD31" s="23"/>
      <c r="TE31" s="23"/>
      <c r="TF31" s="23"/>
      <c r="TG31" s="23"/>
      <c r="TH31" s="23"/>
      <c r="TI31" s="23"/>
      <c r="TJ31" s="23"/>
      <c r="TK31" s="23"/>
      <c r="TL31" s="23"/>
      <c r="TM31" s="23"/>
      <c r="TN31" s="23"/>
      <c r="TO31" s="23"/>
      <c r="TP31" s="23"/>
      <c r="TQ31" s="23"/>
      <c r="TR31" s="23"/>
      <c r="TS31" s="23"/>
      <c r="TT31" s="23"/>
      <c r="TU31" s="23"/>
      <c r="TV31" s="23"/>
      <c r="TW31" s="23"/>
      <c r="TX31" s="23"/>
      <c r="TY31" s="23"/>
      <c r="TZ31" s="23"/>
      <c r="UA31" s="23"/>
      <c r="UB31" s="23"/>
      <c r="UC31" s="23"/>
      <c r="UD31" s="23"/>
      <c r="UE31" s="23"/>
      <c r="UF31" s="23"/>
      <c r="UG31" s="23"/>
      <c r="UH31" s="23"/>
      <c r="UI31" s="23"/>
      <c r="UJ31" s="23"/>
      <c r="UK31" s="23"/>
      <c r="UL31" s="23"/>
      <c r="UM31" s="23"/>
      <c r="UN31" s="23"/>
      <c r="UO31" s="23"/>
      <c r="UP31" s="23"/>
      <c r="UQ31" s="23"/>
      <c r="UR31" s="23"/>
      <c r="US31" s="23"/>
      <c r="UT31" s="23"/>
      <c r="UU31" s="23"/>
      <c r="UV31" s="23"/>
      <c r="UW31" s="23"/>
      <c r="UX31" s="23"/>
      <c r="UY31" s="23"/>
      <c r="UZ31" s="23"/>
      <c r="VA31" s="23"/>
      <c r="VB31" s="23"/>
      <c r="VC31" s="23"/>
      <c r="VD31" s="23"/>
      <c r="VE31" s="23"/>
      <c r="VF31" s="23"/>
      <c r="VG31" s="23"/>
      <c r="VH31" s="23"/>
      <c r="VI31" s="23"/>
      <c r="VJ31" s="23"/>
      <c r="VK31" s="23"/>
      <c r="VL31" s="23"/>
      <c r="VM31" s="23"/>
      <c r="VN31" s="23"/>
      <c r="VO31" s="23"/>
      <c r="VP31" s="23"/>
      <c r="VQ31" s="23"/>
      <c r="VR31" s="23"/>
      <c r="VS31" s="23"/>
      <c r="VT31" s="23"/>
      <c r="VU31" s="23"/>
      <c r="VV31" s="23"/>
      <c r="VW31" s="23"/>
      <c r="VX31" s="23"/>
      <c r="VY31" s="23"/>
      <c r="VZ31" s="23"/>
      <c r="WA31" s="23"/>
      <c r="WB31" s="23"/>
      <c r="WC31" s="23"/>
      <c r="WD31" s="23"/>
      <c r="WE31" s="23"/>
      <c r="WF31" s="23"/>
      <c r="WG31" s="23"/>
      <c r="WH31" s="23"/>
      <c r="WI31" s="23"/>
      <c r="WJ31" s="23"/>
      <c r="WK31" s="23"/>
      <c r="WL31" s="23"/>
      <c r="WM31" s="23"/>
      <c r="WN31" s="23"/>
      <c r="WO31" s="23"/>
      <c r="WP31" s="23"/>
      <c r="WQ31" s="23"/>
      <c r="WR31" s="23"/>
      <c r="WS31" s="23"/>
      <c r="WT31" s="23"/>
      <c r="WU31" s="23"/>
      <c r="WV31" s="23"/>
      <c r="WW31" s="23"/>
      <c r="WX31" s="23"/>
      <c r="WY31" s="23"/>
      <c r="WZ31" s="23"/>
      <c r="XA31" s="23"/>
      <c r="XB31" s="23"/>
      <c r="XC31" s="23"/>
      <c r="XD31" s="23"/>
      <c r="XE31" s="23"/>
      <c r="XF31" s="23"/>
      <c r="XG31" s="23"/>
      <c r="XH31" s="23"/>
      <c r="XI31" s="23"/>
      <c r="XJ31" s="23"/>
      <c r="XK31" s="23"/>
      <c r="XL31" s="23"/>
      <c r="XM31" s="23"/>
      <c r="XN31" s="23"/>
      <c r="XO31" s="23"/>
      <c r="XP31" s="23"/>
      <c r="XQ31" s="23"/>
      <c r="XR31" s="23"/>
      <c r="XS31" s="23"/>
      <c r="XT31" s="23"/>
      <c r="XU31" s="23"/>
      <c r="XV31" s="23"/>
      <c r="XW31" s="23"/>
      <c r="XX31" s="23"/>
      <c r="XY31" s="23"/>
      <c r="XZ31" s="23"/>
      <c r="YA31" s="23"/>
      <c r="YB31" s="23"/>
      <c r="YC31" s="23"/>
      <c r="YD31" s="23"/>
      <c r="YE31" s="23"/>
      <c r="YF31" s="23"/>
      <c r="YG31" s="23"/>
      <c r="YH31" s="23"/>
      <c r="YI31" s="23"/>
      <c r="YJ31" s="23"/>
      <c r="YK31" s="23"/>
      <c r="YL31" s="23"/>
      <c r="YM31" s="23"/>
      <c r="YN31" s="23"/>
      <c r="YO31" s="23"/>
      <c r="YP31" s="23"/>
      <c r="YQ31" s="23"/>
      <c r="YR31" s="23"/>
      <c r="YS31" s="23"/>
      <c r="YT31" s="23"/>
      <c r="YU31" s="23"/>
      <c r="YV31" s="23"/>
      <c r="YW31" s="23"/>
      <c r="YX31" s="23"/>
      <c r="YY31" s="23"/>
      <c r="YZ31" s="23"/>
      <c r="ZA31" s="23"/>
      <c r="ZB31" s="23"/>
      <c r="ZC31" s="23"/>
      <c r="ZD31" s="23"/>
      <c r="ZE31" s="23"/>
      <c r="ZF31" s="23"/>
      <c r="ZG31" s="23"/>
      <c r="ZH31" s="23"/>
      <c r="ZI31" s="23"/>
      <c r="ZJ31" s="23"/>
      <c r="ZK31" s="23"/>
      <c r="ZL31" s="23"/>
      <c r="ZM31" s="23"/>
      <c r="ZN31" s="23"/>
      <c r="ZO31" s="23"/>
      <c r="ZP31" s="23"/>
      <c r="ZQ31" s="23"/>
      <c r="ZR31" s="23"/>
      <c r="ZS31" s="23"/>
      <c r="ZT31" s="23"/>
      <c r="ZU31" s="23"/>
      <c r="ZV31" s="23"/>
      <c r="ZW31" s="23"/>
      <c r="ZX31" s="23"/>
      <c r="ZY31" s="23"/>
      <c r="ZZ31" s="23"/>
      <c r="AAA31" s="23"/>
      <c r="AAB31" s="23"/>
      <c r="AAC31" s="23"/>
      <c r="AAD31" s="23"/>
      <c r="AAE31" s="23"/>
      <c r="AAF31" s="23"/>
      <c r="AAG31" s="23"/>
      <c r="AAH31" s="23"/>
      <c r="AAI31" s="23"/>
      <c r="AAJ31" s="23"/>
      <c r="AAK31" s="23"/>
      <c r="AAL31" s="23"/>
      <c r="AAM31" s="23"/>
      <c r="AAN31" s="23"/>
      <c r="AAO31" s="23"/>
      <c r="AAP31" s="23"/>
      <c r="AAQ31" s="23"/>
      <c r="AAR31" s="23"/>
      <c r="AAS31" s="23"/>
      <c r="AAT31" s="23"/>
      <c r="AAU31" s="23"/>
      <c r="AAV31" s="23"/>
      <c r="AAW31" s="23"/>
      <c r="AAX31" s="23"/>
      <c r="AAY31" s="23"/>
      <c r="AAZ31" s="23"/>
      <c r="ABA31" s="23"/>
      <c r="ABB31" s="23"/>
      <c r="ABC31" s="23"/>
      <c r="ABD31" s="23"/>
      <c r="ABE31" s="23"/>
      <c r="ABF31" s="23"/>
      <c r="ABG31" s="23"/>
      <c r="ABH31" s="23"/>
      <c r="ABI31" s="23"/>
      <c r="ABJ31" s="23"/>
      <c r="ABK31" s="23"/>
      <c r="ABL31" s="23"/>
      <c r="ABM31" s="23"/>
      <c r="ABN31" s="23"/>
      <c r="ABO31" s="23"/>
      <c r="ABP31" s="23"/>
      <c r="ABQ31" s="23"/>
      <c r="ABR31" s="23"/>
      <c r="ABS31" s="23"/>
      <c r="ABT31" s="23"/>
      <c r="ABU31" s="23"/>
      <c r="ABV31" s="23"/>
      <c r="ABW31" s="23"/>
      <c r="ABX31" s="23"/>
      <c r="ABY31" s="23"/>
      <c r="ABZ31" s="23"/>
      <c r="ACA31" s="23"/>
      <c r="ACB31" s="23"/>
      <c r="ACC31" s="23"/>
      <c r="ACD31" s="23"/>
      <c r="ACE31" s="23"/>
      <c r="ACF31" s="23"/>
      <c r="ACG31" s="23"/>
      <c r="ACH31" s="23"/>
      <c r="ACI31" s="23"/>
      <c r="ACJ31" s="23"/>
      <c r="ACK31" s="23"/>
      <c r="ACL31" s="23"/>
      <c r="ACM31" s="23"/>
      <c r="ACN31" s="23"/>
      <c r="ACO31" s="23"/>
      <c r="ACP31" s="23"/>
      <c r="ACQ31" s="23"/>
      <c r="ACR31" s="23"/>
      <c r="ACS31" s="23"/>
      <c r="ACT31" s="23"/>
      <c r="ACU31" s="23"/>
      <c r="ACV31" s="23"/>
      <c r="ACW31" s="23"/>
      <c r="ACX31" s="23"/>
      <c r="ACY31" s="23"/>
      <c r="ACZ31" s="23"/>
      <c r="ADA31" s="23"/>
      <c r="ADB31" s="23"/>
      <c r="ADC31" s="23"/>
      <c r="ADD31" s="23"/>
      <c r="ADE31" s="23"/>
      <c r="ADF31" s="23"/>
      <c r="ADG31" s="23"/>
      <c r="ADH31" s="23"/>
      <c r="ADI31" s="23"/>
      <c r="ADJ31" s="23"/>
      <c r="ADK31" s="23"/>
      <c r="ADL31" s="23"/>
      <c r="ADM31" s="23"/>
      <c r="ADN31" s="23"/>
      <c r="ADO31" s="23"/>
      <c r="ADP31" s="23"/>
      <c r="ADQ31" s="23"/>
      <c r="ADR31" s="23"/>
      <c r="ADS31" s="23"/>
      <c r="ADT31" s="23"/>
      <c r="ADU31" s="23"/>
      <c r="ADV31" s="23"/>
      <c r="ADW31" s="23"/>
      <c r="ADX31" s="23"/>
      <c r="ADY31" s="23"/>
      <c r="ADZ31" s="23"/>
      <c r="AEA31" s="23"/>
      <c r="AEB31" s="23"/>
      <c r="AEC31" s="23"/>
      <c r="AED31" s="23"/>
      <c r="AEE31" s="23"/>
      <c r="AEF31" s="23"/>
      <c r="AEG31" s="23"/>
      <c r="AEH31" s="23"/>
      <c r="AEI31" s="23"/>
      <c r="AEJ31" s="23"/>
      <c r="AEK31" s="23"/>
      <c r="AEL31" s="23"/>
      <c r="AEM31" s="23"/>
      <c r="AEN31" s="23"/>
      <c r="AEO31" s="23"/>
      <c r="AEP31" s="23"/>
      <c r="AEQ31" s="23"/>
      <c r="AER31" s="23"/>
      <c r="AES31" s="23"/>
      <c r="AET31" s="23"/>
      <c r="AEU31" s="23"/>
      <c r="AEV31" s="23"/>
      <c r="AEW31" s="23"/>
      <c r="AEX31" s="23"/>
      <c r="AEY31" s="23"/>
      <c r="AEZ31" s="23"/>
      <c r="AFA31" s="23"/>
      <c r="AFB31" s="23"/>
      <c r="AFC31" s="23"/>
      <c r="AFD31" s="23"/>
      <c r="AFE31" s="23"/>
      <c r="AFF31" s="23"/>
      <c r="AFG31" s="23"/>
      <c r="AFH31" s="23"/>
      <c r="AFI31" s="23"/>
      <c r="AFJ31" s="23"/>
      <c r="AFK31" s="23"/>
      <c r="AFL31" s="23"/>
      <c r="AFM31" s="23"/>
      <c r="AFN31" s="23"/>
      <c r="AFO31" s="23"/>
      <c r="AFP31" s="23"/>
      <c r="AFQ31" s="23"/>
      <c r="AFR31" s="23"/>
      <c r="AFS31" s="23"/>
      <c r="AFT31" s="23"/>
      <c r="AFU31" s="23"/>
      <c r="AFV31" s="23"/>
      <c r="AFW31" s="23"/>
      <c r="AFX31" s="23"/>
      <c r="AFY31" s="23"/>
      <c r="AFZ31" s="23"/>
      <c r="AGA31" s="23"/>
      <c r="AGB31" s="23"/>
      <c r="AGC31" s="23"/>
      <c r="AGD31" s="23"/>
      <c r="AGE31" s="23"/>
      <c r="AGF31" s="23"/>
      <c r="AGG31" s="23"/>
      <c r="AGH31" s="23"/>
      <c r="AGI31" s="23"/>
      <c r="AGJ31" s="23"/>
      <c r="AGK31" s="23"/>
      <c r="AGL31" s="23"/>
      <c r="AGM31" s="23"/>
      <c r="AGN31" s="23"/>
      <c r="AGO31" s="23"/>
      <c r="AGP31" s="23"/>
      <c r="AGQ31" s="23"/>
      <c r="AGR31" s="23"/>
      <c r="AGS31" s="23"/>
      <c r="AGT31" s="23"/>
      <c r="AGU31" s="23"/>
      <c r="AGV31" s="23"/>
      <c r="AGW31" s="23"/>
      <c r="AGX31" s="23"/>
      <c r="AGY31" s="23"/>
      <c r="AGZ31" s="23"/>
      <c r="AHA31" s="23"/>
      <c r="AHB31" s="23"/>
      <c r="AHC31" s="23"/>
      <c r="AHD31" s="23"/>
      <c r="AHE31" s="23"/>
      <c r="AHF31" s="23"/>
      <c r="AHG31" s="23"/>
      <c r="AHH31" s="23"/>
      <c r="AHI31" s="23"/>
      <c r="AHJ31" s="23"/>
      <c r="AHK31" s="23"/>
      <c r="AHL31" s="23"/>
      <c r="AHM31" s="23"/>
      <c r="AHN31" s="23"/>
      <c r="AHO31" s="23"/>
      <c r="AHP31" s="23"/>
      <c r="AHQ31" s="23"/>
      <c r="AHR31" s="23"/>
      <c r="AHS31" s="23"/>
      <c r="AHT31" s="23"/>
      <c r="AHU31" s="23"/>
      <c r="AHV31" s="23"/>
      <c r="AHW31" s="23"/>
      <c r="AHX31" s="23"/>
      <c r="AHY31" s="23"/>
      <c r="AHZ31" s="23"/>
      <c r="AIA31" s="23"/>
      <c r="AIB31" s="23"/>
      <c r="AIC31" s="23"/>
      <c r="AID31" s="23"/>
      <c r="AIE31" s="23"/>
      <c r="AIF31" s="23"/>
      <c r="AIG31" s="23"/>
      <c r="AIH31" s="23"/>
      <c r="AII31" s="23"/>
      <c r="AIJ31" s="23"/>
      <c r="AIK31" s="23"/>
      <c r="AIL31" s="23"/>
      <c r="AIM31" s="23"/>
      <c r="AIN31" s="23"/>
      <c r="AIO31" s="23"/>
      <c r="AIP31" s="23"/>
      <c r="AIQ31" s="23"/>
      <c r="AIR31" s="23"/>
      <c r="AIS31" s="23"/>
      <c r="AIT31" s="23"/>
      <c r="AIU31" s="23"/>
      <c r="AIV31" s="23"/>
      <c r="AIW31" s="23"/>
      <c r="AIX31" s="23"/>
      <c r="AIY31" s="23"/>
      <c r="AIZ31" s="23"/>
      <c r="AJA31" s="23"/>
      <c r="AJB31" s="23"/>
      <c r="AJC31" s="23"/>
      <c r="AJD31" s="23"/>
      <c r="AJE31" s="23"/>
      <c r="AJF31" s="23"/>
      <c r="AJG31" s="23"/>
      <c r="AJH31" s="23"/>
      <c r="AJI31" s="23"/>
      <c r="AJJ31" s="23"/>
      <c r="AJK31" s="23"/>
      <c r="AJL31" s="23"/>
      <c r="AJM31" s="23"/>
      <c r="AJN31" s="23"/>
      <c r="AJO31" s="23"/>
      <c r="AJP31" s="23"/>
      <c r="AJQ31" s="23"/>
      <c r="AJR31" s="23"/>
      <c r="AJS31" s="23"/>
      <c r="AJT31" s="23"/>
      <c r="AJU31" s="23"/>
      <c r="AJV31" s="23"/>
      <c r="AJW31" s="23"/>
      <c r="AJX31" s="23"/>
      <c r="AJY31" s="23"/>
      <c r="AJZ31" s="23"/>
      <c r="AKA31" s="23"/>
      <c r="AKB31" s="23"/>
      <c r="AKC31" s="23"/>
      <c r="AKD31" s="23"/>
      <c r="AKE31" s="23"/>
      <c r="AKF31" s="23"/>
      <c r="AKG31" s="23"/>
      <c r="AKH31" s="23"/>
      <c r="AKI31" s="23"/>
      <c r="AKJ31" s="23"/>
      <c r="AKK31" s="23"/>
      <c r="AKL31" s="23"/>
      <c r="AKM31" s="23"/>
      <c r="AKN31" s="23"/>
      <c r="AKO31" s="23"/>
      <c r="AKP31" s="23"/>
      <c r="AKQ31" s="23"/>
      <c r="AKR31" s="23"/>
      <c r="AKS31" s="23"/>
      <c r="AKT31" s="23"/>
      <c r="AKU31" s="23"/>
      <c r="AKV31" s="23"/>
      <c r="AKW31" s="23"/>
      <c r="AKX31" s="23"/>
      <c r="AKY31" s="23"/>
      <c r="AKZ31" s="23"/>
      <c r="ALA31" s="23"/>
      <c r="ALB31" s="23"/>
      <c r="ALC31" s="23"/>
      <c r="ALD31" s="23"/>
      <c r="ALE31" s="23"/>
      <c r="ALF31" s="23"/>
      <c r="ALG31" s="23"/>
      <c r="ALH31" s="23"/>
      <c r="ALI31" s="23"/>
      <c r="ALJ31" s="23"/>
      <c r="ALK31" s="23"/>
      <c r="ALL31" s="23"/>
      <c r="ALM31" s="23"/>
      <c r="ALN31" s="23"/>
      <c r="ALO31" s="23"/>
      <c r="ALP31" s="23"/>
      <c r="ALQ31" s="23"/>
      <c r="ALR31" s="23"/>
      <c r="ALS31" s="23"/>
      <c r="ALT31" s="23"/>
      <c r="ALU31" s="23"/>
    </row>
    <row r="32" spans="1:1009" ht="15" customHeight="1" x14ac:dyDescent="0.35">
      <c r="A32" s="1">
        <v>31</v>
      </c>
      <c r="B32" s="1" t="s">
        <v>667</v>
      </c>
      <c r="C32" s="7">
        <v>1790.3</v>
      </c>
      <c r="G32" s="10"/>
      <c r="H32" s="10"/>
      <c r="I32" s="10"/>
      <c r="J32" s="11"/>
      <c r="K32" s="10"/>
      <c r="L32" s="11"/>
      <c r="M32" s="10"/>
      <c r="N32" s="10"/>
      <c r="O32" s="10"/>
      <c r="P32" s="11"/>
      <c r="Q32" s="10"/>
      <c r="R32" s="11"/>
      <c r="S32" s="11"/>
      <c r="T32" s="11"/>
      <c r="U32" s="11"/>
      <c r="V32" s="10"/>
      <c r="W32" s="12"/>
      <c r="X32" s="11"/>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2"/>
      <c r="BB32" s="12"/>
      <c r="BC32" s="11"/>
      <c r="BD32" s="11"/>
      <c r="BE32" s="11"/>
      <c r="BF32" s="11"/>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3"/>
      <c r="CU32" s="13"/>
      <c r="CV32" s="13"/>
      <c r="CW32" s="13"/>
      <c r="CX32" s="13"/>
      <c r="CY32" s="13"/>
    </row>
    <row r="33" spans="1:1009" ht="15" customHeight="1" x14ac:dyDescent="0.35">
      <c r="A33" s="1">
        <v>32</v>
      </c>
      <c r="B33" s="1" t="s">
        <v>667</v>
      </c>
      <c r="C33" s="7">
        <v>1823</v>
      </c>
      <c r="D33" s="9" t="s">
        <v>117</v>
      </c>
      <c r="E33" s="9">
        <v>3</v>
      </c>
      <c r="F33" s="7">
        <v>-1</v>
      </c>
      <c r="G33" s="10">
        <v>51.177549999999997</v>
      </c>
      <c r="H33" s="10">
        <v>2.3975</v>
      </c>
      <c r="I33" s="10">
        <v>12.8551</v>
      </c>
      <c r="J33" s="11">
        <v>5.5599999999999997E-2</v>
      </c>
      <c r="K33" s="10">
        <v>11.49715</v>
      </c>
      <c r="L33" s="11">
        <v>0.16675000000000001</v>
      </c>
      <c r="M33" s="10">
        <v>8.9074500000000008</v>
      </c>
      <c r="N33" s="10">
        <v>10.333600000000001</v>
      </c>
      <c r="O33" s="10">
        <v>2.2462499999999999</v>
      </c>
      <c r="P33" s="11">
        <v>5.7499999999999999E-3</v>
      </c>
      <c r="Q33" s="10">
        <v>0.39124999999999999</v>
      </c>
      <c r="R33" s="11">
        <v>0.2293</v>
      </c>
      <c r="S33" s="11">
        <v>3.9699999999999999E-2</v>
      </c>
      <c r="T33" s="11">
        <v>8.2500000000000004E-3</v>
      </c>
      <c r="U33" s="11">
        <v>1.7000000000000001E-2</v>
      </c>
      <c r="V33" s="10">
        <v>100.32810000000001</v>
      </c>
      <c r="W33" s="12" t="s">
        <v>87</v>
      </c>
      <c r="X33" s="11">
        <v>9.2645822689202004E-2</v>
      </c>
      <c r="Y33" s="10">
        <v>3.4541790505860699</v>
      </c>
      <c r="Z33" s="10">
        <v>1.2465807984906001</v>
      </c>
      <c r="AA33" s="10">
        <v>28.6933333333333</v>
      </c>
      <c r="AB33" s="10">
        <v>284.886666666667</v>
      </c>
      <c r="AC33" s="10">
        <v>6.82</v>
      </c>
      <c r="AD33" s="10">
        <v>329.94333333333299</v>
      </c>
      <c r="AE33" s="10">
        <v>24.4033333333333</v>
      </c>
      <c r="AF33" s="10">
        <v>155.61666666666699</v>
      </c>
      <c r="AG33" s="10">
        <v>13.24</v>
      </c>
      <c r="AH33" s="10">
        <v>98.536666666666704</v>
      </c>
      <c r="AI33" s="10">
        <v>10.8333333333333</v>
      </c>
      <c r="AJ33" s="10">
        <v>26.83</v>
      </c>
      <c r="AK33" s="10">
        <v>4.1633333333333304</v>
      </c>
      <c r="AL33" s="10">
        <v>19.2566666666667</v>
      </c>
      <c r="AM33" s="10">
        <v>5.0233333333333299</v>
      </c>
      <c r="AN33" s="10">
        <v>1.75</v>
      </c>
      <c r="AO33" s="10">
        <v>5.1733333333333302</v>
      </c>
      <c r="AP33" s="10">
        <v>0.75233333333333297</v>
      </c>
      <c r="AQ33" s="10">
        <v>4.5766666666666698</v>
      </c>
      <c r="AR33" s="10">
        <v>0.920333333333333</v>
      </c>
      <c r="AS33" s="10">
        <v>2.2333333333333298</v>
      </c>
      <c r="AT33" s="10">
        <v>0.27800000000000002</v>
      </c>
      <c r="AU33" s="10">
        <v>2.0166666666666702</v>
      </c>
      <c r="AV33" s="10">
        <v>0.289333333333333</v>
      </c>
      <c r="AW33" s="10">
        <v>3.6866666666666701</v>
      </c>
      <c r="AX33" s="10">
        <v>0.77533333333333299</v>
      </c>
      <c r="AY33" s="10">
        <v>1.0066666666666699</v>
      </c>
      <c r="AZ33" s="10">
        <v>0.317</v>
      </c>
      <c r="BA33" s="12">
        <v>1193.039745</v>
      </c>
      <c r="BB33" s="12">
        <v>60.54815</v>
      </c>
      <c r="BC33" s="11"/>
      <c r="BD33" s="11">
        <v>4.6322911344601004E-3</v>
      </c>
      <c r="BE33" s="11">
        <v>6.5974819866193898E-2</v>
      </c>
      <c r="BF33" s="11">
        <v>0.13375811967804099</v>
      </c>
      <c r="BG33" s="10">
        <v>0.61924835499999997</v>
      </c>
      <c r="BH33" s="10">
        <v>6.1376E-2</v>
      </c>
      <c r="BI33" s="10">
        <v>0.26095853000000002</v>
      </c>
      <c r="BJ33" s="10">
        <v>0.38055566499999999</v>
      </c>
      <c r="BK33" s="10">
        <v>2.6613299999999999E-2</v>
      </c>
      <c r="BL33" s="10">
        <v>0.26009754000000002</v>
      </c>
      <c r="BM33" s="10">
        <v>0.24180624000000001</v>
      </c>
      <c r="BN33" s="10">
        <v>0.158360625</v>
      </c>
      <c r="BO33" s="10">
        <v>5.6926875000000002E-2</v>
      </c>
      <c r="BP33" s="10">
        <v>6.7184899999999997E-3</v>
      </c>
      <c r="BQ33" s="10">
        <v>8.33303E-3</v>
      </c>
      <c r="BR33" s="10">
        <v>1.03125E-3</v>
      </c>
      <c r="BS33" s="10">
        <v>7.871E-4</v>
      </c>
      <c r="BT33" s="10">
        <v>1.3772800000000001</v>
      </c>
      <c r="BU33" s="10">
        <v>8.8314866666666791</v>
      </c>
      <c r="BV33" s="10">
        <v>0.36828</v>
      </c>
      <c r="BW33" s="10">
        <v>16.497166666666701</v>
      </c>
      <c r="BX33" s="10">
        <v>1.6594266666666599</v>
      </c>
      <c r="BY33" s="10">
        <v>15.0948166666667</v>
      </c>
      <c r="BZ33" s="10">
        <v>1.731792</v>
      </c>
      <c r="CA33" s="10">
        <v>5.5180533333333397</v>
      </c>
      <c r="CB33" s="10">
        <v>0.55249999999999799</v>
      </c>
      <c r="CC33" s="10">
        <v>1.0195399999999999</v>
      </c>
      <c r="CD33" s="10">
        <v>0.29143333333333299</v>
      </c>
      <c r="CE33" s="10">
        <v>1.2324266666666699</v>
      </c>
      <c r="CF33" s="10">
        <v>0.33656333333333299</v>
      </c>
      <c r="CG33" s="10">
        <v>0.105</v>
      </c>
      <c r="CH33" s="10">
        <v>0.48629333333333302</v>
      </c>
      <c r="CI33" s="10">
        <v>5.8681999999999998E-2</v>
      </c>
      <c r="CJ33" s="10">
        <v>0.37070999999999998</v>
      </c>
      <c r="CK33" s="10">
        <v>8.0069000000000001E-2</v>
      </c>
      <c r="CL33" s="10">
        <v>0.18759999999999999</v>
      </c>
      <c r="CM33" s="10">
        <v>2.6966E-2</v>
      </c>
      <c r="CN33" s="10">
        <v>0.17141666666666699</v>
      </c>
      <c r="CO33" s="10">
        <v>3.1537333333333299E-2</v>
      </c>
      <c r="CP33" s="10">
        <v>0.346546666666667</v>
      </c>
      <c r="CQ33" s="10">
        <v>0.115524666666667</v>
      </c>
      <c r="CR33" s="10">
        <v>0.37146000000000101</v>
      </c>
      <c r="CS33" s="10">
        <v>3.0114999999999999E-2</v>
      </c>
      <c r="CT33" s="13"/>
      <c r="CU33" s="13"/>
      <c r="CV33" s="13"/>
      <c r="CW33" s="13"/>
      <c r="CX33" s="13"/>
      <c r="CY33" s="13"/>
    </row>
    <row r="34" spans="1:1009" ht="15" customHeight="1" x14ac:dyDescent="0.35">
      <c r="A34" s="1">
        <v>33</v>
      </c>
      <c r="B34" s="1" t="s">
        <v>667</v>
      </c>
      <c r="C34" s="7">
        <v>1823</v>
      </c>
      <c r="D34" s="9" t="s">
        <v>118</v>
      </c>
      <c r="E34" s="9">
        <v>3</v>
      </c>
      <c r="F34" s="7">
        <v>-1</v>
      </c>
      <c r="G34" s="10">
        <v>51.559449999999998</v>
      </c>
      <c r="H34" s="10">
        <v>2.5032999999999999</v>
      </c>
      <c r="I34" s="10">
        <v>12.92085</v>
      </c>
      <c r="J34" s="11">
        <v>7.2450000000000001E-2</v>
      </c>
      <c r="K34" s="10">
        <v>11.278</v>
      </c>
      <c r="L34" s="11">
        <v>0.17979999999999999</v>
      </c>
      <c r="M34" s="10">
        <v>9.0274999999999999</v>
      </c>
      <c r="N34" s="10">
        <v>10.62135</v>
      </c>
      <c r="O34" s="10">
        <v>2.2332999999999998</v>
      </c>
      <c r="P34" s="11">
        <v>5.8500000000000002E-3</v>
      </c>
      <c r="Q34" s="10">
        <v>0.42349999999999999</v>
      </c>
      <c r="R34" s="11">
        <v>0.23225000000000001</v>
      </c>
      <c r="S34" s="11">
        <v>4.4900000000000002E-2</v>
      </c>
      <c r="T34" s="11">
        <v>0.01</v>
      </c>
      <c r="U34" s="11">
        <v>3.4099999999999998E-2</v>
      </c>
      <c r="V34" s="10">
        <v>101.14655</v>
      </c>
      <c r="W34" s="12" t="s">
        <v>87</v>
      </c>
      <c r="X34" s="11">
        <v>8.7696124774134507E-2</v>
      </c>
      <c r="Y34" s="10">
        <v>3.4729305853656798</v>
      </c>
      <c r="Z34" s="10">
        <v>1.48266190239677</v>
      </c>
      <c r="AA34" s="10">
        <v>30.09</v>
      </c>
      <c r="AB34" s="10">
        <v>301.83999999999997</v>
      </c>
      <c r="AC34" s="10">
        <v>7.56</v>
      </c>
      <c r="AD34" s="10">
        <v>363.86666666666702</v>
      </c>
      <c r="AE34" s="10">
        <v>26.643333333333299</v>
      </c>
      <c r="AF34" s="10">
        <v>158.48666666666699</v>
      </c>
      <c r="AG34" s="10">
        <v>14.0966666666667</v>
      </c>
      <c r="AH34" s="10">
        <v>112.37</v>
      </c>
      <c r="AI34" s="10">
        <v>12.73</v>
      </c>
      <c r="AJ34" s="10">
        <v>31.696666666666701</v>
      </c>
      <c r="AK34" s="10">
        <v>4.8366666666666696</v>
      </c>
      <c r="AL34" s="10">
        <v>22.426666666666701</v>
      </c>
      <c r="AM34" s="10">
        <v>6.31</v>
      </c>
      <c r="AN34" s="10">
        <v>2.1333333333333302</v>
      </c>
      <c r="AO34" s="10">
        <v>6.3466666666666702</v>
      </c>
      <c r="AP34" s="10">
        <v>0.99099999999999999</v>
      </c>
      <c r="AQ34" s="10">
        <v>6.1633333333333304</v>
      </c>
      <c r="AR34" s="10">
        <v>1.10866666666667</v>
      </c>
      <c r="AS34" s="10">
        <v>2.8266666666666702</v>
      </c>
      <c r="AT34" s="10">
        <v>0.371</v>
      </c>
      <c r="AU34" s="10">
        <v>2.4633333333333298</v>
      </c>
      <c r="AV34" s="10">
        <v>0.314</v>
      </c>
      <c r="AW34" s="10">
        <v>4.46</v>
      </c>
      <c r="AX34" s="10">
        <v>0.88200000000000001</v>
      </c>
      <c r="AY34" s="10">
        <v>1.58666666666667</v>
      </c>
      <c r="AZ34" s="10">
        <v>0.31166666666666698</v>
      </c>
      <c r="BA34" s="12">
        <v>1195.4527499999999</v>
      </c>
      <c r="BB34" s="12">
        <v>61.320650000000001</v>
      </c>
      <c r="BC34" s="11"/>
      <c r="BD34" s="11">
        <v>4.3848062387067304E-3</v>
      </c>
      <c r="BE34" s="11">
        <v>6.6332974180484505E-2</v>
      </c>
      <c r="BF34" s="11">
        <v>0.15908962212717301</v>
      </c>
      <c r="BG34" s="10">
        <v>0.62386934500000002</v>
      </c>
      <c r="BH34" s="10">
        <v>6.4084479999999999E-2</v>
      </c>
      <c r="BI34" s="10">
        <v>0.262293255</v>
      </c>
      <c r="BJ34" s="10">
        <v>0.37330180000000002</v>
      </c>
      <c r="BK34" s="10">
        <v>2.8696079999999999E-2</v>
      </c>
      <c r="BL34" s="10">
        <v>0.26360299999999998</v>
      </c>
      <c r="BM34" s="10">
        <v>0.24853959</v>
      </c>
      <c r="BN34" s="10">
        <v>0.15744764999999999</v>
      </c>
      <c r="BO34" s="10">
        <v>6.161925E-2</v>
      </c>
      <c r="BP34" s="10">
        <v>6.8049249999999999E-3</v>
      </c>
      <c r="BQ34" s="10">
        <v>9.4245100000000005E-3</v>
      </c>
      <c r="BR34" s="10">
        <v>1.25E-3</v>
      </c>
      <c r="BS34" s="10">
        <v>1.57883E-3</v>
      </c>
      <c r="BT34" s="10">
        <v>1.44432</v>
      </c>
      <c r="BU34" s="10">
        <v>9.3570399999999996</v>
      </c>
      <c r="BV34" s="10">
        <v>0.40823999999999999</v>
      </c>
      <c r="BW34" s="10">
        <v>18.193333333333399</v>
      </c>
      <c r="BX34" s="10">
        <v>1.81174666666666</v>
      </c>
      <c r="BY34" s="10">
        <v>15.3732066666667</v>
      </c>
      <c r="BZ34" s="10">
        <v>1.843844</v>
      </c>
      <c r="CA34" s="10">
        <v>6.2927200000000001</v>
      </c>
      <c r="CB34" s="10">
        <v>0.64922999999999997</v>
      </c>
      <c r="CC34" s="10">
        <v>1.20447333333333</v>
      </c>
      <c r="CD34" s="10">
        <v>0.33856666666666702</v>
      </c>
      <c r="CE34" s="10">
        <v>1.4353066666666701</v>
      </c>
      <c r="CF34" s="10">
        <v>0.42276999999999998</v>
      </c>
      <c r="CG34" s="10">
        <v>0.128</v>
      </c>
      <c r="CH34" s="10">
        <v>0.59658666666666704</v>
      </c>
      <c r="CI34" s="10">
        <v>7.7298000000000006E-2</v>
      </c>
      <c r="CJ34" s="10">
        <v>0.49923000000000001</v>
      </c>
      <c r="CK34" s="10">
        <v>9.6454000000000303E-2</v>
      </c>
      <c r="CL34" s="10">
        <v>0.23744000000000001</v>
      </c>
      <c r="CM34" s="10">
        <v>3.5986999999999998E-2</v>
      </c>
      <c r="CN34" s="10">
        <v>0.209383333333333</v>
      </c>
      <c r="CO34" s="10">
        <v>3.4225999999999999E-2</v>
      </c>
      <c r="CP34" s="10">
        <v>0.41924</v>
      </c>
      <c r="CQ34" s="10">
        <v>0.13141800000000001</v>
      </c>
      <c r="CR34" s="10">
        <v>0.585480000000001</v>
      </c>
      <c r="CS34" s="10">
        <v>2.96083333333334E-2</v>
      </c>
      <c r="CT34" s="13"/>
      <c r="CU34" s="13"/>
      <c r="CV34" s="13"/>
      <c r="CW34" s="13"/>
      <c r="CX34" s="13"/>
      <c r="CY34" s="13"/>
    </row>
    <row r="35" spans="1:1009" ht="15" customHeight="1" x14ac:dyDescent="0.35">
      <c r="A35" s="1">
        <v>34</v>
      </c>
      <c r="B35" s="1" t="s">
        <v>667</v>
      </c>
      <c r="C35" s="7">
        <v>1823</v>
      </c>
      <c r="D35" s="9" t="s">
        <v>119</v>
      </c>
      <c r="E35" s="9">
        <v>3</v>
      </c>
      <c r="F35" s="7">
        <v>-1</v>
      </c>
      <c r="G35" s="10">
        <v>51.18</v>
      </c>
      <c r="H35" s="10">
        <v>2.2686999999999999</v>
      </c>
      <c r="I35" s="10">
        <v>12.5459</v>
      </c>
      <c r="J35" s="11">
        <v>7.2099999999999997E-2</v>
      </c>
      <c r="K35" s="10">
        <v>11.1463</v>
      </c>
      <c r="L35" s="11">
        <v>0.16070000000000001</v>
      </c>
      <c r="M35" s="10">
        <v>8.8658000000000001</v>
      </c>
      <c r="N35" s="10">
        <v>10.747400000000001</v>
      </c>
      <c r="O35" s="10">
        <v>2.1884999999999999</v>
      </c>
      <c r="P35" s="11">
        <v>2.24E-2</v>
      </c>
      <c r="Q35" s="10">
        <v>0.46200000000000002</v>
      </c>
      <c r="R35" s="11">
        <v>0.1812</v>
      </c>
      <c r="S35" s="11">
        <v>4.1300000000000003E-2</v>
      </c>
      <c r="T35" s="11">
        <v>1.1900000000000001E-2</v>
      </c>
      <c r="U35" s="11">
        <v>3.32E-2</v>
      </c>
      <c r="V35" s="10">
        <v>99.927499999999995</v>
      </c>
      <c r="W35" s="12"/>
      <c r="X35" s="12"/>
      <c r="Y35" s="12"/>
      <c r="Z35" s="12"/>
      <c r="AA35" s="10">
        <v>30.89</v>
      </c>
      <c r="AB35" s="10">
        <v>311.97000000000003</v>
      </c>
      <c r="AC35" s="10">
        <v>7.31</v>
      </c>
      <c r="AD35" s="10">
        <v>359.86</v>
      </c>
      <c r="AE35" s="10">
        <v>24.54</v>
      </c>
      <c r="AF35" s="10">
        <v>142.61000000000001</v>
      </c>
      <c r="AG35" s="10">
        <v>12.06</v>
      </c>
      <c r="AH35" s="10">
        <v>99.61</v>
      </c>
      <c r="AI35" s="10">
        <v>12.65</v>
      </c>
      <c r="AJ35" s="10">
        <v>26.05</v>
      </c>
      <c r="AK35" s="10">
        <v>3.73</v>
      </c>
      <c r="AL35" s="10">
        <v>18.61</v>
      </c>
      <c r="AM35" s="10">
        <v>4.93</v>
      </c>
      <c r="AN35" s="10">
        <v>2.09</v>
      </c>
      <c r="AO35" s="10">
        <v>5.09</v>
      </c>
      <c r="AP35" s="10">
        <v>0.97</v>
      </c>
      <c r="AQ35" s="10">
        <v>5.55</v>
      </c>
      <c r="AR35" s="10">
        <v>0.88</v>
      </c>
      <c r="AS35" s="10">
        <v>2.0499999999999998</v>
      </c>
      <c r="AT35" s="10">
        <v>0.28599999999999998</v>
      </c>
      <c r="AU35" s="10">
        <v>1.97</v>
      </c>
      <c r="AV35" s="10">
        <v>0.28499999999999998</v>
      </c>
      <c r="AW35" s="10">
        <v>3.08</v>
      </c>
      <c r="AX35" s="10">
        <v>0.81</v>
      </c>
      <c r="AY35" s="10">
        <v>1.1599999999999999</v>
      </c>
      <c r="AZ35" s="10">
        <v>0.32700000000000001</v>
      </c>
      <c r="BA35" s="12">
        <v>1192.2025799999999</v>
      </c>
      <c r="BB35" s="12">
        <v>61.181199999999997</v>
      </c>
      <c r="BC35" s="11"/>
      <c r="BD35" s="11"/>
      <c r="BE35" s="11"/>
      <c r="BF35" s="11"/>
      <c r="BG35" s="10">
        <v>0.619278</v>
      </c>
      <c r="BH35" s="10">
        <v>5.807872E-2</v>
      </c>
      <c r="BI35" s="10">
        <v>0.25468176999999997</v>
      </c>
      <c r="BJ35" s="10">
        <v>0.36894252999999999</v>
      </c>
      <c r="BK35" s="10">
        <v>2.5647719999999999E-2</v>
      </c>
      <c r="BL35" s="10">
        <v>0.25888136</v>
      </c>
      <c r="BM35" s="10">
        <v>0.25148915999999999</v>
      </c>
      <c r="BN35" s="10">
        <v>0.15428924999999999</v>
      </c>
      <c r="BO35" s="10">
        <v>6.7221000000000003E-2</v>
      </c>
      <c r="BP35" s="10">
        <v>5.3091600000000003E-3</v>
      </c>
      <c r="BQ35" s="10">
        <v>8.6688700000000004E-3</v>
      </c>
      <c r="BR35" s="10">
        <v>1.4875000000000001E-3</v>
      </c>
      <c r="BS35" s="10">
        <v>1.5371600000000001E-3</v>
      </c>
      <c r="BT35" s="10">
        <v>1.48272</v>
      </c>
      <c r="BU35" s="10">
        <v>9.6710700000000003</v>
      </c>
      <c r="BV35" s="10">
        <v>0.39473999999999998</v>
      </c>
      <c r="BW35" s="10">
        <v>17.992999999999999</v>
      </c>
      <c r="BX35" s="10">
        <v>1.66872</v>
      </c>
      <c r="BY35" s="10">
        <v>13.833170000000001</v>
      </c>
      <c r="BZ35" s="10">
        <v>1.577448</v>
      </c>
      <c r="CA35" s="10">
        <v>5.5781599999999996</v>
      </c>
      <c r="CB35" s="10">
        <v>0.64515</v>
      </c>
      <c r="CC35" s="10">
        <v>0.9899</v>
      </c>
      <c r="CD35" s="10">
        <v>0.2611</v>
      </c>
      <c r="CE35" s="10">
        <v>1.1910400000000001</v>
      </c>
      <c r="CF35" s="10">
        <v>0.33030999999999999</v>
      </c>
      <c r="CG35" s="10">
        <v>0.12540000000000001</v>
      </c>
      <c r="CH35" s="10">
        <v>0.47846</v>
      </c>
      <c r="CI35" s="10">
        <v>7.5660000000000005E-2</v>
      </c>
      <c r="CJ35" s="10">
        <v>0.44955000000000001</v>
      </c>
      <c r="CK35" s="10">
        <v>7.6560000000000003E-2</v>
      </c>
      <c r="CL35" s="10">
        <v>0.17219999999999999</v>
      </c>
      <c r="CM35" s="10">
        <v>2.7741999999999999E-2</v>
      </c>
      <c r="CN35" s="10">
        <v>0.16744999999999999</v>
      </c>
      <c r="CO35" s="10">
        <v>3.1064999999999999E-2</v>
      </c>
      <c r="CP35" s="10">
        <v>0.28952</v>
      </c>
      <c r="CQ35" s="10">
        <v>0.12069000000000001</v>
      </c>
      <c r="CR35" s="10">
        <v>0.42803999999999998</v>
      </c>
      <c r="CS35" s="10">
        <v>3.1064999999999999E-2</v>
      </c>
      <c r="CT35" s="13"/>
      <c r="CU35" s="13"/>
      <c r="CV35" s="13"/>
      <c r="CW35" s="13"/>
      <c r="CX35" s="13"/>
      <c r="CY35" s="13"/>
    </row>
    <row r="36" spans="1:1009" ht="15" customHeight="1" x14ac:dyDescent="0.35">
      <c r="A36" s="1">
        <v>35</v>
      </c>
      <c r="B36" s="1" t="s">
        <v>667</v>
      </c>
      <c r="C36" s="7">
        <v>1832</v>
      </c>
      <c r="D36" s="9" t="s">
        <v>120</v>
      </c>
      <c r="E36" s="9">
        <v>2</v>
      </c>
      <c r="F36" s="7">
        <v>-1</v>
      </c>
      <c r="G36" s="10">
        <v>50.996000000000002</v>
      </c>
      <c r="H36" s="10">
        <v>2.6276666666666699</v>
      </c>
      <c r="I36" s="10">
        <v>13.8308</v>
      </c>
      <c r="J36" s="11">
        <v>4.5166666666666702E-2</v>
      </c>
      <c r="K36" s="10">
        <v>10.8291</v>
      </c>
      <c r="L36" s="11">
        <v>0.1583</v>
      </c>
      <c r="M36" s="10">
        <v>7.3769</v>
      </c>
      <c r="N36" s="10">
        <v>11.1402</v>
      </c>
      <c r="O36" s="10">
        <v>2.4940000000000002</v>
      </c>
      <c r="P36" s="11">
        <v>1.9733333333333301E-2</v>
      </c>
      <c r="Q36" s="10">
        <v>0.49673333333333303</v>
      </c>
      <c r="R36" s="11">
        <v>0.25130000000000002</v>
      </c>
      <c r="S36" s="11">
        <v>5.2900000000000003E-2</v>
      </c>
      <c r="T36" s="11">
        <v>8.7333333333333308E-3</v>
      </c>
      <c r="U36" s="11">
        <v>1.38333333333333E-2</v>
      </c>
      <c r="V36" s="10">
        <v>100.3413</v>
      </c>
      <c r="W36" s="12" t="s">
        <v>87</v>
      </c>
      <c r="X36" s="11">
        <v>9.7046499420280402E-2</v>
      </c>
      <c r="Y36" s="10">
        <v>3.7183469445183701</v>
      </c>
      <c r="Z36" s="10">
        <v>2.53164013440187</v>
      </c>
      <c r="AA36" s="10">
        <v>30.445</v>
      </c>
      <c r="AB36" s="10">
        <v>289.618333333333</v>
      </c>
      <c r="AC36" s="10">
        <v>7.9</v>
      </c>
      <c r="AD36" s="10">
        <v>360.42500000000001</v>
      </c>
      <c r="AE36" s="10">
        <v>23.87</v>
      </c>
      <c r="AF36" s="10">
        <v>153.88833333333301</v>
      </c>
      <c r="AG36" s="10">
        <v>15.1466666666667</v>
      </c>
      <c r="AH36" s="10">
        <v>110.81</v>
      </c>
      <c r="AI36" s="10">
        <v>11.904999999999999</v>
      </c>
      <c r="AJ36" s="10">
        <v>28.858333333333299</v>
      </c>
      <c r="AK36" s="10">
        <v>4.3916666666666702</v>
      </c>
      <c r="AL36" s="10">
        <v>21.815000000000001</v>
      </c>
      <c r="AM36" s="10">
        <v>5.2883333333333304</v>
      </c>
      <c r="AN36" s="10">
        <v>1.915</v>
      </c>
      <c r="AO36" s="10">
        <v>5.5333333333333297</v>
      </c>
      <c r="AP36" s="10">
        <v>0.829666666666667</v>
      </c>
      <c r="AQ36" s="10">
        <v>4.7616666666666703</v>
      </c>
      <c r="AR36" s="10">
        <v>0.88833333333333298</v>
      </c>
      <c r="AS36" s="10">
        <v>2.2083333333333299</v>
      </c>
      <c r="AT36" s="10">
        <v>0.31033333333333302</v>
      </c>
      <c r="AU36" s="10">
        <v>1.8033333333333299</v>
      </c>
      <c r="AV36" s="10">
        <v>0.24666666666666701</v>
      </c>
      <c r="AW36" s="10">
        <v>3.7250000000000001</v>
      </c>
      <c r="AX36" s="10">
        <v>0.83816666666666595</v>
      </c>
      <c r="AY36" s="10">
        <v>0.73</v>
      </c>
      <c r="AZ36" s="10">
        <v>0.29599999999999999</v>
      </c>
      <c r="BA36" s="12">
        <v>1162.2756899999999</v>
      </c>
      <c r="BB36" s="12">
        <v>57.435600000000001</v>
      </c>
      <c r="BC36" s="11"/>
      <c r="BD36" s="11">
        <v>4.8523249710140199E-3</v>
      </c>
      <c r="BE36" s="11">
        <v>7.1020426640300893E-2</v>
      </c>
      <c r="BF36" s="11">
        <v>0.27164498642132101</v>
      </c>
      <c r="BG36" s="10">
        <v>0.61705160000000003</v>
      </c>
      <c r="BH36" s="10">
        <v>6.7268266666666798E-2</v>
      </c>
      <c r="BI36" s="10">
        <v>0.28076524000000003</v>
      </c>
      <c r="BJ36" s="10">
        <v>0.35844321000000001</v>
      </c>
      <c r="BK36" s="10">
        <v>2.5264680000000001E-2</v>
      </c>
      <c r="BL36" s="10">
        <v>0.21540548000000001</v>
      </c>
      <c r="BM36" s="10">
        <v>0.26068068</v>
      </c>
      <c r="BN36" s="10">
        <v>0.17582700000000001</v>
      </c>
      <c r="BO36" s="10">
        <v>7.2274699999999997E-2</v>
      </c>
      <c r="BP36" s="10">
        <v>7.3630900000000001E-3</v>
      </c>
      <c r="BQ36" s="10">
        <v>1.1103709999999999E-2</v>
      </c>
      <c r="BR36" s="10">
        <v>1.09166666666667E-3</v>
      </c>
      <c r="BS36" s="10">
        <v>6.4048333333333203E-4</v>
      </c>
      <c r="BT36" s="10">
        <v>1.46136</v>
      </c>
      <c r="BU36" s="10">
        <v>8.9781683333333202</v>
      </c>
      <c r="BV36" s="10">
        <v>0.42659999999999998</v>
      </c>
      <c r="BW36" s="10">
        <v>18.021249999999998</v>
      </c>
      <c r="BX36" s="10">
        <v>1.6231599999999999</v>
      </c>
      <c r="BY36" s="10">
        <v>14.927168333333301</v>
      </c>
      <c r="BZ36" s="10">
        <v>1.9811840000000001</v>
      </c>
      <c r="CA36" s="10">
        <v>6.2053599999999998</v>
      </c>
      <c r="CB36" s="10">
        <v>0.607155</v>
      </c>
      <c r="CC36" s="10">
        <v>1.0966166666666699</v>
      </c>
      <c r="CD36" s="10">
        <v>0.307416666666667</v>
      </c>
      <c r="CE36" s="10">
        <v>1.3961600000000001</v>
      </c>
      <c r="CF36" s="10">
        <v>0.35431833333333301</v>
      </c>
      <c r="CG36" s="10">
        <v>0.1149</v>
      </c>
      <c r="CH36" s="10">
        <v>0.520133333333333</v>
      </c>
      <c r="CI36" s="10">
        <v>6.4713999999999994E-2</v>
      </c>
      <c r="CJ36" s="10">
        <v>0.38569500000000001</v>
      </c>
      <c r="CK36" s="10">
        <v>7.7285000000000006E-2</v>
      </c>
      <c r="CL36" s="10">
        <v>0.1855</v>
      </c>
      <c r="CM36" s="10">
        <v>3.01023333333333E-2</v>
      </c>
      <c r="CN36" s="10">
        <v>0.15328333333333299</v>
      </c>
      <c r="CO36" s="10">
        <v>2.6886666666666701E-2</v>
      </c>
      <c r="CP36" s="10">
        <v>0.35015000000000002</v>
      </c>
      <c r="CQ36" s="10">
        <v>0.124886833333333</v>
      </c>
      <c r="CR36" s="10">
        <v>0.26937</v>
      </c>
      <c r="CS36" s="10">
        <v>2.8119999999999999E-2</v>
      </c>
      <c r="CT36" s="13"/>
      <c r="CU36" s="13"/>
      <c r="CV36" s="13"/>
      <c r="CW36" s="13"/>
      <c r="CX36" s="13"/>
      <c r="CY36" s="13"/>
    </row>
    <row r="37" spans="1:1009" ht="15" customHeight="1" x14ac:dyDescent="0.35">
      <c r="A37" s="1">
        <v>36</v>
      </c>
      <c r="B37" s="1" t="s">
        <v>667</v>
      </c>
      <c r="C37" s="7">
        <v>1832</v>
      </c>
      <c r="D37" s="9" t="s">
        <v>121</v>
      </c>
      <c r="E37" s="9">
        <v>2</v>
      </c>
      <c r="F37" s="7">
        <v>-1</v>
      </c>
      <c r="G37" s="10">
        <v>50.390599999999999</v>
      </c>
      <c r="H37" s="10">
        <v>2.62943333333333</v>
      </c>
      <c r="I37" s="10">
        <v>14.219566666666701</v>
      </c>
      <c r="J37" s="11">
        <v>4.7E-2</v>
      </c>
      <c r="K37" s="10">
        <v>10.639900000000001</v>
      </c>
      <c r="L37" s="11">
        <v>0.159533333333333</v>
      </c>
      <c r="M37" s="10">
        <v>7.4325999999999999</v>
      </c>
      <c r="N37" s="10">
        <v>11.240266666666701</v>
      </c>
      <c r="O37" s="10">
        <v>2.41313333333333</v>
      </c>
      <c r="P37" s="11">
        <v>1.46333333333333E-2</v>
      </c>
      <c r="Q37" s="10">
        <v>0.52729999999999999</v>
      </c>
      <c r="R37" s="11">
        <v>0.26950000000000002</v>
      </c>
      <c r="S37" s="11">
        <v>3.9E-2</v>
      </c>
      <c r="T37" s="11">
        <v>1.18E-2</v>
      </c>
      <c r="U37" s="11">
        <v>1.6533333333333299E-2</v>
      </c>
      <c r="V37" s="10">
        <v>100.0508</v>
      </c>
      <c r="W37" s="12" t="s">
        <v>87</v>
      </c>
      <c r="X37" s="11">
        <v>9.3555021035159502E-2</v>
      </c>
      <c r="Y37" s="10">
        <v>3.7056176483458398</v>
      </c>
      <c r="Z37" s="10">
        <v>2.3938874715694198</v>
      </c>
      <c r="AA37" s="10">
        <v>30.28</v>
      </c>
      <c r="AB37" s="10">
        <v>285.363333333333</v>
      </c>
      <c r="AC37" s="10">
        <v>7.81666666666667</v>
      </c>
      <c r="AD37" s="10">
        <v>360.15666666666698</v>
      </c>
      <c r="AE37" s="10">
        <v>23.9866666666667</v>
      </c>
      <c r="AF37" s="10">
        <v>161.82</v>
      </c>
      <c r="AG37" s="10">
        <v>14.293333333333299</v>
      </c>
      <c r="AH37" s="10">
        <v>109.23333333333299</v>
      </c>
      <c r="AI37" s="10">
        <v>11.766666666666699</v>
      </c>
      <c r="AJ37" s="10">
        <v>28.3533333333333</v>
      </c>
      <c r="AK37" s="10">
        <v>4.4766666666666701</v>
      </c>
      <c r="AL37" s="10">
        <v>21.94</v>
      </c>
      <c r="AM37" s="10">
        <v>5.6733333333333302</v>
      </c>
      <c r="AN37" s="10">
        <v>1.90333333333333</v>
      </c>
      <c r="AO37" s="10">
        <v>5.3833333333333302</v>
      </c>
      <c r="AP37" s="10">
        <v>0.77600000000000002</v>
      </c>
      <c r="AQ37" s="10">
        <v>5.04</v>
      </c>
      <c r="AR37" s="10">
        <v>0.93500000000000005</v>
      </c>
      <c r="AS37" s="10">
        <v>2.1966666666666699</v>
      </c>
      <c r="AT37" s="10">
        <v>0.27533333333333299</v>
      </c>
      <c r="AU37" s="10">
        <v>1.82</v>
      </c>
      <c r="AV37" s="10">
        <v>0.25966666666666699</v>
      </c>
      <c r="AW37" s="10">
        <v>3.6333333333333302</v>
      </c>
      <c r="AX37" s="10">
        <v>0.91</v>
      </c>
      <c r="AY37" s="10">
        <v>0.76</v>
      </c>
      <c r="AZ37" s="10">
        <v>0.30499999999999999</v>
      </c>
      <c r="BA37" s="12">
        <v>1163.39526</v>
      </c>
      <c r="BB37" s="12">
        <v>58.061100000000003</v>
      </c>
      <c r="BC37" s="11"/>
      <c r="BD37" s="11">
        <v>4.6777510517579798E-3</v>
      </c>
      <c r="BE37" s="11">
        <v>7.0777297083405494E-2</v>
      </c>
      <c r="BF37" s="11">
        <v>0.25686412569939898</v>
      </c>
      <c r="BG37" s="10">
        <v>0.60972625999999996</v>
      </c>
      <c r="BH37" s="10">
        <v>6.7313493333333294E-2</v>
      </c>
      <c r="BI37" s="10">
        <v>0.288657203333334</v>
      </c>
      <c r="BJ37" s="10">
        <v>0.35218069000000002</v>
      </c>
      <c r="BK37" s="10">
        <v>2.5461519999999901E-2</v>
      </c>
      <c r="BL37" s="10">
        <v>0.21703191999999999</v>
      </c>
      <c r="BM37" s="10">
        <v>0.26302224000000102</v>
      </c>
      <c r="BN37" s="10">
        <v>0.1701259</v>
      </c>
      <c r="BO37" s="10">
        <v>7.6722150000000003E-2</v>
      </c>
      <c r="BP37" s="10">
        <v>7.8963499999999999E-3</v>
      </c>
      <c r="BQ37" s="10">
        <v>8.1861E-3</v>
      </c>
      <c r="BR37" s="10">
        <v>1.475E-3</v>
      </c>
      <c r="BS37" s="10">
        <v>7.6549333333333198E-4</v>
      </c>
      <c r="BT37" s="10">
        <v>1.4534400000000001</v>
      </c>
      <c r="BU37" s="10">
        <v>8.8462633333333205</v>
      </c>
      <c r="BV37" s="10">
        <v>0.42209999999999998</v>
      </c>
      <c r="BW37" s="10">
        <v>18.007833333333298</v>
      </c>
      <c r="BX37" s="10">
        <v>1.6310933333333399</v>
      </c>
      <c r="BY37" s="10">
        <v>15.696540000000001</v>
      </c>
      <c r="BZ37" s="10">
        <v>1.8695679999999999</v>
      </c>
      <c r="CA37" s="10">
        <v>6.1170666666666502</v>
      </c>
      <c r="CB37" s="10">
        <v>0.60010000000000197</v>
      </c>
      <c r="CC37" s="10">
        <v>1.0774266666666701</v>
      </c>
      <c r="CD37" s="10">
        <v>0.31336666666666702</v>
      </c>
      <c r="CE37" s="10">
        <v>1.4041600000000001</v>
      </c>
      <c r="CF37" s="10">
        <v>0.38011333333333303</v>
      </c>
      <c r="CG37" s="10">
        <v>0.1142</v>
      </c>
      <c r="CH37" s="10">
        <v>0.506033333333333</v>
      </c>
      <c r="CI37" s="10">
        <v>6.0527999999999998E-2</v>
      </c>
      <c r="CJ37" s="10">
        <v>0.40823999999999999</v>
      </c>
      <c r="CK37" s="10">
        <v>8.1345000000000001E-2</v>
      </c>
      <c r="CL37" s="10">
        <v>0.18451999999999999</v>
      </c>
      <c r="CM37" s="10">
        <v>2.6707333333333302E-2</v>
      </c>
      <c r="CN37" s="10">
        <v>0.1547</v>
      </c>
      <c r="CO37" s="10">
        <v>2.8303666666666699E-2</v>
      </c>
      <c r="CP37" s="10">
        <v>0.34153333333333302</v>
      </c>
      <c r="CQ37" s="10">
        <v>0.13558999999999999</v>
      </c>
      <c r="CR37" s="10">
        <v>0.28044000000000002</v>
      </c>
      <c r="CS37" s="10">
        <v>2.8975000000000001E-2</v>
      </c>
      <c r="CT37" s="13"/>
      <c r="CU37" s="13"/>
      <c r="CV37" s="13"/>
      <c r="CW37" s="13"/>
      <c r="CX37" s="13"/>
      <c r="CY37" s="13"/>
    </row>
    <row r="38" spans="1:1009" ht="15" customHeight="1" x14ac:dyDescent="0.35">
      <c r="A38" s="1">
        <v>37</v>
      </c>
      <c r="B38" s="1" t="s">
        <v>667</v>
      </c>
      <c r="C38" s="7">
        <v>1832</v>
      </c>
      <c r="D38" s="9" t="s">
        <v>122</v>
      </c>
      <c r="E38" s="9">
        <v>2</v>
      </c>
      <c r="F38" s="7">
        <v>-1</v>
      </c>
      <c r="G38" s="10">
        <v>51.089733333333299</v>
      </c>
      <c r="H38" s="10">
        <v>2.7286999999999999</v>
      </c>
      <c r="I38" s="10">
        <v>13.8942</v>
      </c>
      <c r="J38" s="11">
        <v>3.53333333333333E-2</v>
      </c>
      <c r="K38" s="10">
        <v>10.7436333333333</v>
      </c>
      <c r="L38" s="11">
        <v>0.16830000000000001</v>
      </c>
      <c r="M38" s="10">
        <v>6.9489000000000001</v>
      </c>
      <c r="N38" s="10">
        <v>11.2740666666667</v>
      </c>
      <c r="O38" s="10">
        <v>2.43116666666667</v>
      </c>
      <c r="P38" s="11">
        <v>2.21333333333333E-2</v>
      </c>
      <c r="Q38" s="10">
        <v>0.51856666666666695</v>
      </c>
      <c r="R38" s="11">
        <v>0.25869999999999999</v>
      </c>
      <c r="S38" s="11">
        <v>5.5533333333333303E-2</v>
      </c>
      <c r="T38" s="11">
        <v>1.0833333333333301E-2</v>
      </c>
      <c r="U38" s="11">
        <v>1.69333333333333E-2</v>
      </c>
      <c r="V38" s="10">
        <v>100.19670000000001</v>
      </c>
      <c r="W38" s="12" t="s">
        <v>87</v>
      </c>
      <c r="X38" s="11">
        <v>9.7959472321186E-2</v>
      </c>
      <c r="Y38" s="10">
        <v>3.7679070665291401</v>
      </c>
      <c r="Z38" s="10">
        <v>2.65309314052835</v>
      </c>
      <c r="AA38" s="10">
        <v>30.62</v>
      </c>
      <c r="AB38" s="10">
        <v>289.83333333333297</v>
      </c>
      <c r="AC38" s="10">
        <v>7.7266666666666701</v>
      </c>
      <c r="AD38" s="10">
        <v>354.69</v>
      </c>
      <c r="AE38" s="10">
        <v>22.31</v>
      </c>
      <c r="AF38" s="10">
        <v>143.54666666666699</v>
      </c>
      <c r="AG38" s="10">
        <v>15.09</v>
      </c>
      <c r="AH38" s="10">
        <v>110.71</v>
      </c>
      <c r="AI38" s="10">
        <v>11.48</v>
      </c>
      <c r="AJ38" s="10">
        <v>28.9166666666667</v>
      </c>
      <c r="AK38" s="10">
        <v>4.5533333333333301</v>
      </c>
      <c r="AL38" s="10">
        <v>21.163333333333298</v>
      </c>
      <c r="AM38" s="10">
        <v>5.7166666666666703</v>
      </c>
      <c r="AN38" s="10">
        <v>2.12666666666667</v>
      </c>
      <c r="AO38" s="10">
        <v>5.3066666666666702</v>
      </c>
      <c r="AP38" s="10">
        <v>0.80066666666666697</v>
      </c>
      <c r="AQ38" s="10">
        <v>4.6399999999999997</v>
      </c>
      <c r="AR38" s="10">
        <v>0.90733333333333299</v>
      </c>
      <c r="AS38" s="10">
        <v>2.0366666666666702</v>
      </c>
      <c r="AT38" s="10">
        <v>0.27600000000000002</v>
      </c>
      <c r="AU38" s="10">
        <v>1.8233333333333299</v>
      </c>
      <c r="AV38" s="10">
        <v>0.234333333333333</v>
      </c>
      <c r="AW38" s="10">
        <v>3.6566666666666698</v>
      </c>
      <c r="AX38" s="10">
        <v>0.88666666666666705</v>
      </c>
      <c r="AY38" s="10">
        <v>0.793333333333333</v>
      </c>
      <c r="AZ38" s="10">
        <v>0.28000000000000003</v>
      </c>
      <c r="BA38" s="12">
        <v>1153.6728900000001</v>
      </c>
      <c r="BB38" s="12">
        <v>56.167333333333303</v>
      </c>
      <c r="BC38" s="11"/>
      <c r="BD38" s="11">
        <v>4.8979736160592998E-3</v>
      </c>
      <c r="BE38" s="11">
        <v>7.1967024970706603E-2</v>
      </c>
      <c r="BF38" s="11">
        <v>0.284676893978692</v>
      </c>
      <c r="BG38" s="10">
        <v>0.61818577333333302</v>
      </c>
      <c r="BH38" s="10">
        <v>6.9854719999999995E-2</v>
      </c>
      <c r="BI38" s="10">
        <v>0.28205226</v>
      </c>
      <c r="BJ38" s="10">
        <v>0.35561426333333201</v>
      </c>
      <c r="BK38" s="10">
        <v>2.6860680000000001E-2</v>
      </c>
      <c r="BL38" s="10">
        <v>0.20290788000000001</v>
      </c>
      <c r="BM38" s="10">
        <v>0.26381316000000099</v>
      </c>
      <c r="BN38" s="10">
        <v>0.17139725</v>
      </c>
      <c r="BO38" s="10">
        <v>7.54514500000001E-2</v>
      </c>
      <c r="BP38" s="10">
        <v>7.5799099999999996E-3</v>
      </c>
      <c r="BQ38" s="10">
        <v>1.16564466666667E-2</v>
      </c>
      <c r="BR38" s="10">
        <v>1.35416666666666E-3</v>
      </c>
      <c r="BS38" s="10">
        <v>7.8401333333333204E-4</v>
      </c>
      <c r="BT38" s="10">
        <v>1.46976</v>
      </c>
      <c r="BU38" s="10">
        <v>8.9848333333333201</v>
      </c>
      <c r="BV38" s="10">
        <v>0.41724</v>
      </c>
      <c r="BW38" s="10">
        <v>17.734500000000001</v>
      </c>
      <c r="BX38" s="10">
        <v>1.51708</v>
      </c>
      <c r="BY38" s="10">
        <v>13.9240266666667</v>
      </c>
      <c r="BZ38" s="10">
        <v>1.9737720000000001</v>
      </c>
      <c r="CA38" s="10">
        <v>6.1997600000000004</v>
      </c>
      <c r="CB38" s="10">
        <v>0.58548</v>
      </c>
      <c r="CC38" s="10">
        <v>1.09883333333333</v>
      </c>
      <c r="CD38" s="10">
        <v>0.31873333333333298</v>
      </c>
      <c r="CE38" s="10">
        <v>1.35445333333333</v>
      </c>
      <c r="CF38" s="10">
        <v>0.38301666666666701</v>
      </c>
      <c r="CG38" s="10">
        <v>0.12759999999999999</v>
      </c>
      <c r="CH38" s="10">
        <v>0.49882666666666697</v>
      </c>
      <c r="CI38" s="10">
        <v>6.2452000000000001E-2</v>
      </c>
      <c r="CJ38" s="10">
        <v>0.37584000000000001</v>
      </c>
      <c r="CK38" s="10">
        <v>7.8937999999999994E-2</v>
      </c>
      <c r="CL38" s="10">
        <v>0.17108000000000001</v>
      </c>
      <c r="CM38" s="10">
        <v>2.6772000000000001E-2</v>
      </c>
      <c r="CN38" s="10">
        <v>0.154983333333333</v>
      </c>
      <c r="CO38" s="10">
        <v>2.5542333333333299E-2</v>
      </c>
      <c r="CP38" s="10">
        <v>0.34372666666666701</v>
      </c>
      <c r="CQ38" s="10">
        <v>0.132113333333333</v>
      </c>
      <c r="CR38" s="10">
        <v>0.29274</v>
      </c>
      <c r="CS38" s="10">
        <v>2.6599999999999999E-2</v>
      </c>
      <c r="CT38" s="13"/>
      <c r="CU38" s="13"/>
      <c r="CV38" s="13"/>
      <c r="CW38" s="13"/>
      <c r="CX38" s="13"/>
      <c r="CY38" s="13"/>
    </row>
    <row r="39" spans="1:1009" ht="15" customHeight="1" x14ac:dyDescent="0.35">
      <c r="A39" s="1">
        <v>38</v>
      </c>
      <c r="B39" s="1" t="s">
        <v>667</v>
      </c>
      <c r="C39" s="7">
        <v>1832</v>
      </c>
      <c r="D39" s="9" t="s">
        <v>123</v>
      </c>
      <c r="E39" s="9">
        <v>2</v>
      </c>
      <c r="F39" s="7">
        <v>-1</v>
      </c>
      <c r="G39" s="10">
        <v>51.326133333333303</v>
      </c>
      <c r="H39" s="10">
        <v>2.6289333333333298</v>
      </c>
      <c r="I39" s="10">
        <v>13.9155</v>
      </c>
      <c r="J39" s="11">
        <v>4.5066666666666699E-2</v>
      </c>
      <c r="K39" s="10">
        <v>10.588433333333301</v>
      </c>
      <c r="L39" s="11">
        <v>0.18029999999999999</v>
      </c>
      <c r="M39" s="10">
        <v>7.2283333333333299</v>
      </c>
      <c r="N39" s="10">
        <v>11.311066666666701</v>
      </c>
      <c r="O39" s="10">
        <v>2.5302333333333298</v>
      </c>
      <c r="P39" s="11">
        <v>4.6666666666666697E-3</v>
      </c>
      <c r="Q39" s="10">
        <v>0.51400000000000001</v>
      </c>
      <c r="R39" s="11">
        <v>0.25923333333333298</v>
      </c>
      <c r="S39" s="11">
        <v>4.8733333333333302E-2</v>
      </c>
      <c r="T39" s="11">
        <v>1.09E-2</v>
      </c>
      <c r="U39" s="11">
        <v>9.8066666666666705E-2</v>
      </c>
      <c r="V39" s="10">
        <v>100.69410000000001</v>
      </c>
      <c r="W39" s="12"/>
      <c r="X39" s="12"/>
      <c r="Y39" s="12"/>
      <c r="Z39" s="12"/>
      <c r="AA39" s="10">
        <v>29.746666666666702</v>
      </c>
      <c r="AB39" s="10">
        <v>290.82</v>
      </c>
      <c r="AC39" s="10">
        <v>8.35</v>
      </c>
      <c r="AD39" s="10">
        <v>365.34</v>
      </c>
      <c r="AE39" s="10">
        <v>22.873333333333299</v>
      </c>
      <c r="AF39" s="10">
        <v>152.88333333333301</v>
      </c>
      <c r="AG39" s="10">
        <v>16.213333333333299</v>
      </c>
      <c r="AH39" s="10">
        <v>112.98666666666701</v>
      </c>
      <c r="AI39" s="10">
        <v>11.85</v>
      </c>
      <c r="AJ39" s="10">
        <v>28.85</v>
      </c>
      <c r="AK39" s="10">
        <v>4.72</v>
      </c>
      <c r="AL39" s="10">
        <v>23.0766666666667</v>
      </c>
      <c r="AM39" s="10">
        <v>5.4533333333333296</v>
      </c>
      <c r="AN39" s="10">
        <v>2.06666666666667</v>
      </c>
      <c r="AO39" s="10">
        <v>5.48</v>
      </c>
      <c r="AP39" s="10">
        <v>0.80433333333333301</v>
      </c>
      <c r="AQ39" s="10">
        <v>4.6633333333333304</v>
      </c>
      <c r="AR39" s="10">
        <v>0.90466666666666695</v>
      </c>
      <c r="AS39" s="10">
        <v>2.1966666666666699</v>
      </c>
      <c r="AT39" s="10">
        <v>0.28899999999999998</v>
      </c>
      <c r="AU39" s="10">
        <v>1.9766666666666699</v>
      </c>
      <c r="AV39" s="10">
        <v>0.28133333333333299</v>
      </c>
      <c r="AW39" s="10">
        <v>3.48</v>
      </c>
      <c r="AX39" s="10">
        <v>0.83333333333333304</v>
      </c>
      <c r="AY39" s="10">
        <v>0.93666666666666698</v>
      </c>
      <c r="AZ39" s="10">
        <v>0.33633333333333298</v>
      </c>
      <c r="BA39" s="12">
        <v>1159.2895000000001</v>
      </c>
      <c r="BB39" s="12">
        <v>57.496933333333303</v>
      </c>
      <c r="BC39" s="11"/>
      <c r="BD39" s="11"/>
      <c r="BE39" s="11"/>
      <c r="BF39" s="11"/>
      <c r="BG39" s="10">
        <v>0.62104621333333299</v>
      </c>
      <c r="BH39" s="10">
        <v>6.7300693333333203E-2</v>
      </c>
      <c r="BI39" s="10">
        <v>0.28248465</v>
      </c>
      <c r="BJ39" s="10">
        <v>0.35047714333333202</v>
      </c>
      <c r="BK39" s="10">
        <v>2.877588E-2</v>
      </c>
      <c r="BL39" s="10">
        <v>0.211067333333333</v>
      </c>
      <c r="BM39" s="10">
        <v>0.26467896000000102</v>
      </c>
      <c r="BN39" s="10">
        <v>0.17838145</v>
      </c>
      <c r="BO39" s="10">
        <v>7.4787000000000006E-2</v>
      </c>
      <c r="BP39" s="10">
        <v>7.5955366666666602E-3</v>
      </c>
      <c r="BQ39" s="10">
        <v>1.0229126666666701E-2</v>
      </c>
      <c r="BR39" s="10">
        <v>1.3625E-3</v>
      </c>
      <c r="BS39" s="10">
        <v>4.5404866666666696E-3</v>
      </c>
      <c r="BT39" s="10">
        <v>1.42784</v>
      </c>
      <c r="BU39" s="10">
        <v>9.0154200000000007</v>
      </c>
      <c r="BV39" s="10">
        <v>0.45090000000000002</v>
      </c>
      <c r="BW39" s="10">
        <v>18.266999999999999</v>
      </c>
      <c r="BX39" s="10">
        <v>1.55538666666666</v>
      </c>
      <c r="BY39" s="10">
        <v>14.8296833333333</v>
      </c>
      <c r="BZ39" s="10">
        <v>2.1207039999999999</v>
      </c>
      <c r="CA39" s="10">
        <v>6.32725333333335</v>
      </c>
      <c r="CB39" s="10">
        <v>0.60435000000000005</v>
      </c>
      <c r="CC39" s="10">
        <v>1.0963000000000001</v>
      </c>
      <c r="CD39" s="10">
        <v>0.33040000000000003</v>
      </c>
      <c r="CE39" s="10">
        <v>1.4769066666666699</v>
      </c>
      <c r="CF39" s="10">
        <v>0.36537333333333299</v>
      </c>
      <c r="CG39" s="10">
        <v>0.124</v>
      </c>
      <c r="CH39" s="10">
        <v>0.51512000000000002</v>
      </c>
      <c r="CI39" s="10">
        <v>6.2738000000000002E-2</v>
      </c>
      <c r="CJ39" s="10">
        <v>0.37773000000000001</v>
      </c>
      <c r="CK39" s="10">
        <v>7.8705999999999998E-2</v>
      </c>
      <c r="CL39" s="10">
        <v>0.18451999999999999</v>
      </c>
      <c r="CM39" s="10">
        <v>2.8032999999999999E-2</v>
      </c>
      <c r="CN39" s="10">
        <v>0.16801666666666701</v>
      </c>
      <c r="CO39" s="10">
        <v>3.0665333333333301E-2</v>
      </c>
      <c r="CP39" s="10">
        <v>0.32712000000000002</v>
      </c>
      <c r="CQ39" s="10">
        <v>0.12416666666666699</v>
      </c>
      <c r="CR39" s="10">
        <v>0.34562999999999999</v>
      </c>
      <c r="CS39" s="10">
        <v>3.19516666666666E-2</v>
      </c>
      <c r="CT39" s="13"/>
      <c r="CU39" s="13"/>
      <c r="CV39" s="13"/>
      <c r="CW39" s="13"/>
      <c r="CX39" s="13"/>
      <c r="CY39" s="13"/>
    </row>
    <row r="40" spans="1:1009" ht="15" customHeight="1" x14ac:dyDescent="0.35">
      <c r="A40" s="1">
        <v>39</v>
      </c>
      <c r="B40" s="1" t="s">
        <v>667</v>
      </c>
      <c r="C40" s="7">
        <v>1877</v>
      </c>
      <c r="D40" s="9" t="s">
        <v>124</v>
      </c>
      <c r="E40" s="9">
        <v>2</v>
      </c>
      <c r="F40" s="7">
        <v>-1</v>
      </c>
      <c r="G40" s="10">
        <v>51.637966666666699</v>
      </c>
      <c r="H40" s="10">
        <v>2.6827666666666699</v>
      </c>
      <c r="I40" s="10">
        <v>13.627133333333299</v>
      </c>
      <c r="J40" s="11">
        <v>2.53E-2</v>
      </c>
      <c r="K40" s="10">
        <v>12.6155666666667</v>
      </c>
      <c r="L40" s="11">
        <v>0.19766666666666699</v>
      </c>
      <c r="M40" s="10">
        <v>6.4835000000000003</v>
      </c>
      <c r="N40" s="10">
        <v>10.860300000000001</v>
      </c>
      <c r="O40" s="10">
        <v>2.2934666666666699</v>
      </c>
      <c r="P40" s="11">
        <v>2.3999999999999998E-3</v>
      </c>
      <c r="Q40" s="10">
        <v>0.23119999999999999</v>
      </c>
      <c r="R40" s="11">
        <v>0.25496666666666701</v>
      </c>
      <c r="S40" s="11">
        <v>5.3100000000000001E-2</v>
      </c>
      <c r="T40" s="11">
        <v>1.0366666666666699E-2</v>
      </c>
      <c r="U40" s="11">
        <v>1.98333333333333E-2</v>
      </c>
      <c r="V40" s="10">
        <v>101.00003333333299</v>
      </c>
      <c r="W40" s="12" t="s">
        <v>87</v>
      </c>
      <c r="X40" s="11">
        <v>1.74751784653518E-2</v>
      </c>
      <c r="Y40" s="10">
        <v>0.37094006693564502</v>
      </c>
      <c r="Z40" s="10">
        <v>2.71752219111172</v>
      </c>
      <c r="AA40" s="10">
        <v>30.08</v>
      </c>
      <c r="AB40" s="10">
        <v>288.066666666667</v>
      </c>
      <c r="AC40" s="10">
        <v>5.9066666666666698</v>
      </c>
      <c r="AD40" s="10">
        <v>310.60333333333301</v>
      </c>
      <c r="AE40" s="10">
        <v>24.8066666666667</v>
      </c>
      <c r="AF40" s="10">
        <v>143.87666666666701</v>
      </c>
      <c r="AG40" s="10">
        <v>12.04</v>
      </c>
      <c r="AH40" s="10">
        <v>87.1933333333333</v>
      </c>
      <c r="AI40" s="10">
        <v>10.213333333333299</v>
      </c>
      <c r="AJ40" s="10">
        <v>25.05</v>
      </c>
      <c r="AK40" s="10">
        <v>4.16</v>
      </c>
      <c r="AL40" s="10">
        <v>19.386666666666699</v>
      </c>
      <c r="AM40" s="10">
        <v>5.9966666666666697</v>
      </c>
      <c r="AN40" s="10">
        <v>1.96333333333333</v>
      </c>
      <c r="AO40" s="10">
        <v>5.74</v>
      </c>
      <c r="AP40" s="10">
        <v>0.86299999999999999</v>
      </c>
      <c r="AQ40" s="10">
        <v>5.2233333333333301</v>
      </c>
      <c r="AR40" s="10">
        <v>1.0266666666666699</v>
      </c>
      <c r="AS40" s="10">
        <v>2.4066666666666698</v>
      </c>
      <c r="AT40" s="10">
        <v>0.33833333333333299</v>
      </c>
      <c r="AU40" s="10">
        <v>2.2133333333333298</v>
      </c>
      <c r="AV40" s="10">
        <v>0.30499999999999999</v>
      </c>
      <c r="AW40" s="10">
        <v>3.77</v>
      </c>
      <c r="AX40" s="10">
        <v>0.69533333333333303</v>
      </c>
      <c r="AY40" s="10">
        <v>0.73666666666666702</v>
      </c>
      <c r="AZ40" s="10">
        <v>0.267666666666667</v>
      </c>
      <c r="BA40" s="12">
        <v>1144.31835</v>
      </c>
      <c r="BB40" s="12">
        <v>50.477333333333299</v>
      </c>
      <c r="BC40" s="11"/>
      <c r="BD40" s="11">
        <v>8.7375892326758996E-4</v>
      </c>
      <c r="BE40" s="11">
        <v>7.0849552784708197E-3</v>
      </c>
      <c r="BF40" s="11">
        <v>0.29159013110628801</v>
      </c>
      <c r="BG40" s="10">
        <v>0.62481939666666697</v>
      </c>
      <c r="BH40" s="10">
        <v>6.8678826666666706E-2</v>
      </c>
      <c r="BI40" s="10">
        <v>0.27663080666666601</v>
      </c>
      <c r="BJ40" s="10">
        <v>0.417575256666668</v>
      </c>
      <c r="BK40" s="10">
        <v>3.1547600000000099E-2</v>
      </c>
      <c r="BL40" s="10">
        <v>0.18931819999999999</v>
      </c>
      <c r="BM40" s="10">
        <v>0.25413101999999999</v>
      </c>
      <c r="BN40" s="10">
        <v>0.16168940000000001</v>
      </c>
      <c r="BO40" s="10">
        <v>3.3639599999999999E-2</v>
      </c>
      <c r="BP40" s="10">
        <v>7.4705233333333398E-3</v>
      </c>
      <c r="BQ40" s="10">
        <v>1.114569E-2</v>
      </c>
      <c r="BR40" s="10">
        <v>1.29583333333334E-3</v>
      </c>
      <c r="BS40" s="10">
        <v>9.1828333333333196E-4</v>
      </c>
      <c r="BT40" s="10">
        <v>1.44384</v>
      </c>
      <c r="BU40" s="10">
        <v>8.9300666666666793</v>
      </c>
      <c r="BV40" s="10">
        <v>0.31896000000000002</v>
      </c>
      <c r="BW40" s="10">
        <v>15.5301666666667</v>
      </c>
      <c r="BX40" s="10">
        <v>1.68685333333334</v>
      </c>
      <c r="BY40" s="10">
        <v>13.9560366666667</v>
      </c>
      <c r="BZ40" s="10">
        <v>1.574832</v>
      </c>
      <c r="CA40" s="10">
        <v>4.8828266666666602</v>
      </c>
      <c r="CB40" s="10">
        <v>0.52087999999999801</v>
      </c>
      <c r="CC40" s="10">
        <v>0.95189999999999997</v>
      </c>
      <c r="CD40" s="10">
        <v>0.29120000000000001</v>
      </c>
      <c r="CE40" s="10">
        <v>1.24074666666667</v>
      </c>
      <c r="CF40" s="10">
        <v>0.401776666666667</v>
      </c>
      <c r="CG40" s="10">
        <v>0.1178</v>
      </c>
      <c r="CH40" s="10">
        <v>0.53956000000000004</v>
      </c>
      <c r="CI40" s="10">
        <v>6.7313999999999999E-2</v>
      </c>
      <c r="CJ40" s="10">
        <v>0.42309000000000002</v>
      </c>
      <c r="CK40" s="10">
        <v>8.9320000000000302E-2</v>
      </c>
      <c r="CL40" s="10">
        <v>0.20216000000000001</v>
      </c>
      <c r="CM40" s="10">
        <v>3.2818333333333297E-2</v>
      </c>
      <c r="CN40" s="10">
        <v>0.18813333333333301</v>
      </c>
      <c r="CO40" s="10">
        <v>3.3244999999999997E-2</v>
      </c>
      <c r="CP40" s="10">
        <v>0.35437999999999997</v>
      </c>
      <c r="CQ40" s="10">
        <v>0.103604666666667</v>
      </c>
      <c r="CR40" s="10">
        <v>0.27183000000000002</v>
      </c>
      <c r="CS40" s="10">
        <v>2.54283333333334E-2</v>
      </c>
      <c r="CT40" s="13"/>
      <c r="CU40" s="13"/>
      <c r="CV40" s="13"/>
      <c r="CW40" s="13"/>
      <c r="CX40" s="13"/>
      <c r="CY40" s="13"/>
    </row>
    <row r="41" spans="1:1009" ht="15" customHeight="1" x14ac:dyDescent="0.35">
      <c r="A41" s="1">
        <v>40</v>
      </c>
      <c r="B41" s="1" t="s">
        <v>667</v>
      </c>
      <c r="C41" s="7">
        <v>1877</v>
      </c>
      <c r="D41" s="9" t="s">
        <v>125</v>
      </c>
      <c r="E41" s="9">
        <v>2</v>
      </c>
      <c r="F41" s="7">
        <v>-1</v>
      </c>
      <c r="G41" s="10">
        <v>51.817666666666703</v>
      </c>
      <c r="H41" s="10">
        <v>2.65933333333333</v>
      </c>
      <c r="I41" s="10">
        <v>13.846833333333301</v>
      </c>
      <c r="J41" s="11">
        <v>2.81E-2</v>
      </c>
      <c r="K41" s="10">
        <v>11.466466666666699</v>
      </c>
      <c r="L41" s="11">
        <v>0.17603333333333299</v>
      </c>
      <c r="M41" s="10">
        <v>6.6383000000000001</v>
      </c>
      <c r="N41" s="10">
        <v>10.843299999999999</v>
      </c>
      <c r="O41" s="10">
        <v>2.6360333333333301</v>
      </c>
      <c r="P41" s="11">
        <v>9.5666666666666695E-3</v>
      </c>
      <c r="Q41" s="10">
        <v>0.13516666666666699</v>
      </c>
      <c r="R41" s="11">
        <v>0.24893333333333301</v>
      </c>
      <c r="S41" s="11">
        <v>4.7166666666666697E-2</v>
      </c>
      <c r="T41" s="11">
        <v>9.2666666666666696E-3</v>
      </c>
      <c r="U41" s="11">
        <v>1.64333333333333E-2</v>
      </c>
      <c r="V41" s="10">
        <v>100.57850000000001</v>
      </c>
      <c r="W41" s="12"/>
      <c r="X41" s="11">
        <v>2.2454686781828999E-2</v>
      </c>
      <c r="Y41" s="10">
        <v>0.36766194547701098</v>
      </c>
      <c r="Z41" s="10">
        <v>2.7092998827138501</v>
      </c>
      <c r="AA41" s="10">
        <v>30.648333333333301</v>
      </c>
      <c r="AB41" s="10">
        <v>293.95666666666699</v>
      </c>
      <c r="AC41" s="10">
        <v>4.7149999999999999</v>
      </c>
      <c r="AD41" s="10">
        <v>322.07</v>
      </c>
      <c r="AE41" s="10">
        <v>24.658333333333299</v>
      </c>
      <c r="AF41" s="10">
        <v>146.601666666667</v>
      </c>
      <c r="AG41" s="10">
        <v>12.2783333333333</v>
      </c>
      <c r="AH41" s="10">
        <v>88.954999999999998</v>
      </c>
      <c r="AI41" s="10">
        <v>10.6816666666667</v>
      </c>
      <c r="AJ41" s="10">
        <v>25.453333333333301</v>
      </c>
      <c r="AK41" s="10">
        <v>4.2249999999999996</v>
      </c>
      <c r="AL41" s="10">
        <v>20.163333333333298</v>
      </c>
      <c r="AM41" s="10">
        <v>5.3449999999999998</v>
      </c>
      <c r="AN41" s="10">
        <v>2.0350000000000001</v>
      </c>
      <c r="AO41" s="10">
        <v>5.34</v>
      </c>
      <c r="AP41" s="10">
        <v>0.873</v>
      </c>
      <c r="AQ41" s="10">
        <v>5.1783333333333301</v>
      </c>
      <c r="AR41" s="10">
        <v>0.99833333333333296</v>
      </c>
      <c r="AS41" s="10">
        <v>2.4016666666666699</v>
      </c>
      <c r="AT41" s="10">
        <v>0.315</v>
      </c>
      <c r="AU41" s="10">
        <v>2.23166666666667</v>
      </c>
      <c r="AV41" s="10">
        <v>0.3165</v>
      </c>
      <c r="AW41" s="10">
        <v>3.5633333333333299</v>
      </c>
      <c r="AX41" s="10">
        <v>0.75383333333333302</v>
      </c>
      <c r="AY41" s="10">
        <v>0.93833333333333302</v>
      </c>
      <c r="AZ41" s="10">
        <v>0.25766666666666699</v>
      </c>
      <c r="BA41" s="12">
        <v>1147.42983</v>
      </c>
      <c r="BB41" s="12">
        <v>53.421399999999998</v>
      </c>
      <c r="BC41" s="11"/>
      <c r="BD41" s="11">
        <v>1.12273433909145E-3</v>
      </c>
      <c r="BE41" s="11">
        <v>7.0223431586109103E-3</v>
      </c>
      <c r="BF41" s="11">
        <v>0.29070787741519599</v>
      </c>
      <c r="BG41" s="10">
        <v>0.62699376666666695</v>
      </c>
      <c r="BH41" s="10">
        <v>6.80789333333333E-2</v>
      </c>
      <c r="BI41" s="10">
        <v>0.28109071666666602</v>
      </c>
      <c r="BJ41" s="10">
        <v>0.37954004666666802</v>
      </c>
      <c r="BK41" s="10">
        <v>2.8094919999999999E-2</v>
      </c>
      <c r="BL41" s="10">
        <v>0.19383835999999999</v>
      </c>
      <c r="BM41" s="10">
        <v>0.25373321999999998</v>
      </c>
      <c r="BN41" s="10">
        <v>0.18584034999999999</v>
      </c>
      <c r="BO41" s="10">
        <v>1.9666750000000101E-2</v>
      </c>
      <c r="BP41" s="10">
        <v>7.2937466666666596E-3</v>
      </c>
      <c r="BQ41" s="10">
        <v>9.9002833333333394E-3</v>
      </c>
      <c r="BR41" s="10">
        <v>1.15833333333333E-3</v>
      </c>
      <c r="BS41" s="10">
        <v>7.6086333333333204E-4</v>
      </c>
      <c r="BT41" s="10">
        <v>1.47112</v>
      </c>
      <c r="BU41" s="10">
        <v>9.1126566666666804</v>
      </c>
      <c r="BV41" s="10">
        <v>0.25461</v>
      </c>
      <c r="BW41" s="10">
        <v>16.1035</v>
      </c>
      <c r="BX41" s="10">
        <v>1.6767666666666601</v>
      </c>
      <c r="BY41" s="10">
        <v>14.220361666666699</v>
      </c>
      <c r="BZ41" s="10">
        <v>1.606006</v>
      </c>
      <c r="CA41" s="10">
        <v>4.9814800000000004</v>
      </c>
      <c r="CB41" s="10">
        <v>0.54476500000000205</v>
      </c>
      <c r="CC41" s="10">
        <v>0.96722666666666601</v>
      </c>
      <c r="CD41" s="10">
        <v>0.29575000000000001</v>
      </c>
      <c r="CE41" s="10">
        <v>1.2904533333333299</v>
      </c>
      <c r="CF41" s="10">
        <v>0.35811500000000002</v>
      </c>
      <c r="CG41" s="10">
        <v>0.1221</v>
      </c>
      <c r="CH41" s="10">
        <v>0.50195999999999996</v>
      </c>
      <c r="CI41" s="10">
        <v>6.8094000000000002E-2</v>
      </c>
      <c r="CJ41" s="10">
        <v>0.41944500000000001</v>
      </c>
      <c r="CK41" s="10">
        <v>8.6855000000000002E-2</v>
      </c>
      <c r="CL41" s="10">
        <v>0.20174</v>
      </c>
      <c r="CM41" s="10">
        <v>3.0554999999999999E-2</v>
      </c>
      <c r="CN41" s="10">
        <v>0.18969166666666701</v>
      </c>
      <c r="CO41" s="10">
        <v>3.4498500000000001E-2</v>
      </c>
      <c r="CP41" s="10">
        <v>0.33495333333333299</v>
      </c>
      <c r="CQ41" s="10">
        <v>0.112321166666667</v>
      </c>
      <c r="CR41" s="10">
        <v>0.34624500000000002</v>
      </c>
      <c r="CS41" s="10">
        <v>2.4478333333333401E-2</v>
      </c>
      <c r="CT41" s="13"/>
      <c r="CU41" s="13"/>
      <c r="CV41" s="13"/>
      <c r="CW41" s="13"/>
      <c r="CX41" s="13"/>
      <c r="CY41" s="13"/>
    </row>
    <row r="42" spans="1:1009" ht="15" customHeight="1" x14ac:dyDescent="0.35">
      <c r="A42" s="1">
        <v>41</v>
      </c>
      <c r="B42" s="1" t="s">
        <v>667</v>
      </c>
      <c r="C42" s="7">
        <v>1885</v>
      </c>
      <c r="D42" s="9" t="s">
        <v>126</v>
      </c>
      <c r="E42" s="9">
        <v>1</v>
      </c>
      <c r="F42" s="7">
        <v>-1</v>
      </c>
      <c r="G42" s="10">
        <v>50.233800000000002</v>
      </c>
      <c r="H42" s="10">
        <v>3.0621999999999998</v>
      </c>
      <c r="I42" s="10">
        <v>13.437749999999999</v>
      </c>
      <c r="J42" s="11">
        <v>3.2849999999999997E-2</v>
      </c>
      <c r="K42" s="10">
        <v>12.148849999999999</v>
      </c>
      <c r="L42" s="11">
        <v>0.1764</v>
      </c>
      <c r="M42" s="10">
        <v>6.4632500000000004</v>
      </c>
      <c r="N42" s="10">
        <v>10.919650000000001</v>
      </c>
      <c r="O42" s="10">
        <v>2.5851500000000001</v>
      </c>
      <c r="P42" s="11">
        <v>8.2500000000000004E-3</v>
      </c>
      <c r="Q42" s="10">
        <v>0.57789999999999997</v>
      </c>
      <c r="R42" s="11">
        <v>0.30354999999999999</v>
      </c>
      <c r="S42" s="11">
        <v>6.1749999999999999E-2</v>
      </c>
      <c r="T42" s="11">
        <v>1.23E-2</v>
      </c>
      <c r="U42" s="11">
        <v>2.5899999999999999E-2</v>
      </c>
      <c r="V42" s="10">
        <v>100.04955</v>
      </c>
      <c r="W42" s="12" t="s">
        <v>87</v>
      </c>
      <c r="X42" s="12"/>
      <c r="Y42" s="12"/>
      <c r="Z42" s="12"/>
      <c r="AA42" s="10">
        <v>31.426666666666701</v>
      </c>
      <c r="AB42" s="10">
        <v>329.64666666666699</v>
      </c>
      <c r="AC42" s="10">
        <v>11.286666666666701</v>
      </c>
      <c r="AD42" s="10">
        <v>388.28666666666697</v>
      </c>
      <c r="AE42" s="10">
        <v>27.966666666666701</v>
      </c>
      <c r="AF42" s="10">
        <v>183.24666666666701</v>
      </c>
      <c r="AG42" s="10">
        <v>16.73</v>
      </c>
      <c r="AH42" s="10">
        <v>149.85333333333301</v>
      </c>
      <c r="AI42" s="10">
        <v>17.2</v>
      </c>
      <c r="AJ42" s="10">
        <v>40.049999999999997</v>
      </c>
      <c r="AK42" s="10">
        <v>5.3366666666666696</v>
      </c>
      <c r="AL42" s="10">
        <v>26.683333333333302</v>
      </c>
      <c r="AM42" s="10">
        <v>6.75</v>
      </c>
      <c r="AN42" s="10">
        <v>2.35</v>
      </c>
      <c r="AO42" s="10">
        <v>6.66</v>
      </c>
      <c r="AP42" s="10">
        <v>1.06266666666667</v>
      </c>
      <c r="AQ42" s="10">
        <v>5.9733333333333301</v>
      </c>
      <c r="AR42" s="10">
        <v>1.1339999999999999</v>
      </c>
      <c r="AS42" s="10">
        <v>2.89333333333333</v>
      </c>
      <c r="AT42" s="10">
        <v>0.37166666666666698</v>
      </c>
      <c r="AU42" s="10">
        <v>2.39</v>
      </c>
      <c r="AV42" s="10">
        <v>0.33100000000000002</v>
      </c>
      <c r="AW42" s="10">
        <v>4.9866666666666699</v>
      </c>
      <c r="AX42" s="10">
        <v>1.00433333333333</v>
      </c>
      <c r="AY42" s="10">
        <v>1.11333333333333</v>
      </c>
      <c r="AZ42" s="10">
        <v>0.44066666666666698</v>
      </c>
      <c r="BA42" s="12">
        <v>1143.911325</v>
      </c>
      <c r="BB42" s="12">
        <v>51.30885</v>
      </c>
      <c r="BC42" s="11"/>
      <c r="BD42" s="11"/>
      <c r="BE42" s="11"/>
      <c r="BF42" s="11"/>
      <c r="BG42" s="10">
        <v>0.60782897999999996</v>
      </c>
      <c r="BH42" s="10">
        <v>7.8392320000000001E-2</v>
      </c>
      <c r="BI42" s="10">
        <v>0.272786325</v>
      </c>
      <c r="BJ42" s="10">
        <v>0.40212693500000002</v>
      </c>
      <c r="BK42" s="10">
        <v>2.8153439999999998E-2</v>
      </c>
      <c r="BL42" s="10">
        <v>0.1887269</v>
      </c>
      <c r="BM42" s="10">
        <v>0.25551981000000001</v>
      </c>
      <c r="BN42" s="10">
        <v>0.18225307499999999</v>
      </c>
      <c r="BO42" s="10">
        <v>8.4084450000000005E-2</v>
      </c>
      <c r="BP42" s="10">
        <v>8.8940149999999999E-3</v>
      </c>
      <c r="BQ42" s="10">
        <v>1.2961324999999999E-2</v>
      </c>
      <c r="BR42" s="10">
        <v>1.5375E-3</v>
      </c>
      <c r="BS42" s="10">
        <v>1.1991700000000001E-3</v>
      </c>
      <c r="BT42" s="10">
        <v>1.50848</v>
      </c>
      <c r="BU42" s="10">
        <v>10.219046666666699</v>
      </c>
      <c r="BV42" s="10">
        <v>0.60948000000000202</v>
      </c>
      <c r="BW42" s="10">
        <v>19.4143333333333</v>
      </c>
      <c r="BX42" s="10">
        <v>1.9017333333333399</v>
      </c>
      <c r="BY42" s="10">
        <v>17.774926666666701</v>
      </c>
      <c r="BZ42" s="10">
        <v>2.1882839999999999</v>
      </c>
      <c r="CA42" s="10">
        <v>8.3917866666666505</v>
      </c>
      <c r="CB42" s="10">
        <v>0.87719999999999998</v>
      </c>
      <c r="CC42" s="10">
        <v>1.5219</v>
      </c>
      <c r="CD42" s="10">
        <v>0.37356666666666699</v>
      </c>
      <c r="CE42" s="10">
        <v>1.70773333333333</v>
      </c>
      <c r="CF42" s="10">
        <v>0.45224999999999999</v>
      </c>
      <c r="CG42" s="10">
        <v>0.14099999999999999</v>
      </c>
      <c r="CH42" s="10">
        <v>0.62604000000000004</v>
      </c>
      <c r="CI42" s="10">
        <v>8.2888000000000295E-2</v>
      </c>
      <c r="CJ42" s="10">
        <v>0.48383999999999999</v>
      </c>
      <c r="CK42" s="10">
        <v>9.8657999999999996E-2</v>
      </c>
      <c r="CL42" s="10">
        <v>0.24304000000000001</v>
      </c>
      <c r="CM42" s="10">
        <v>3.6051666666666697E-2</v>
      </c>
      <c r="CN42" s="10">
        <v>0.20315</v>
      </c>
      <c r="CO42" s="10">
        <v>3.6079E-2</v>
      </c>
      <c r="CP42" s="10">
        <v>0.46874666666666698</v>
      </c>
      <c r="CQ42" s="10">
        <v>0.14964566666666601</v>
      </c>
      <c r="CR42" s="10">
        <v>0.41081999999999902</v>
      </c>
      <c r="CS42" s="10">
        <v>4.1863333333333398E-2</v>
      </c>
      <c r="CT42" s="13"/>
      <c r="CU42" s="13"/>
      <c r="CV42" s="13"/>
      <c r="CW42" s="13"/>
      <c r="CX42" s="13"/>
      <c r="CY42" s="13"/>
    </row>
    <row r="43" spans="1:1009" ht="15" customHeight="1" x14ac:dyDescent="0.35">
      <c r="A43" s="1">
        <v>42</v>
      </c>
      <c r="B43" s="1" t="s">
        <v>667</v>
      </c>
      <c r="C43" s="7">
        <v>1885</v>
      </c>
      <c r="D43" s="9" t="s">
        <v>127</v>
      </c>
      <c r="E43" s="9">
        <v>1</v>
      </c>
      <c r="F43" s="7">
        <v>-1</v>
      </c>
      <c r="G43" s="10">
        <v>50.509900000000002</v>
      </c>
      <c r="H43" s="10">
        <v>3.1095000000000002</v>
      </c>
      <c r="I43" s="10">
        <v>13.2212333333333</v>
      </c>
      <c r="J43" s="11">
        <v>2.04333333333333E-2</v>
      </c>
      <c r="K43" s="10">
        <v>11.7793666666667</v>
      </c>
      <c r="L43" s="11">
        <v>0.17546666666666699</v>
      </c>
      <c r="M43" s="10">
        <v>6.3497666666666701</v>
      </c>
      <c r="N43" s="10">
        <v>10.8786</v>
      </c>
      <c r="O43" s="10">
        <v>2.5880666666666698</v>
      </c>
      <c r="P43" s="11">
        <v>2.4299999999999999E-2</v>
      </c>
      <c r="Q43" s="10">
        <v>0.59523333333333295</v>
      </c>
      <c r="R43" s="11">
        <v>0.31059999999999999</v>
      </c>
      <c r="S43" s="11">
        <v>5.7866666666666698E-2</v>
      </c>
      <c r="T43" s="11">
        <v>1.5266666666666699E-2</v>
      </c>
      <c r="U43" s="11">
        <v>3.3066666666666703E-2</v>
      </c>
      <c r="V43" s="10">
        <v>99.668633333333304</v>
      </c>
      <c r="W43" s="12" t="s">
        <v>87</v>
      </c>
      <c r="X43" s="11">
        <v>0.12830293752845001</v>
      </c>
      <c r="Y43" s="10">
        <v>4.0714292444062101</v>
      </c>
      <c r="Z43" s="10">
        <v>2.0423290110099002</v>
      </c>
      <c r="AA43" s="10">
        <v>29.84</v>
      </c>
      <c r="AB43" s="10">
        <v>324.16666666666703</v>
      </c>
      <c r="AC43" s="10">
        <v>11.11</v>
      </c>
      <c r="AD43" s="10">
        <v>379.21</v>
      </c>
      <c r="AE43" s="10">
        <v>26.83</v>
      </c>
      <c r="AF43" s="10">
        <v>167.77666666666701</v>
      </c>
      <c r="AG43" s="10">
        <v>16.793333333333301</v>
      </c>
      <c r="AH43" s="10">
        <v>145.893333333333</v>
      </c>
      <c r="AI43" s="10">
        <v>17.093333333333302</v>
      </c>
      <c r="AJ43" s="10">
        <v>40.843333333333298</v>
      </c>
      <c r="AK43" s="10">
        <v>5.6666666666666696</v>
      </c>
      <c r="AL43" s="10">
        <v>26.44</v>
      </c>
      <c r="AM43" s="10">
        <v>6.7366666666666699</v>
      </c>
      <c r="AN43" s="10">
        <v>2.4033333333333302</v>
      </c>
      <c r="AO43" s="10">
        <v>6.24</v>
      </c>
      <c r="AP43" s="10">
        <v>1.04066666666667</v>
      </c>
      <c r="AQ43" s="10">
        <v>5.8966666666666701</v>
      </c>
      <c r="AR43" s="10">
        <v>1.12333333333333</v>
      </c>
      <c r="AS43" s="10">
        <v>2.75</v>
      </c>
      <c r="AT43" s="10">
        <v>0.36733333333333301</v>
      </c>
      <c r="AU43" s="10">
        <v>2.4266666666666699</v>
      </c>
      <c r="AV43" s="10">
        <v>0.31733333333333302</v>
      </c>
      <c r="AW43" s="10">
        <v>4.91</v>
      </c>
      <c r="AX43" s="10">
        <v>0.96566666666666701</v>
      </c>
      <c r="AY43" s="10">
        <v>1.0433333333333299</v>
      </c>
      <c r="AZ43" s="10">
        <v>0.42166666666666702</v>
      </c>
      <c r="BA43" s="12">
        <v>1141.63031</v>
      </c>
      <c r="BB43" s="12">
        <v>51.656399999999998</v>
      </c>
      <c r="BC43" s="11"/>
      <c r="BD43" s="11">
        <v>6.4151468764224997E-3</v>
      </c>
      <c r="BE43" s="11">
        <v>7.7764298568158599E-2</v>
      </c>
      <c r="BF43" s="11">
        <v>0.21914190288136201</v>
      </c>
      <c r="BG43" s="10">
        <v>0.61116979000000005</v>
      </c>
      <c r="BH43" s="10">
        <v>7.9603199999999999E-2</v>
      </c>
      <c r="BI43" s="10">
        <v>0.26839103666666603</v>
      </c>
      <c r="BJ43" s="10">
        <v>0.38989703666666797</v>
      </c>
      <c r="BK43" s="10">
        <v>2.8004480000000099E-2</v>
      </c>
      <c r="BL43" s="10">
        <v>0.18541318666666701</v>
      </c>
      <c r="BM43" s="10">
        <v>0.25455924000000002</v>
      </c>
      <c r="BN43" s="10">
        <v>0.1824587</v>
      </c>
      <c r="BO43" s="10">
        <v>8.6606450000000001E-2</v>
      </c>
      <c r="BP43" s="10">
        <v>9.1005800000000005E-3</v>
      </c>
      <c r="BQ43" s="10">
        <v>1.21462133333333E-2</v>
      </c>
      <c r="BR43" s="10">
        <v>1.90833333333334E-3</v>
      </c>
      <c r="BS43" s="10">
        <v>1.53098666666667E-3</v>
      </c>
      <c r="BT43" s="10">
        <v>1.43232</v>
      </c>
      <c r="BU43" s="10">
        <v>10.0491666666667</v>
      </c>
      <c r="BV43" s="10">
        <v>0.59994000000000003</v>
      </c>
      <c r="BW43" s="10">
        <v>18.9605</v>
      </c>
      <c r="BX43" s="10">
        <v>1.8244400000000001</v>
      </c>
      <c r="BY43" s="10">
        <v>16.274336666666699</v>
      </c>
      <c r="BZ43" s="10">
        <v>2.1965680000000001</v>
      </c>
      <c r="CA43" s="10">
        <v>8.1700266666666508</v>
      </c>
      <c r="CB43" s="10">
        <v>0.87175999999999798</v>
      </c>
      <c r="CC43" s="10">
        <v>1.5520466666666699</v>
      </c>
      <c r="CD43" s="10">
        <v>0.396666666666667</v>
      </c>
      <c r="CE43" s="10">
        <v>1.6921600000000001</v>
      </c>
      <c r="CF43" s="10">
        <v>0.45135666666666702</v>
      </c>
      <c r="CG43" s="10">
        <v>0.14419999999999999</v>
      </c>
      <c r="CH43" s="10">
        <v>0.58655999999999997</v>
      </c>
      <c r="CI43" s="10">
        <v>8.1172000000000299E-2</v>
      </c>
      <c r="CJ43" s="10">
        <v>0.47763</v>
      </c>
      <c r="CK43" s="10">
        <v>9.7729999999999706E-2</v>
      </c>
      <c r="CL43" s="10">
        <v>0.23100000000000001</v>
      </c>
      <c r="CM43" s="10">
        <v>3.56313333333333E-2</v>
      </c>
      <c r="CN43" s="10">
        <v>0.20626666666666699</v>
      </c>
      <c r="CO43" s="10">
        <v>3.4589333333333298E-2</v>
      </c>
      <c r="CP43" s="10">
        <v>0.46154000000000001</v>
      </c>
      <c r="CQ43" s="10">
        <v>0.143884333333333</v>
      </c>
      <c r="CR43" s="10">
        <v>0.384989999999999</v>
      </c>
      <c r="CS43" s="10">
        <v>4.0058333333333397E-2</v>
      </c>
      <c r="CT43" s="13"/>
      <c r="CU43" s="13"/>
      <c r="CV43" s="13"/>
      <c r="CW43" s="13"/>
      <c r="CX43" s="13"/>
      <c r="CY43" s="13"/>
    </row>
    <row r="44" spans="1:1009" ht="15" customHeight="1" x14ac:dyDescent="0.35">
      <c r="A44" s="1">
        <v>43</v>
      </c>
      <c r="B44" s="1" t="s">
        <v>667</v>
      </c>
      <c r="C44" s="7">
        <v>1885</v>
      </c>
      <c r="D44" s="9" t="s">
        <v>128</v>
      </c>
      <c r="E44" s="9">
        <v>1</v>
      </c>
      <c r="F44" s="7">
        <v>-1</v>
      </c>
      <c r="G44" s="10">
        <v>50.754800000000003</v>
      </c>
      <c r="H44" s="10">
        <v>3.0436999999999999</v>
      </c>
      <c r="I44" s="10">
        <v>13.31795</v>
      </c>
      <c r="J44" s="11">
        <v>2.9350000000000001E-2</v>
      </c>
      <c r="K44" s="10">
        <v>12.2081</v>
      </c>
      <c r="L44" s="11">
        <v>0.17155000000000001</v>
      </c>
      <c r="M44" s="10">
        <v>6.3847500000000004</v>
      </c>
      <c r="N44" s="10">
        <v>10.9217</v>
      </c>
      <c r="O44" s="10">
        <v>2.6466500000000002</v>
      </c>
      <c r="P44" s="11">
        <v>4.7000000000000002E-3</v>
      </c>
      <c r="Q44" s="10">
        <v>0.59094999999999998</v>
      </c>
      <c r="R44" s="11">
        <v>0.311</v>
      </c>
      <c r="S44" s="11">
        <v>5.8049999999999997E-2</v>
      </c>
      <c r="T44" s="11">
        <v>1.515E-2</v>
      </c>
      <c r="U44" s="11">
        <v>2.7E-2</v>
      </c>
      <c r="V44" s="10">
        <v>100.4853</v>
      </c>
      <c r="W44" s="12" t="s">
        <v>87</v>
      </c>
      <c r="X44" s="11">
        <v>9.3843297439407905E-2</v>
      </c>
      <c r="Y44" s="10">
        <v>4.0820166302719203</v>
      </c>
      <c r="Z44" s="10">
        <v>2.00311676142256</v>
      </c>
      <c r="AA44" s="10">
        <v>28.89</v>
      </c>
      <c r="AB44" s="10">
        <v>311.48</v>
      </c>
      <c r="AC44" s="10">
        <v>10.73</v>
      </c>
      <c r="AD44" s="10">
        <v>377.79</v>
      </c>
      <c r="AE44" s="10">
        <v>25.82</v>
      </c>
      <c r="AF44" s="10">
        <v>156.52000000000001</v>
      </c>
      <c r="AG44" s="10">
        <v>16.260000000000002</v>
      </c>
      <c r="AH44" s="10">
        <v>155.03</v>
      </c>
      <c r="AI44" s="10">
        <v>16.64</v>
      </c>
      <c r="AJ44" s="10">
        <v>42.79</v>
      </c>
      <c r="AK44" s="10">
        <v>6.01</v>
      </c>
      <c r="AL44" s="10">
        <v>26.42</v>
      </c>
      <c r="AM44" s="10">
        <v>7.02</v>
      </c>
      <c r="AN44" s="10">
        <v>2.4900000000000002</v>
      </c>
      <c r="AO44" s="10">
        <v>6.77</v>
      </c>
      <c r="AP44" s="10">
        <v>1.0549999999999999</v>
      </c>
      <c r="AQ44" s="10">
        <v>6.1</v>
      </c>
      <c r="AR44" s="10">
        <v>1.2310000000000001</v>
      </c>
      <c r="AS44" s="10">
        <v>2.84</v>
      </c>
      <c r="AT44" s="10">
        <v>0.38100000000000001</v>
      </c>
      <c r="AU44" s="10">
        <v>2.71</v>
      </c>
      <c r="AV44" s="10">
        <v>0.34899999999999998</v>
      </c>
      <c r="AW44" s="10">
        <v>5.13</v>
      </c>
      <c r="AX44" s="10">
        <v>1.147</v>
      </c>
      <c r="AY44" s="10">
        <v>1.33</v>
      </c>
      <c r="AZ44" s="10">
        <v>0.51100000000000001</v>
      </c>
      <c r="BA44" s="12">
        <v>1142.3334749999999</v>
      </c>
      <c r="BB44" s="12">
        <v>50.880499999999998</v>
      </c>
      <c r="BC44" s="11"/>
      <c r="BD44" s="11">
        <v>4.6921648719703904E-3</v>
      </c>
      <c r="BE44" s="11">
        <v>7.7966517638193705E-2</v>
      </c>
      <c r="BF44" s="11">
        <v>0.21493442850064101</v>
      </c>
      <c r="BG44" s="10">
        <v>0.61413308</v>
      </c>
      <c r="BH44" s="10">
        <v>7.7918719999999997E-2</v>
      </c>
      <c r="BI44" s="10">
        <v>0.27035438499999997</v>
      </c>
      <c r="BJ44" s="10">
        <v>0.40408811</v>
      </c>
      <c r="BK44" s="10">
        <v>2.7379379999999998E-2</v>
      </c>
      <c r="BL44" s="10">
        <v>0.18643470000000001</v>
      </c>
      <c r="BM44" s="10">
        <v>0.25556778000000002</v>
      </c>
      <c r="BN44" s="10">
        <v>0.18658882500000001</v>
      </c>
      <c r="BO44" s="10">
        <v>8.5983224999999996E-2</v>
      </c>
      <c r="BP44" s="10">
        <v>9.1123000000000003E-3</v>
      </c>
      <c r="BQ44" s="10">
        <v>1.2184695000000001E-2</v>
      </c>
      <c r="BR44" s="10">
        <v>1.89375E-3</v>
      </c>
      <c r="BS44" s="10">
        <v>1.2501000000000001E-3</v>
      </c>
      <c r="BT44" s="10">
        <v>1.38672</v>
      </c>
      <c r="BU44" s="10">
        <v>9.6558799999999998</v>
      </c>
      <c r="BV44" s="10">
        <v>0.57942000000000005</v>
      </c>
      <c r="BW44" s="10">
        <v>18.889500000000002</v>
      </c>
      <c r="BX44" s="10">
        <v>1.75576</v>
      </c>
      <c r="BY44" s="10">
        <v>15.18244</v>
      </c>
      <c r="BZ44" s="10">
        <v>2.126808</v>
      </c>
      <c r="CA44" s="10">
        <v>8.6816800000000001</v>
      </c>
      <c r="CB44" s="10">
        <v>0.84863999999999995</v>
      </c>
      <c r="CC44" s="10">
        <v>1.62602</v>
      </c>
      <c r="CD44" s="10">
        <v>0.42070000000000002</v>
      </c>
      <c r="CE44" s="10">
        <v>1.6908799999999999</v>
      </c>
      <c r="CF44" s="10">
        <v>0.47033999999999998</v>
      </c>
      <c r="CG44" s="10">
        <v>0.14940000000000001</v>
      </c>
      <c r="CH44" s="10">
        <v>0.63637999999999995</v>
      </c>
      <c r="CI44" s="10">
        <v>8.2290000000000002E-2</v>
      </c>
      <c r="CJ44" s="10">
        <v>0.49409999999999998</v>
      </c>
      <c r="CK44" s="10">
        <v>0.107097</v>
      </c>
      <c r="CL44" s="10">
        <v>0.23855999999999999</v>
      </c>
      <c r="CM44" s="10">
        <v>3.6956999999999997E-2</v>
      </c>
      <c r="CN44" s="10">
        <v>0.23035</v>
      </c>
      <c r="CO44" s="10">
        <v>3.8040999999999998E-2</v>
      </c>
      <c r="CP44" s="10">
        <v>0.48221999999999998</v>
      </c>
      <c r="CQ44" s="10">
        <v>0.170903</v>
      </c>
      <c r="CR44" s="10">
        <v>0.49076999999999998</v>
      </c>
      <c r="CS44" s="10">
        <v>4.8544999999999998E-2</v>
      </c>
      <c r="CT44" s="13"/>
      <c r="CU44" s="13"/>
      <c r="CV44" s="13"/>
      <c r="CW44" s="13"/>
      <c r="CX44" s="13"/>
      <c r="CY44" s="13"/>
    </row>
    <row r="45" spans="1:1009" ht="15" customHeight="1" x14ac:dyDescent="0.35">
      <c r="A45" s="1">
        <v>44</v>
      </c>
      <c r="B45" s="1" t="s">
        <v>667</v>
      </c>
      <c r="C45" s="7">
        <v>1885</v>
      </c>
      <c r="D45" s="9" t="s">
        <v>129</v>
      </c>
      <c r="E45" s="9">
        <v>1</v>
      </c>
      <c r="F45" s="7">
        <v>-1</v>
      </c>
      <c r="G45" s="10">
        <v>51.023949999999999</v>
      </c>
      <c r="H45" s="10">
        <v>3.0519500000000002</v>
      </c>
      <c r="I45" s="10">
        <v>13.20485</v>
      </c>
      <c r="J45" s="11">
        <v>2.7449999999999999E-2</v>
      </c>
      <c r="K45" s="10">
        <v>12.20805</v>
      </c>
      <c r="L45" s="11">
        <v>0.18440000000000001</v>
      </c>
      <c r="M45" s="10">
        <v>6.2489499999999998</v>
      </c>
      <c r="N45" s="10">
        <v>10.892200000000001</v>
      </c>
      <c r="O45" s="10">
        <v>2.59755</v>
      </c>
      <c r="P45" s="11">
        <v>1.175E-2</v>
      </c>
      <c r="Q45" s="10">
        <v>0.61560000000000004</v>
      </c>
      <c r="R45" s="11">
        <v>0.30554999999999999</v>
      </c>
      <c r="S45" s="11">
        <v>6.1550000000000001E-2</v>
      </c>
      <c r="T45" s="11">
        <v>1.3350000000000001E-2</v>
      </c>
      <c r="U45" s="11">
        <v>3.1300000000000001E-2</v>
      </c>
      <c r="V45" s="10">
        <v>100.47855</v>
      </c>
      <c r="W45" s="12" t="s">
        <v>87</v>
      </c>
      <c r="X45" s="11">
        <v>0.14109971040151101</v>
      </c>
      <c r="Y45" s="10">
        <v>4.0746361690797803</v>
      </c>
      <c r="Z45" s="10">
        <v>2.1886225426149402</v>
      </c>
      <c r="AA45" s="10">
        <v>30.4166666666667</v>
      </c>
      <c r="AB45" s="10">
        <v>326.03666666666697</v>
      </c>
      <c r="AC45" s="10">
        <v>10.8533333333333</v>
      </c>
      <c r="AD45" s="10">
        <v>370.39333333333298</v>
      </c>
      <c r="AE45" s="10">
        <v>27.05</v>
      </c>
      <c r="AF45" s="10">
        <v>172.886666666667</v>
      </c>
      <c r="AG45" s="10">
        <v>16.52</v>
      </c>
      <c r="AH45" s="10">
        <v>143.72999999999999</v>
      </c>
      <c r="AI45" s="10">
        <v>16.483333333333299</v>
      </c>
      <c r="AJ45" s="10">
        <v>39.746666666666698</v>
      </c>
      <c r="AK45" s="10">
        <v>5.5333333333333297</v>
      </c>
      <c r="AL45" s="10">
        <v>25.99</v>
      </c>
      <c r="AM45" s="10">
        <v>6.8466666666666702</v>
      </c>
      <c r="AN45" s="10">
        <v>2.3199999999999998</v>
      </c>
      <c r="AO45" s="10">
        <v>6.3266666666666698</v>
      </c>
      <c r="AP45" s="10">
        <v>1.06666666666667</v>
      </c>
      <c r="AQ45" s="10">
        <v>5.71</v>
      </c>
      <c r="AR45" s="10">
        <v>1.123</v>
      </c>
      <c r="AS45" s="10">
        <v>2.67</v>
      </c>
      <c r="AT45" s="10">
        <v>0.34899999999999998</v>
      </c>
      <c r="AU45" s="10">
        <v>2.29</v>
      </c>
      <c r="AV45" s="10">
        <v>0.30199999999999999</v>
      </c>
      <c r="AW45" s="10">
        <v>4.4133333333333304</v>
      </c>
      <c r="AX45" s="10">
        <v>0.99066666666666703</v>
      </c>
      <c r="AY45" s="10">
        <v>0.92333333333333301</v>
      </c>
      <c r="AZ45" s="10">
        <v>0.437</v>
      </c>
      <c r="BA45" s="12">
        <v>1139.603895</v>
      </c>
      <c r="BB45" s="12">
        <v>50.351649999999999</v>
      </c>
      <c r="BC45" s="11"/>
      <c r="BD45" s="11">
        <v>7.0549855200755501E-3</v>
      </c>
      <c r="BE45" s="11">
        <v>7.7825550829423801E-2</v>
      </c>
      <c r="BF45" s="11">
        <v>0.234839198822583</v>
      </c>
      <c r="BG45" s="10">
        <v>0.61738979500000002</v>
      </c>
      <c r="BH45" s="10">
        <v>7.8129920000000005E-2</v>
      </c>
      <c r="BI45" s="10">
        <v>0.26805845499999997</v>
      </c>
      <c r="BJ45" s="10">
        <v>0.40408645500000001</v>
      </c>
      <c r="BK45" s="10">
        <v>2.943024E-2</v>
      </c>
      <c r="BL45" s="10">
        <v>0.18246934000000001</v>
      </c>
      <c r="BM45" s="10">
        <v>0.25487747999999999</v>
      </c>
      <c r="BN45" s="10">
        <v>0.18312727500000001</v>
      </c>
      <c r="BO45" s="10">
        <v>8.9569800000000005E-2</v>
      </c>
      <c r="BP45" s="10">
        <v>8.9526150000000006E-3</v>
      </c>
      <c r="BQ45" s="10">
        <v>1.2919345E-2</v>
      </c>
      <c r="BR45" s="10">
        <v>1.6687500000000001E-3</v>
      </c>
      <c r="BS45" s="10">
        <v>1.4491899999999999E-3</v>
      </c>
      <c r="BT45" s="10">
        <v>1.46</v>
      </c>
      <c r="BU45" s="10">
        <v>10.107136666666699</v>
      </c>
      <c r="BV45" s="10">
        <v>0.58607999999999805</v>
      </c>
      <c r="BW45" s="10">
        <v>18.519666666666598</v>
      </c>
      <c r="BX45" s="10">
        <v>1.8393999999999999</v>
      </c>
      <c r="BY45" s="10">
        <v>16.770006666666699</v>
      </c>
      <c r="BZ45" s="10">
        <v>2.1608160000000001</v>
      </c>
      <c r="CA45" s="10">
        <v>8.0488800000000005</v>
      </c>
      <c r="CB45" s="10">
        <v>0.84064999999999801</v>
      </c>
      <c r="CC45" s="10">
        <v>1.51037333333333</v>
      </c>
      <c r="CD45" s="10">
        <v>0.38733333333333297</v>
      </c>
      <c r="CE45" s="10">
        <v>1.6633599999999999</v>
      </c>
      <c r="CF45" s="10">
        <v>0.458726666666667</v>
      </c>
      <c r="CG45" s="10">
        <v>0.13919999999999999</v>
      </c>
      <c r="CH45" s="10">
        <v>0.59470666666666705</v>
      </c>
      <c r="CI45" s="10">
        <v>8.3200000000000301E-2</v>
      </c>
      <c r="CJ45" s="10">
        <v>0.46250999999999998</v>
      </c>
      <c r="CK45" s="10">
        <v>9.7700999999999996E-2</v>
      </c>
      <c r="CL45" s="10">
        <v>0.22428000000000001</v>
      </c>
      <c r="CM45" s="10">
        <v>3.3853000000000001E-2</v>
      </c>
      <c r="CN45" s="10">
        <v>0.19464999999999999</v>
      </c>
      <c r="CO45" s="10">
        <v>3.2918000000000003E-2</v>
      </c>
      <c r="CP45" s="10">
        <v>0.41485333333333302</v>
      </c>
      <c r="CQ45" s="10">
        <v>0.14760933333333301</v>
      </c>
      <c r="CR45" s="10">
        <v>0.34071000000000001</v>
      </c>
      <c r="CS45" s="10">
        <v>4.1515000000000003E-2</v>
      </c>
      <c r="CT45" s="13"/>
      <c r="CU45" s="13"/>
      <c r="CV45" s="13"/>
      <c r="CW45" s="13"/>
      <c r="CX45" s="13"/>
      <c r="CY45" s="13"/>
    </row>
    <row r="46" spans="1:1009" ht="15" customHeight="1" x14ac:dyDescent="0.35">
      <c r="A46" s="1">
        <v>45</v>
      </c>
      <c r="B46" s="1" t="s">
        <v>667</v>
      </c>
      <c r="C46" s="7">
        <v>1885</v>
      </c>
      <c r="D46" s="9" t="s">
        <v>130</v>
      </c>
      <c r="E46" s="9">
        <v>1</v>
      </c>
      <c r="F46" s="7">
        <v>-1</v>
      </c>
      <c r="G46" s="10">
        <v>50.4054</v>
      </c>
      <c r="H46" s="10">
        <v>3.0453999999999999</v>
      </c>
      <c r="I46" s="10">
        <v>13.3459</v>
      </c>
      <c r="J46" s="11">
        <v>2.1899999999999999E-2</v>
      </c>
      <c r="K46" s="10">
        <v>11.3485</v>
      </c>
      <c r="L46" s="11">
        <v>0.1762</v>
      </c>
      <c r="M46" s="10">
        <v>6.3232999999999997</v>
      </c>
      <c r="N46" s="10">
        <v>11.087899999999999</v>
      </c>
      <c r="O46" s="10">
        <v>2.6017000000000001</v>
      </c>
      <c r="P46" s="11">
        <v>1E-3</v>
      </c>
      <c r="Q46" s="10">
        <v>0.5696</v>
      </c>
      <c r="R46" s="11">
        <v>0.30170000000000002</v>
      </c>
      <c r="S46" s="11">
        <v>5.3999999999999999E-2</v>
      </c>
      <c r="T46" s="11">
        <v>1.4500000000000001E-2</v>
      </c>
      <c r="U46" s="11">
        <v>2.7799999999999998E-2</v>
      </c>
      <c r="V46" s="10">
        <v>99.324799999999996</v>
      </c>
      <c r="W46" s="12" t="s">
        <v>87</v>
      </c>
      <c r="X46" s="11">
        <v>0.105691391255277</v>
      </c>
      <c r="Y46" s="10">
        <v>3.9755350380845398</v>
      </c>
      <c r="Z46" s="10">
        <v>2.0247943968764801</v>
      </c>
      <c r="AA46" s="10">
        <v>31.26</v>
      </c>
      <c r="AB46" s="10">
        <v>320.87</v>
      </c>
      <c r="AC46" s="10">
        <v>10.77</v>
      </c>
      <c r="AD46" s="10">
        <v>393.45</v>
      </c>
      <c r="AE46" s="10">
        <v>27.04</v>
      </c>
      <c r="AF46" s="10">
        <v>180.57</v>
      </c>
      <c r="AG46" s="10">
        <v>16.96</v>
      </c>
      <c r="AH46" s="10">
        <v>150.26</v>
      </c>
      <c r="AI46" s="10">
        <v>17.28</v>
      </c>
      <c r="AJ46" s="10">
        <v>42.05</v>
      </c>
      <c r="AK46" s="10">
        <v>5.38</v>
      </c>
      <c r="AL46" s="10">
        <v>27.99</v>
      </c>
      <c r="AM46" s="10">
        <v>6.67</v>
      </c>
      <c r="AN46" s="10">
        <v>2.2799999999999998</v>
      </c>
      <c r="AO46" s="10">
        <v>7.08</v>
      </c>
      <c r="AP46" s="10">
        <v>1.069</v>
      </c>
      <c r="AQ46" s="10">
        <v>6.54</v>
      </c>
      <c r="AR46" s="10">
        <v>1.1499999999999999</v>
      </c>
      <c r="AS46" s="10">
        <v>2.96</v>
      </c>
      <c r="AT46" s="10">
        <v>0.42799999999999999</v>
      </c>
      <c r="AU46" s="10">
        <v>2.4500000000000002</v>
      </c>
      <c r="AV46" s="10">
        <v>0.309</v>
      </c>
      <c r="AW46" s="10">
        <v>4.8099999999999996</v>
      </c>
      <c r="AX46" s="10">
        <v>0.997</v>
      </c>
      <c r="AY46" s="10">
        <v>1.32</v>
      </c>
      <c r="AZ46" s="10">
        <v>0.57299999999999995</v>
      </c>
      <c r="BA46" s="12">
        <v>1141.09833</v>
      </c>
      <c r="BB46" s="12">
        <v>52.469299999999997</v>
      </c>
      <c r="BC46" s="11"/>
      <c r="BD46" s="11">
        <v>5.2845695627638497E-3</v>
      </c>
      <c r="BE46" s="11">
        <v>7.5932719227414694E-2</v>
      </c>
      <c r="BF46" s="11">
        <v>0.21726043878484599</v>
      </c>
      <c r="BG46" s="10">
        <v>0.60990533999999996</v>
      </c>
      <c r="BH46" s="10">
        <v>7.7962240000000002E-2</v>
      </c>
      <c r="BI46" s="10">
        <v>0.27092177000000001</v>
      </c>
      <c r="BJ46" s="10">
        <v>0.37563534999999998</v>
      </c>
      <c r="BK46" s="10">
        <v>2.8121520000000001E-2</v>
      </c>
      <c r="BL46" s="10">
        <v>0.18464036</v>
      </c>
      <c r="BM46" s="10">
        <v>0.25945686000000001</v>
      </c>
      <c r="BN46" s="10">
        <v>0.18341985</v>
      </c>
      <c r="BO46" s="10">
        <v>8.28768E-2</v>
      </c>
      <c r="BP46" s="10">
        <v>8.83981E-3</v>
      </c>
      <c r="BQ46" s="10">
        <v>1.13346E-2</v>
      </c>
      <c r="BR46" s="10">
        <v>1.8125000000000001E-3</v>
      </c>
      <c r="BS46" s="10">
        <v>1.28714E-3</v>
      </c>
      <c r="BT46" s="10">
        <v>1.50048</v>
      </c>
      <c r="BU46" s="10">
        <v>9.9469700000000003</v>
      </c>
      <c r="BV46" s="10">
        <v>0.58157999999999999</v>
      </c>
      <c r="BW46" s="10">
        <v>19.672499999999999</v>
      </c>
      <c r="BX46" s="10">
        <v>1.8387199999999999</v>
      </c>
      <c r="BY46" s="10">
        <v>17.51529</v>
      </c>
      <c r="BZ46" s="10">
        <v>2.2183679999999999</v>
      </c>
      <c r="CA46" s="10">
        <v>8.4145599999999998</v>
      </c>
      <c r="CB46" s="10">
        <v>0.88127999999999995</v>
      </c>
      <c r="CC46" s="10">
        <v>1.5979000000000001</v>
      </c>
      <c r="CD46" s="10">
        <v>0.37659999999999999</v>
      </c>
      <c r="CE46" s="10">
        <v>1.7913600000000001</v>
      </c>
      <c r="CF46" s="10">
        <v>0.44689000000000001</v>
      </c>
      <c r="CG46" s="10">
        <v>0.1368</v>
      </c>
      <c r="CH46" s="10">
        <v>0.66552</v>
      </c>
      <c r="CI46" s="10">
        <v>8.3381999999999998E-2</v>
      </c>
      <c r="CJ46" s="10">
        <v>0.52973999999999999</v>
      </c>
      <c r="CK46" s="10">
        <v>0.10005</v>
      </c>
      <c r="CL46" s="10">
        <v>0.24864</v>
      </c>
      <c r="CM46" s="10">
        <v>4.1515999999999997E-2</v>
      </c>
      <c r="CN46" s="10">
        <v>0.20824999999999999</v>
      </c>
      <c r="CO46" s="10">
        <v>3.3681000000000003E-2</v>
      </c>
      <c r="CP46" s="10">
        <v>0.45213999999999999</v>
      </c>
      <c r="CQ46" s="10">
        <v>0.14855299999999999</v>
      </c>
      <c r="CR46" s="10">
        <v>0.48708000000000001</v>
      </c>
      <c r="CS46" s="10">
        <v>5.4434999999999997E-2</v>
      </c>
      <c r="CT46" s="13"/>
      <c r="CU46" s="13"/>
      <c r="CV46" s="13"/>
      <c r="CW46" s="13"/>
      <c r="CX46" s="13"/>
      <c r="CY46" s="13"/>
    </row>
    <row r="47" spans="1:1009" s="35" customFormat="1" ht="15" customHeight="1" x14ac:dyDescent="0.35">
      <c r="A47" s="1">
        <v>46</v>
      </c>
      <c r="B47" s="1" t="s">
        <v>667</v>
      </c>
      <c r="C47" s="29">
        <v>1919</v>
      </c>
      <c r="D47" s="30" t="s">
        <v>131</v>
      </c>
      <c r="E47" s="30">
        <v>1</v>
      </c>
      <c r="F47" s="29">
        <v>-1</v>
      </c>
      <c r="G47" s="31">
        <v>50.966749999999998</v>
      </c>
      <c r="H47" s="31">
        <v>2.9659499999999999</v>
      </c>
      <c r="I47" s="31">
        <v>13.7561</v>
      </c>
      <c r="J47" s="32">
        <v>4.2099999999999999E-2</v>
      </c>
      <c r="K47" s="31">
        <v>10.57185</v>
      </c>
      <c r="L47" s="32">
        <v>0.1777</v>
      </c>
      <c r="M47" s="31">
        <v>6.9263500000000002</v>
      </c>
      <c r="N47" s="31">
        <v>11.385400000000001</v>
      </c>
      <c r="O47" s="31">
        <v>2.38395</v>
      </c>
      <c r="P47" s="32">
        <v>1.175E-2</v>
      </c>
      <c r="Q47" s="31">
        <v>0.55215000000000003</v>
      </c>
      <c r="R47" s="32">
        <v>0.27345000000000003</v>
      </c>
      <c r="S47" s="32">
        <v>5.4350000000000002E-2</v>
      </c>
      <c r="T47" s="32">
        <v>0.01</v>
      </c>
      <c r="U47" s="32">
        <v>2.7150000000000001E-2</v>
      </c>
      <c r="V47" s="31">
        <v>100.10495</v>
      </c>
      <c r="W47" s="33" t="s">
        <v>87</v>
      </c>
      <c r="X47" s="32">
        <v>8.4109528222085797E-2</v>
      </c>
      <c r="Y47" s="31">
        <v>3.59263346113578</v>
      </c>
      <c r="Z47" s="31">
        <v>2.1290798703973399</v>
      </c>
      <c r="AA47" s="31">
        <v>30.63</v>
      </c>
      <c r="AB47" s="31">
        <v>321.886666666667</v>
      </c>
      <c r="AC47" s="31">
        <v>10.0066666666667</v>
      </c>
      <c r="AD47" s="31">
        <v>416.14666666666699</v>
      </c>
      <c r="AE47" s="31">
        <v>24.31</v>
      </c>
      <c r="AF47" s="31">
        <v>172.25333333333299</v>
      </c>
      <c r="AG47" s="31">
        <v>20.293333333333301</v>
      </c>
      <c r="AH47" s="31">
        <v>135.53</v>
      </c>
      <c r="AI47" s="31">
        <v>15.0666666666667</v>
      </c>
      <c r="AJ47" s="31">
        <v>37.4433333333333</v>
      </c>
      <c r="AK47" s="31">
        <v>5.5433333333333303</v>
      </c>
      <c r="AL47" s="31">
        <v>25.716666666666701</v>
      </c>
      <c r="AM47" s="31">
        <v>5.67</v>
      </c>
      <c r="AN47" s="31">
        <v>2.1033333333333299</v>
      </c>
      <c r="AO47" s="31">
        <v>6.06666666666667</v>
      </c>
      <c r="AP47" s="31">
        <v>0.88733333333333297</v>
      </c>
      <c r="AQ47" s="31">
        <v>5.21</v>
      </c>
      <c r="AR47" s="31">
        <v>0.953666666666667</v>
      </c>
      <c r="AS47" s="31">
        <v>2.4366666666666701</v>
      </c>
      <c r="AT47" s="31">
        <v>0.29199999999999998</v>
      </c>
      <c r="AU47" s="31">
        <v>1.87</v>
      </c>
      <c r="AV47" s="31">
        <v>0.25666666666666699</v>
      </c>
      <c r="AW47" s="31">
        <v>4.3433333333333302</v>
      </c>
      <c r="AX47" s="31">
        <v>1.25</v>
      </c>
      <c r="AY47" s="31">
        <v>0.92333333333333301</v>
      </c>
      <c r="AZ47" s="31">
        <v>0.42066666666666702</v>
      </c>
      <c r="BA47" s="33">
        <v>1153.2196349999999</v>
      </c>
      <c r="BB47" s="33">
        <v>56.495100000000001</v>
      </c>
      <c r="BC47" s="32"/>
      <c r="BD47" s="32">
        <v>4.20547641110429E-3</v>
      </c>
      <c r="BE47" s="32">
        <v>6.8619299107693404E-2</v>
      </c>
      <c r="BF47" s="32">
        <v>0.228450270093635</v>
      </c>
      <c r="BG47" s="31">
        <v>0.61669767499999995</v>
      </c>
      <c r="BH47" s="31">
        <v>7.5928319999999994E-2</v>
      </c>
      <c r="BI47" s="31">
        <v>0.27924883</v>
      </c>
      <c r="BJ47" s="31">
        <v>0.34992823499999998</v>
      </c>
      <c r="BK47" s="31">
        <v>2.8360920000000001E-2</v>
      </c>
      <c r="BL47" s="31">
        <v>0.20224942000000001</v>
      </c>
      <c r="BM47" s="31">
        <v>0.26641836000000002</v>
      </c>
      <c r="BN47" s="31">
        <v>0.16806847499999999</v>
      </c>
      <c r="BO47" s="31">
        <v>8.0337825000000002E-2</v>
      </c>
      <c r="BP47" s="31">
        <v>8.0120850000000004E-3</v>
      </c>
      <c r="BQ47" s="31">
        <v>1.1408065E-2</v>
      </c>
      <c r="BR47" s="31">
        <v>1.25E-3</v>
      </c>
      <c r="BS47" s="31">
        <v>1.257045E-3</v>
      </c>
      <c r="BT47" s="31">
        <v>1.47024</v>
      </c>
      <c r="BU47" s="31">
        <v>9.9784866666666794</v>
      </c>
      <c r="BV47" s="31">
        <v>0.54036000000000195</v>
      </c>
      <c r="BW47" s="31">
        <v>20.8073333333333</v>
      </c>
      <c r="BX47" s="31">
        <v>1.6530800000000001</v>
      </c>
      <c r="BY47" s="31">
        <v>16.708573333333302</v>
      </c>
      <c r="BZ47" s="31">
        <v>2.6543679999999998</v>
      </c>
      <c r="CA47" s="31">
        <v>7.5896800000000004</v>
      </c>
      <c r="CB47" s="31">
        <v>0.76840000000000197</v>
      </c>
      <c r="CC47" s="31">
        <v>1.4228466666666699</v>
      </c>
      <c r="CD47" s="31">
        <v>0.38803333333333301</v>
      </c>
      <c r="CE47" s="31">
        <v>1.6458666666666699</v>
      </c>
      <c r="CF47" s="31">
        <v>0.37989000000000001</v>
      </c>
      <c r="CG47" s="31">
        <v>0.12620000000000001</v>
      </c>
      <c r="CH47" s="31">
        <v>0.57026666666666703</v>
      </c>
      <c r="CI47" s="31">
        <v>6.9211999999999996E-2</v>
      </c>
      <c r="CJ47" s="31">
        <v>0.42201</v>
      </c>
      <c r="CK47" s="31">
        <v>8.2969000000000001E-2</v>
      </c>
      <c r="CL47" s="31">
        <v>0.20468</v>
      </c>
      <c r="CM47" s="31">
        <v>2.8323999999999998E-2</v>
      </c>
      <c r="CN47" s="31">
        <v>0.15895000000000001</v>
      </c>
      <c r="CO47" s="31">
        <v>2.7976666666666698E-2</v>
      </c>
      <c r="CP47" s="31">
        <v>0.40827333333333299</v>
      </c>
      <c r="CQ47" s="31">
        <v>0.18625</v>
      </c>
      <c r="CR47" s="31">
        <v>0.34071000000000001</v>
      </c>
      <c r="CS47" s="31">
        <v>3.9963333333333399E-2</v>
      </c>
      <c r="CT47" s="34"/>
      <c r="CU47" s="34"/>
      <c r="CV47" s="34"/>
      <c r="CW47" s="34"/>
      <c r="CX47" s="34"/>
      <c r="CY47" s="34"/>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c r="GZ47" s="30"/>
      <c r="HA47" s="30"/>
      <c r="HB47" s="30"/>
      <c r="HC47" s="30"/>
      <c r="HD47" s="30"/>
      <c r="HE47" s="30"/>
      <c r="HF47" s="30"/>
      <c r="HG47" s="30"/>
      <c r="HH47" s="30"/>
      <c r="HI47" s="30"/>
      <c r="HJ47" s="30"/>
      <c r="HK47" s="30"/>
      <c r="HL47" s="30"/>
      <c r="HM47" s="30"/>
      <c r="HN47" s="30"/>
      <c r="HO47" s="30"/>
      <c r="HP47" s="30"/>
      <c r="HQ47" s="30"/>
      <c r="HR47" s="30"/>
      <c r="HS47" s="30"/>
      <c r="HT47" s="30"/>
      <c r="HU47" s="30"/>
      <c r="HV47" s="30"/>
      <c r="HW47" s="30"/>
      <c r="HX47" s="30"/>
      <c r="HY47" s="30"/>
      <c r="HZ47" s="30"/>
      <c r="IA47" s="30"/>
      <c r="IB47" s="30"/>
      <c r="IC47" s="30"/>
      <c r="ID47" s="30"/>
      <c r="IE47" s="30"/>
      <c r="IF47" s="30"/>
      <c r="IG47" s="30"/>
      <c r="IH47" s="30"/>
      <c r="II47" s="30"/>
      <c r="IJ47" s="30"/>
      <c r="IK47" s="30"/>
      <c r="IL47" s="30"/>
      <c r="IM47" s="30"/>
      <c r="IN47" s="30"/>
      <c r="IO47" s="30"/>
      <c r="IP47" s="30"/>
      <c r="IQ47" s="30"/>
      <c r="IR47" s="30"/>
      <c r="IS47" s="30"/>
      <c r="IT47" s="30"/>
      <c r="IU47" s="30"/>
      <c r="IV47" s="30"/>
      <c r="IW47" s="30"/>
      <c r="IX47" s="30"/>
      <c r="IY47" s="30"/>
      <c r="IZ47" s="30"/>
      <c r="JA47" s="30"/>
      <c r="JB47" s="30"/>
      <c r="JC47" s="30"/>
      <c r="JD47" s="30"/>
      <c r="JE47" s="30"/>
      <c r="JF47" s="30"/>
      <c r="JG47" s="30"/>
      <c r="JH47" s="30"/>
      <c r="JI47" s="30"/>
      <c r="JJ47" s="30"/>
      <c r="JK47" s="30"/>
      <c r="JL47" s="30"/>
      <c r="JM47" s="30"/>
      <c r="JN47" s="30"/>
      <c r="JO47" s="30"/>
      <c r="JP47" s="30"/>
      <c r="JQ47" s="30"/>
      <c r="JR47" s="30"/>
      <c r="JS47" s="30"/>
      <c r="JT47" s="30"/>
      <c r="JU47" s="30"/>
      <c r="JV47" s="30"/>
      <c r="JW47" s="30"/>
      <c r="JX47" s="30"/>
      <c r="JY47" s="30"/>
      <c r="JZ47" s="30"/>
      <c r="KA47" s="30"/>
      <c r="KB47" s="30"/>
      <c r="KC47" s="30"/>
      <c r="KD47" s="30"/>
      <c r="KE47" s="30"/>
      <c r="KF47" s="30"/>
      <c r="KG47" s="30"/>
      <c r="KH47" s="30"/>
      <c r="KI47" s="30"/>
      <c r="KJ47" s="30"/>
      <c r="KK47" s="30"/>
      <c r="KL47" s="30"/>
      <c r="KM47" s="30"/>
      <c r="KN47" s="30"/>
      <c r="KO47" s="30"/>
      <c r="KP47" s="30"/>
      <c r="KQ47" s="30"/>
      <c r="KR47" s="30"/>
      <c r="KS47" s="30"/>
      <c r="KT47" s="30"/>
      <c r="KU47" s="30"/>
      <c r="KV47" s="30"/>
      <c r="KW47" s="30"/>
      <c r="KX47" s="30"/>
      <c r="KY47" s="30"/>
      <c r="KZ47" s="30"/>
      <c r="LA47" s="30"/>
      <c r="LB47" s="30"/>
      <c r="LC47" s="30"/>
      <c r="LD47" s="30"/>
      <c r="LE47" s="30"/>
      <c r="LF47" s="30"/>
      <c r="LG47" s="30"/>
      <c r="LH47" s="30"/>
      <c r="LI47" s="30"/>
      <c r="LJ47" s="30"/>
      <c r="LK47" s="30"/>
      <c r="LL47" s="30"/>
      <c r="LM47" s="30"/>
      <c r="LN47" s="30"/>
      <c r="LO47" s="30"/>
      <c r="LP47" s="30"/>
      <c r="LQ47" s="30"/>
      <c r="LR47" s="30"/>
      <c r="LS47" s="30"/>
      <c r="LT47" s="30"/>
      <c r="LU47" s="30"/>
      <c r="LV47" s="30"/>
      <c r="LW47" s="30"/>
      <c r="LX47" s="30"/>
      <c r="LY47" s="30"/>
      <c r="LZ47" s="30"/>
      <c r="MA47" s="30"/>
      <c r="MB47" s="30"/>
      <c r="MC47" s="30"/>
      <c r="MD47" s="30"/>
      <c r="ME47" s="30"/>
      <c r="MF47" s="30"/>
      <c r="MG47" s="30"/>
      <c r="MH47" s="30"/>
      <c r="MI47" s="30"/>
      <c r="MJ47" s="30"/>
      <c r="MK47" s="30"/>
      <c r="ML47" s="30"/>
      <c r="MM47" s="30"/>
      <c r="MN47" s="30"/>
      <c r="MO47" s="30"/>
      <c r="MP47" s="30"/>
      <c r="MQ47" s="30"/>
      <c r="MR47" s="30"/>
      <c r="MS47" s="30"/>
      <c r="MT47" s="30"/>
      <c r="MU47" s="30"/>
      <c r="MV47" s="30"/>
      <c r="MW47" s="30"/>
      <c r="MX47" s="30"/>
      <c r="MY47" s="30"/>
      <c r="MZ47" s="30"/>
      <c r="NA47" s="30"/>
      <c r="NB47" s="30"/>
      <c r="NC47" s="30"/>
      <c r="ND47" s="30"/>
      <c r="NE47" s="30"/>
      <c r="NF47" s="30"/>
      <c r="NG47" s="30"/>
      <c r="NH47" s="30"/>
      <c r="NI47" s="30"/>
      <c r="NJ47" s="30"/>
      <c r="NK47" s="30"/>
      <c r="NL47" s="30"/>
      <c r="NM47" s="30"/>
      <c r="NN47" s="30"/>
      <c r="NO47" s="30"/>
      <c r="NP47" s="30"/>
      <c r="NQ47" s="30"/>
      <c r="NR47" s="30"/>
      <c r="NS47" s="30"/>
      <c r="NT47" s="30"/>
      <c r="NU47" s="30"/>
      <c r="NV47" s="30"/>
      <c r="NW47" s="30"/>
      <c r="NX47" s="30"/>
      <c r="NY47" s="30"/>
      <c r="NZ47" s="30"/>
      <c r="OA47" s="30"/>
      <c r="OB47" s="30"/>
      <c r="OC47" s="30"/>
      <c r="OD47" s="30"/>
      <c r="OE47" s="30"/>
      <c r="OF47" s="30"/>
      <c r="OG47" s="30"/>
      <c r="OH47" s="30"/>
      <c r="OI47" s="30"/>
      <c r="OJ47" s="30"/>
      <c r="OK47" s="30"/>
      <c r="OL47" s="30"/>
      <c r="OM47" s="30"/>
      <c r="ON47" s="30"/>
      <c r="OO47" s="30"/>
      <c r="OP47" s="30"/>
      <c r="OQ47" s="30"/>
      <c r="OR47" s="30"/>
      <c r="OS47" s="30"/>
      <c r="OT47" s="30"/>
      <c r="OU47" s="30"/>
      <c r="OV47" s="30"/>
      <c r="OW47" s="30"/>
      <c r="OX47" s="30"/>
      <c r="OY47" s="30"/>
      <c r="OZ47" s="30"/>
      <c r="PA47" s="30"/>
      <c r="PB47" s="30"/>
      <c r="PC47" s="30"/>
      <c r="PD47" s="30"/>
      <c r="PE47" s="30"/>
      <c r="PF47" s="30"/>
      <c r="PG47" s="30"/>
      <c r="PH47" s="30"/>
      <c r="PI47" s="30"/>
      <c r="PJ47" s="30"/>
      <c r="PK47" s="30"/>
      <c r="PL47" s="30"/>
      <c r="PM47" s="30"/>
      <c r="PN47" s="30"/>
      <c r="PO47" s="30"/>
      <c r="PP47" s="30"/>
      <c r="PQ47" s="30"/>
      <c r="PR47" s="30"/>
      <c r="PS47" s="30"/>
      <c r="PT47" s="30"/>
      <c r="PU47" s="30"/>
      <c r="PV47" s="30"/>
      <c r="PW47" s="30"/>
      <c r="PX47" s="30"/>
      <c r="PY47" s="30"/>
      <c r="PZ47" s="30"/>
      <c r="QA47" s="30"/>
      <c r="QB47" s="30"/>
      <c r="QC47" s="30"/>
      <c r="QD47" s="30"/>
      <c r="QE47" s="30"/>
      <c r="QF47" s="30"/>
      <c r="QG47" s="30"/>
      <c r="QH47" s="30"/>
      <c r="QI47" s="30"/>
      <c r="QJ47" s="30"/>
      <c r="QK47" s="30"/>
      <c r="QL47" s="30"/>
      <c r="QM47" s="30"/>
      <c r="QN47" s="30"/>
      <c r="QO47" s="30"/>
      <c r="QP47" s="30"/>
      <c r="QQ47" s="30"/>
      <c r="QR47" s="30"/>
      <c r="QS47" s="30"/>
      <c r="QT47" s="30"/>
      <c r="QU47" s="30"/>
      <c r="QV47" s="30"/>
      <c r="QW47" s="30"/>
      <c r="QX47" s="30"/>
      <c r="QY47" s="30"/>
      <c r="QZ47" s="30"/>
      <c r="RA47" s="30"/>
      <c r="RB47" s="30"/>
      <c r="RC47" s="30"/>
      <c r="RD47" s="30"/>
      <c r="RE47" s="30"/>
      <c r="RF47" s="30"/>
      <c r="RG47" s="30"/>
      <c r="RH47" s="30"/>
      <c r="RI47" s="30"/>
      <c r="RJ47" s="30"/>
      <c r="RK47" s="30"/>
      <c r="RL47" s="30"/>
      <c r="RM47" s="30"/>
      <c r="RN47" s="30"/>
      <c r="RO47" s="30"/>
      <c r="RP47" s="30"/>
      <c r="RQ47" s="30"/>
      <c r="RR47" s="30"/>
      <c r="RS47" s="30"/>
      <c r="RT47" s="30"/>
      <c r="RU47" s="30"/>
      <c r="RV47" s="30"/>
      <c r="RW47" s="30"/>
      <c r="RX47" s="30"/>
      <c r="RY47" s="30"/>
      <c r="RZ47" s="30"/>
      <c r="SA47" s="30"/>
      <c r="SB47" s="30"/>
      <c r="SC47" s="30"/>
      <c r="SD47" s="30"/>
      <c r="SE47" s="30"/>
      <c r="SF47" s="30"/>
      <c r="SG47" s="30"/>
      <c r="SH47" s="30"/>
      <c r="SI47" s="30"/>
      <c r="SJ47" s="30"/>
      <c r="SK47" s="30"/>
      <c r="SL47" s="30"/>
      <c r="SM47" s="30"/>
      <c r="SN47" s="30"/>
      <c r="SO47" s="30"/>
      <c r="SP47" s="30"/>
      <c r="SQ47" s="30"/>
      <c r="SR47" s="30"/>
      <c r="SS47" s="30"/>
      <c r="ST47" s="30"/>
      <c r="SU47" s="30"/>
      <c r="SV47" s="30"/>
      <c r="SW47" s="30"/>
      <c r="SX47" s="30"/>
      <c r="SY47" s="30"/>
      <c r="SZ47" s="30"/>
      <c r="TA47" s="30"/>
      <c r="TB47" s="30"/>
      <c r="TC47" s="30"/>
      <c r="TD47" s="30"/>
      <c r="TE47" s="30"/>
      <c r="TF47" s="30"/>
      <c r="TG47" s="30"/>
      <c r="TH47" s="30"/>
      <c r="TI47" s="30"/>
      <c r="TJ47" s="30"/>
      <c r="TK47" s="30"/>
      <c r="TL47" s="30"/>
      <c r="TM47" s="30"/>
      <c r="TN47" s="30"/>
      <c r="TO47" s="30"/>
      <c r="TP47" s="30"/>
      <c r="TQ47" s="30"/>
      <c r="TR47" s="30"/>
      <c r="TS47" s="30"/>
      <c r="TT47" s="30"/>
      <c r="TU47" s="30"/>
      <c r="TV47" s="30"/>
      <c r="TW47" s="30"/>
      <c r="TX47" s="30"/>
      <c r="TY47" s="30"/>
      <c r="TZ47" s="30"/>
      <c r="UA47" s="30"/>
      <c r="UB47" s="30"/>
      <c r="UC47" s="30"/>
      <c r="UD47" s="30"/>
      <c r="UE47" s="30"/>
      <c r="UF47" s="30"/>
      <c r="UG47" s="30"/>
      <c r="UH47" s="30"/>
      <c r="UI47" s="30"/>
      <c r="UJ47" s="30"/>
      <c r="UK47" s="30"/>
      <c r="UL47" s="30"/>
      <c r="UM47" s="30"/>
      <c r="UN47" s="30"/>
      <c r="UO47" s="30"/>
      <c r="UP47" s="30"/>
      <c r="UQ47" s="30"/>
      <c r="UR47" s="30"/>
      <c r="US47" s="30"/>
      <c r="UT47" s="30"/>
      <c r="UU47" s="30"/>
      <c r="UV47" s="30"/>
      <c r="UW47" s="30"/>
      <c r="UX47" s="30"/>
      <c r="UY47" s="30"/>
      <c r="UZ47" s="30"/>
      <c r="VA47" s="30"/>
      <c r="VB47" s="30"/>
      <c r="VC47" s="30"/>
      <c r="VD47" s="30"/>
      <c r="VE47" s="30"/>
      <c r="VF47" s="30"/>
      <c r="VG47" s="30"/>
      <c r="VH47" s="30"/>
      <c r="VI47" s="30"/>
      <c r="VJ47" s="30"/>
      <c r="VK47" s="30"/>
      <c r="VL47" s="30"/>
      <c r="VM47" s="30"/>
      <c r="VN47" s="30"/>
      <c r="VO47" s="30"/>
      <c r="VP47" s="30"/>
      <c r="VQ47" s="30"/>
      <c r="VR47" s="30"/>
      <c r="VS47" s="30"/>
      <c r="VT47" s="30"/>
      <c r="VU47" s="30"/>
      <c r="VV47" s="30"/>
      <c r="VW47" s="30"/>
      <c r="VX47" s="30"/>
      <c r="VY47" s="30"/>
      <c r="VZ47" s="30"/>
      <c r="WA47" s="30"/>
      <c r="WB47" s="30"/>
      <c r="WC47" s="30"/>
      <c r="WD47" s="30"/>
      <c r="WE47" s="30"/>
      <c r="WF47" s="30"/>
      <c r="WG47" s="30"/>
      <c r="WH47" s="30"/>
      <c r="WI47" s="30"/>
      <c r="WJ47" s="30"/>
      <c r="WK47" s="30"/>
      <c r="WL47" s="30"/>
      <c r="WM47" s="30"/>
      <c r="WN47" s="30"/>
      <c r="WO47" s="30"/>
      <c r="WP47" s="30"/>
      <c r="WQ47" s="30"/>
      <c r="WR47" s="30"/>
      <c r="WS47" s="30"/>
      <c r="WT47" s="30"/>
      <c r="WU47" s="30"/>
      <c r="WV47" s="30"/>
      <c r="WW47" s="30"/>
      <c r="WX47" s="30"/>
      <c r="WY47" s="30"/>
      <c r="WZ47" s="30"/>
      <c r="XA47" s="30"/>
      <c r="XB47" s="30"/>
      <c r="XC47" s="30"/>
      <c r="XD47" s="30"/>
      <c r="XE47" s="30"/>
      <c r="XF47" s="30"/>
      <c r="XG47" s="30"/>
      <c r="XH47" s="30"/>
      <c r="XI47" s="30"/>
      <c r="XJ47" s="30"/>
      <c r="XK47" s="30"/>
      <c r="XL47" s="30"/>
      <c r="XM47" s="30"/>
      <c r="XN47" s="30"/>
      <c r="XO47" s="30"/>
      <c r="XP47" s="30"/>
      <c r="XQ47" s="30"/>
      <c r="XR47" s="30"/>
      <c r="XS47" s="30"/>
      <c r="XT47" s="30"/>
      <c r="XU47" s="30"/>
      <c r="XV47" s="30"/>
      <c r="XW47" s="30"/>
      <c r="XX47" s="30"/>
      <c r="XY47" s="30"/>
      <c r="XZ47" s="30"/>
      <c r="YA47" s="30"/>
      <c r="YB47" s="30"/>
      <c r="YC47" s="30"/>
      <c r="YD47" s="30"/>
      <c r="YE47" s="30"/>
      <c r="YF47" s="30"/>
      <c r="YG47" s="30"/>
      <c r="YH47" s="30"/>
      <c r="YI47" s="30"/>
      <c r="YJ47" s="30"/>
      <c r="YK47" s="30"/>
      <c r="YL47" s="30"/>
      <c r="YM47" s="30"/>
      <c r="YN47" s="30"/>
      <c r="YO47" s="30"/>
      <c r="YP47" s="30"/>
      <c r="YQ47" s="30"/>
      <c r="YR47" s="30"/>
      <c r="YS47" s="30"/>
      <c r="YT47" s="30"/>
      <c r="YU47" s="30"/>
      <c r="YV47" s="30"/>
      <c r="YW47" s="30"/>
      <c r="YX47" s="30"/>
      <c r="YY47" s="30"/>
      <c r="YZ47" s="30"/>
      <c r="ZA47" s="30"/>
      <c r="ZB47" s="30"/>
      <c r="ZC47" s="30"/>
      <c r="ZD47" s="30"/>
      <c r="ZE47" s="30"/>
      <c r="ZF47" s="30"/>
      <c r="ZG47" s="30"/>
      <c r="ZH47" s="30"/>
      <c r="ZI47" s="30"/>
      <c r="ZJ47" s="30"/>
      <c r="ZK47" s="30"/>
      <c r="ZL47" s="30"/>
      <c r="ZM47" s="30"/>
      <c r="ZN47" s="30"/>
      <c r="ZO47" s="30"/>
      <c r="ZP47" s="30"/>
      <c r="ZQ47" s="30"/>
      <c r="ZR47" s="30"/>
      <c r="ZS47" s="30"/>
      <c r="ZT47" s="30"/>
      <c r="ZU47" s="30"/>
      <c r="ZV47" s="30"/>
      <c r="ZW47" s="30"/>
      <c r="ZX47" s="30"/>
      <c r="ZY47" s="30"/>
      <c r="ZZ47" s="30"/>
      <c r="AAA47" s="30"/>
      <c r="AAB47" s="30"/>
      <c r="AAC47" s="30"/>
      <c r="AAD47" s="30"/>
      <c r="AAE47" s="30"/>
      <c r="AAF47" s="30"/>
      <c r="AAG47" s="30"/>
      <c r="AAH47" s="30"/>
      <c r="AAI47" s="30"/>
      <c r="AAJ47" s="30"/>
      <c r="AAK47" s="30"/>
      <c r="AAL47" s="30"/>
      <c r="AAM47" s="30"/>
      <c r="AAN47" s="30"/>
      <c r="AAO47" s="30"/>
      <c r="AAP47" s="30"/>
      <c r="AAQ47" s="30"/>
      <c r="AAR47" s="30"/>
      <c r="AAS47" s="30"/>
      <c r="AAT47" s="30"/>
      <c r="AAU47" s="30"/>
      <c r="AAV47" s="30"/>
      <c r="AAW47" s="30"/>
      <c r="AAX47" s="30"/>
      <c r="AAY47" s="30"/>
      <c r="AAZ47" s="30"/>
      <c r="ABA47" s="30"/>
      <c r="ABB47" s="30"/>
      <c r="ABC47" s="30"/>
      <c r="ABD47" s="30"/>
      <c r="ABE47" s="30"/>
      <c r="ABF47" s="30"/>
      <c r="ABG47" s="30"/>
      <c r="ABH47" s="30"/>
      <c r="ABI47" s="30"/>
      <c r="ABJ47" s="30"/>
      <c r="ABK47" s="30"/>
      <c r="ABL47" s="30"/>
      <c r="ABM47" s="30"/>
      <c r="ABN47" s="30"/>
      <c r="ABO47" s="30"/>
      <c r="ABP47" s="30"/>
      <c r="ABQ47" s="30"/>
      <c r="ABR47" s="30"/>
      <c r="ABS47" s="30"/>
      <c r="ABT47" s="30"/>
      <c r="ABU47" s="30"/>
      <c r="ABV47" s="30"/>
      <c r="ABW47" s="30"/>
      <c r="ABX47" s="30"/>
      <c r="ABY47" s="30"/>
      <c r="ABZ47" s="30"/>
      <c r="ACA47" s="30"/>
      <c r="ACB47" s="30"/>
      <c r="ACC47" s="30"/>
      <c r="ACD47" s="30"/>
      <c r="ACE47" s="30"/>
      <c r="ACF47" s="30"/>
      <c r="ACG47" s="30"/>
      <c r="ACH47" s="30"/>
      <c r="ACI47" s="30"/>
      <c r="ACJ47" s="30"/>
      <c r="ACK47" s="30"/>
      <c r="ACL47" s="30"/>
      <c r="ACM47" s="30"/>
      <c r="ACN47" s="30"/>
      <c r="ACO47" s="30"/>
      <c r="ACP47" s="30"/>
      <c r="ACQ47" s="30"/>
      <c r="ACR47" s="30"/>
      <c r="ACS47" s="30"/>
      <c r="ACT47" s="30"/>
      <c r="ACU47" s="30"/>
      <c r="ACV47" s="30"/>
      <c r="ACW47" s="30"/>
      <c r="ACX47" s="30"/>
      <c r="ACY47" s="30"/>
      <c r="ACZ47" s="30"/>
      <c r="ADA47" s="30"/>
      <c r="ADB47" s="30"/>
      <c r="ADC47" s="30"/>
      <c r="ADD47" s="30"/>
      <c r="ADE47" s="30"/>
      <c r="ADF47" s="30"/>
      <c r="ADG47" s="30"/>
      <c r="ADH47" s="30"/>
      <c r="ADI47" s="30"/>
      <c r="ADJ47" s="30"/>
      <c r="ADK47" s="30"/>
      <c r="ADL47" s="30"/>
      <c r="ADM47" s="30"/>
      <c r="ADN47" s="30"/>
      <c r="ADO47" s="30"/>
      <c r="ADP47" s="30"/>
      <c r="ADQ47" s="30"/>
      <c r="ADR47" s="30"/>
      <c r="ADS47" s="30"/>
      <c r="ADT47" s="30"/>
      <c r="ADU47" s="30"/>
      <c r="ADV47" s="30"/>
      <c r="ADW47" s="30"/>
      <c r="ADX47" s="30"/>
      <c r="ADY47" s="30"/>
      <c r="ADZ47" s="30"/>
      <c r="AEA47" s="30"/>
      <c r="AEB47" s="30"/>
      <c r="AEC47" s="30"/>
      <c r="AED47" s="30"/>
      <c r="AEE47" s="30"/>
      <c r="AEF47" s="30"/>
      <c r="AEG47" s="30"/>
      <c r="AEH47" s="30"/>
      <c r="AEI47" s="30"/>
      <c r="AEJ47" s="30"/>
      <c r="AEK47" s="30"/>
      <c r="AEL47" s="30"/>
      <c r="AEM47" s="30"/>
      <c r="AEN47" s="30"/>
      <c r="AEO47" s="30"/>
      <c r="AEP47" s="30"/>
      <c r="AEQ47" s="30"/>
      <c r="AER47" s="30"/>
      <c r="AES47" s="30"/>
      <c r="AET47" s="30"/>
      <c r="AEU47" s="30"/>
      <c r="AEV47" s="30"/>
      <c r="AEW47" s="30"/>
      <c r="AEX47" s="30"/>
      <c r="AEY47" s="30"/>
      <c r="AEZ47" s="30"/>
      <c r="AFA47" s="30"/>
      <c r="AFB47" s="30"/>
      <c r="AFC47" s="30"/>
      <c r="AFD47" s="30"/>
      <c r="AFE47" s="30"/>
      <c r="AFF47" s="30"/>
      <c r="AFG47" s="30"/>
      <c r="AFH47" s="30"/>
      <c r="AFI47" s="30"/>
      <c r="AFJ47" s="30"/>
      <c r="AFK47" s="30"/>
      <c r="AFL47" s="30"/>
      <c r="AFM47" s="30"/>
      <c r="AFN47" s="30"/>
      <c r="AFO47" s="30"/>
      <c r="AFP47" s="30"/>
      <c r="AFQ47" s="30"/>
      <c r="AFR47" s="30"/>
      <c r="AFS47" s="30"/>
      <c r="AFT47" s="30"/>
      <c r="AFU47" s="30"/>
      <c r="AFV47" s="30"/>
      <c r="AFW47" s="30"/>
      <c r="AFX47" s="30"/>
      <c r="AFY47" s="30"/>
      <c r="AFZ47" s="30"/>
      <c r="AGA47" s="30"/>
      <c r="AGB47" s="30"/>
      <c r="AGC47" s="30"/>
      <c r="AGD47" s="30"/>
      <c r="AGE47" s="30"/>
      <c r="AGF47" s="30"/>
      <c r="AGG47" s="30"/>
      <c r="AGH47" s="30"/>
      <c r="AGI47" s="30"/>
      <c r="AGJ47" s="30"/>
      <c r="AGK47" s="30"/>
      <c r="AGL47" s="30"/>
      <c r="AGM47" s="30"/>
      <c r="AGN47" s="30"/>
      <c r="AGO47" s="30"/>
      <c r="AGP47" s="30"/>
      <c r="AGQ47" s="30"/>
      <c r="AGR47" s="30"/>
      <c r="AGS47" s="30"/>
      <c r="AGT47" s="30"/>
      <c r="AGU47" s="30"/>
      <c r="AGV47" s="30"/>
      <c r="AGW47" s="30"/>
      <c r="AGX47" s="30"/>
      <c r="AGY47" s="30"/>
      <c r="AGZ47" s="30"/>
      <c r="AHA47" s="30"/>
      <c r="AHB47" s="30"/>
      <c r="AHC47" s="30"/>
      <c r="AHD47" s="30"/>
      <c r="AHE47" s="30"/>
      <c r="AHF47" s="30"/>
      <c r="AHG47" s="30"/>
      <c r="AHH47" s="30"/>
      <c r="AHI47" s="30"/>
      <c r="AHJ47" s="30"/>
      <c r="AHK47" s="30"/>
      <c r="AHL47" s="30"/>
      <c r="AHM47" s="30"/>
      <c r="AHN47" s="30"/>
      <c r="AHO47" s="30"/>
      <c r="AHP47" s="30"/>
      <c r="AHQ47" s="30"/>
      <c r="AHR47" s="30"/>
      <c r="AHS47" s="30"/>
      <c r="AHT47" s="30"/>
      <c r="AHU47" s="30"/>
      <c r="AHV47" s="30"/>
      <c r="AHW47" s="30"/>
      <c r="AHX47" s="30"/>
      <c r="AHY47" s="30"/>
      <c r="AHZ47" s="30"/>
      <c r="AIA47" s="30"/>
      <c r="AIB47" s="30"/>
      <c r="AIC47" s="30"/>
      <c r="AID47" s="30"/>
      <c r="AIE47" s="30"/>
      <c r="AIF47" s="30"/>
      <c r="AIG47" s="30"/>
      <c r="AIH47" s="30"/>
      <c r="AII47" s="30"/>
      <c r="AIJ47" s="30"/>
      <c r="AIK47" s="30"/>
      <c r="AIL47" s="30"/>
      <c r="AIM47" s="30"/>
      <c r="AIN47" s="30"/>
      <c r="AIO47" s="30"/>
      <c r="AIP47" s="30"/>
      <c r="AIQ47" s="30"/>
      <c r="AIR47" s="30"/>
      <c r="AIS47" s="30"/>
      <c r="AIT47" s="30"/>
      <c r="AIU47" s="30"/>
      <c r="AIV47" s="30"/>
      <c r="AIW47" s="30"/>
      <c r="AIX47" s="30"/>
      <c r="AIY47" s="30"/>
      <c r="AIZ47" s="30"/>
      <c r="AJA47" s="30"/>
      <c r="AJB47" s="30"/>
      <c r="AJC47" s="30"/>
      <c r="AJD47" s="30"/>
      <c r="AJE47" s="30"/>
      <c r="AJF47" s="30"/>
      <c r="AJG47" s="30"/>
      <c r="AJH47" s="30"/>
      <c r="AJI47" s="30"/>
      <c r="AJJ47" s="30"/>
      <c r="AJK47" s="30"/>
      <c r="AJL47" s="30"/>
      <c r="AJM47" s="30"/>
      <c r="AJN47" s="30"/>
      <c r="AJO47" s="30"/>
      <c r="AJP47" s="30"/>
      <c r="AJQ47" s="30"/>
      <c r="AJR47" s="30"/>
      <c r="AJS47" s="30"/>
      <c r="AJT47" s="30"/>
      <c r="AJU47" s="30"/>
      <c r="AJV47" s="30"/>
      <c r="AJW47" s="30"/>
      <c r="AJX47" s="30"/>
      <c r="AJY47" s="30"/>
      <c r="AJZ47" s="30"/>
      <c r="AKA47" s="30"/>
      <c r="AKB47" s="30"/>
      <c r="AKC47" s="30"/>
      <c r="AKD47" s="30"/>
      <c r="AKE47" s="30"/>
      <c r="AKF47" s="30"/>
      <c r="AKG47" s="30"/>
      <c r="AKH47" s="30"/>
      <c r="AKI47" s="30"/>
      <c r="AKJ47" s="30"/>
      <c r="AKK47" s="30"/>
      <c r="AKL47" s="30"/>
      <c r="AKM47" s="30"/>
      <c r="AKN47" s="30"/>
      <c r="AKO47" s="30"/>
      <c r="AKP47" s="30"/>
      <c r="AKQ47" s="30"/>
      <c r="AKR47" s="30"/>
      <c r="AKS47" s="30"/>
      <c r="AKT47" s="30"/>
      <c r="AKU47" s="30"/>
      <c r="AKV47" s="30"/>
      <c r="AKW47" s="30"/>
      <c r="AKX47" s="30"/>
      <c r="AKY47" s="30"/>
      <c r="AKZ47" s="30"/>
      <c r="ALA47" s="30"/>
      <c r="ALB47" s="30"/>
      <c r="ALC47" s="30"/>
      <c r="ALD47" s="30"/>
      <c r="ALE47" s="30"/>
      <c r="ALF47" s="30"/>
      <c r="ALG47" s="30"/>
      <c r="ALH47" s="30"/>
      <c r="ALI47" s="30"/>
      <c r="ALJ47" s="30"/>
      <c r="ALK47" s="30"/>
      <c r="ALL47" s="30"/>
      <c r="ALM47" s="30"/>
      <c r="ALN47" s="30"/>
      <c r="ALO47" s="30"/>
      <c r="ALP47" s="30"/>
      <c r="ALQ47" s="30"/>
      <c r="ALR47" s="30"/>
      <c r="ALS47" s="30"/>
      <c r="ALT47" s="30"/>
      <c r="ALU47" s="30"/>
    </row>
    <row r="48" spans="1:1009" s="35" customFormat="1" ht="15" customHeight="1" x14ac:dyDescent="0.35">
      <c r="A48" s="1">
        <v>47</v>
      </c>
      <c r="B48" s="1" t="s">
        <v>667</v>
      </c>
      <c r="C48" s="29">
        <v>1919</v>
      </c>
      <c r="D48" s="30" t="s">
        <v>132</v>
      </c>
      <c r="E48" s="30">
        <v>1</v>
      </c>
      <c r="F48" s="29">
        <v>-1</v>
      </c>
      <c r="G48" s="31">
        <v>51.1511</v>
      </c>
      <c r="H48" s="31">
        <v>2.9034</v>
      </c>
      <c r="I48" s="31">
        <v>13.7462</v>
      </c>
      <c r="J48" s="32">
        <v>4.675E-2</v>
      </c>
      <c r="K48" s="31">
        <v>11.092750000000001</v>
      </c>
      <c r="L48" s="32">
        <v>0.16975000000000001</v>
      </c>
      <c r="M48" s="31">
        <v>6.9912999999999998</v>
      </c>
      <c r="N48" s="31">
        <v>11.4504</v>
      </c>
      <c r="O48" s="31">
        <v>2.4219499999999998</v>
      </c>
      <c r="P48" s="32">
        <v>1.325E-2</v>
      </c>
      <c r="Q48" s="31">
        <v>0.54390000000000005</v>
      </c>
      <c r="R48" s="32">
        <v>0.26100000000000001</v>
      </c>
      <c r="S48" s="32">
        <v>5.8000000000000003E-2</v>
      </c>
      <c r="T48" s="32">
        <v>1.0999999999999999E-2</v>
      </c>
      <c r="U48" s="32">
        <v>2.8250000000000001E-2</v>
      </c>
      <c r="V48" s="31">
        <v>100.889</v>
      </c>
      <c r="W48" s="33"/>
      <c r="X48" s="33"/>
      <c r="Y48" s="33"/>
      <c r="Z48" s="33"/>
      <c r="AA48" s="31">
        <v>28.6466666666667</v>
      </c>
      <c r="AB48" s="31">
        <v>315.93</v>
      </c>
      <c r="AC48" s="31">
        <v>9.7866666666666706</v>
      </c>
      <c r="AD48" s="31">
        <v>402.02</v>
      </c>
      <c r="AE48" s="31">
        <v>24.7433333333333</v>
      </c>
      <c r="AF48" s="31">
        <v>170.12333333333299</v>
      </c>
      <c r="AG48" s="31">
        <v>19.0566666666667</v>
      </c>
      <c r="AH48" s="31">
        <v>129.98333333333301</v>
      </c>
      <c r="AI48" s="31">
        <v>15.0566666666667</v>
      </c>
      <c r="AJ48" s="31">
        <v>36.5833333333333</v>
      </c>
      <c r="AK48" s="31">
        <v>5.3033333333333301</v>
      </c>
      <c r="AL48" s="31">
        <v>25.053333333333299</v>
      </c>
      <c r="AM48" s="31">
        <v>5.8366666666666696</v>
      </c>
      <c r="AN48" s="31">
        <v>1.9866666666666699</v>
      </c>
      <c r="AO48" s="31">
        <v>5.64333333333333</v>
      </c>
      <c r="AP48" s="31">
        <v>0.76266666666666705</v>
      </c>
      <c r="AQ48" s="31">
        <v>4.8333333333333304</v>
      </c>
      <c r="AR48" s="31">
        <v>0.94066666666666698</v>
      </c>
      <c r="AS48" s="31">
        <v>2.48</v>
      </c>
      <c r="AT48" s="31">
        <v>0.28566666666666701</v>
      </c>
      <c r="AU48" s="31">
        <v>1.9733333333333301</v>
      </c>
      <c r="AV48" s="31">
        <v>0.28000000000000003</v>
      </c>
      <c r="AW48" s="31">
        <v>4.2699999999999996</v>
      </c>
      <c r="AX48" s="31">
        <v>1.1599999999999999</v>
      </c>
      <c r="AY48" s="31">
        <v>1.02</v>
      </c>
      <c r="AZ48" s="31">
        <v>0.40400000000000003</v>
      </c>
      <c r="BA48" s="33">
        <v>1154.52513</v>
      </c>
      <c r="BB48" s="33">
        <v>55.524450000000002</v>
      </c>
      <c r="BC48" s="32"/>
      <c r="BD48" s="32"/>
      <c r="BE48" s="32"/>
      <c r="BF48" s="32"/>
      <c r="BG48" s="31">
        <v>0.61892831000000004</v>
      </c>
      <c r="BH48" s="31">
        <v>7.4327039999999997E-2</v>
      </c>
      <c r="BI48" s="31">
        <v>0.27904785999999998</v>
      </c>
      <c r="BJ48" s="31">
        <v>0.36717002500000001</v>
      </c>
      <c r="BK48" s="31">
        <v>2.7092100000000001E-2</v>
      </c>
      <c r="BL48" s="31">
        <v>0.20414595999999999</v>
      </c>
      <c r="BM48" s="31">
        <v>0.26793936000000002</v>
      </c>
      <c r="BN48" s="31">
        <v>0.17074747500000001</v>
      </c>
      <c r="BO48" s="31">
        <v>7.9137449999999998E-2</v>
      </c>
      <c r="BP48" s="31">
        <v>7.6473000000000001E-3</v>
      </c>
      <c r="BQ48" s="31">
        <v>1.21742E-2</v>
      </c>
      <c r="BR48" s="31">
        <v>1.3749999999999999E-3</v>
      </c>
      <c r="BS48" s="31">
        <v>1.3079750000000001E-3</v>
      </c>
      <c r="BT48" s="31">
        <v>1.37504</v>
      </c>
      <c r="BU48" s="31">
        <v>9.7938299999999998</v>
      </c>
      <c r="BV48" s="31">
        <v>0.52847999999999995</v>
      </c>
      <c r="BW48" s="31">
        <v>20.100999999999999</v>
      </c>
      <c r="BX48" s="31">
        <v>1.68254666666666</v>
      </c>
      <c r="BY48" s="31">
        <v>16.5019633333333</v>
      </c>
      <c r="BZ48" s="31">
        <v>2.4926119999999998</v>
      </c>
      <c r="CA48" s="31">
        <v>7.2790666666666501</v>
      </c>
      <c r="CB48" s="31">
        <v>0.76789000000000196</v>
      </c>
      <c r="CC48" s="31">
        <v>1.3901666666666701</v>
      </c>
      <c r="CD48" s="31">
        <v>0.37123333333333303</v>
      </c>
      <c r="CE48" s="31">
        <v>1.60341333333333</v>
      </c>
      <c r="CF48" s="31">
        <v>0.391056666666667</v>
      </c>
      <c r="CG48" s="31">
        <v>0.1192</v>
      </c>
      <c r="CH48" s="31">
        <v>0.53047333333333302</v>
      </c>
      <c r="CI48" s="31">
        <v>5.9487999999999999E-2</v>
      </c>
      <c r="CJ48" s="31">
        <v>0.39150000000000001</v>
      </c>
      <c r="CK48" s="31">
        <v>8.1837999999999994E-2</v>
      </c>
      <c r="CL48" s="31">
        <v>0.20832000000000001</v>
      </c>
      <c r="CM48" s="31">
        <v>2.7709666666666698E-2</v>
      </c>
      <c r="CN48" s="31">
        <v>0.16773333333333301</v>
      </c>
      <c r="CO48" s="31">
        <v>3.0519999999999999E-2</v>
      </c>
      <c r="CP48" s="31">
        <v>0.40138000000000001</v>
      </c>
      <c r="CQ48" s="31">
        <v>0.17283999999999999</v>
      </c>
      <c r="CR48" s="31">
        <v>0.37637999999999999</v>
      </c>
      <c r="CS48" s="31">
        <v>3.8379999999999997E-2</v>
      </c>
      <c r="CT48" s="34"/>
      <c r="CU48" s="34"/>
      <c r="CV48" s="34"/>
      <c r="CW48" s="34"/>
      <c r="CX48" s="34"/>
      <c r="CY48" s="34"/>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row>
    <row r="49" spans="1:1009" s="35" customFormat="1" ht="15" customHeight="1" x14ac:dyDescent="0.35">
      <c r="A49" s="1">
        <v>48</v>
      </c>
      <c r="B49" s="1" t="s">
        <v>667</v>
      </c>
      <c r="C49" s="29">
        <v>1919</v>
      </c>
      <c r="D49" s="30" t="s">
        <v>133</v>
      </c>
      <c r="E49" s="30">
        <v>1</v>
      </c>
      <c r="F49" s="29">
        <v>-1</v>
      </c>
      <c r="G49" s="31">
        <v>50.134500000000003</v>
      </c>
      <c r="H49" s="31">
        <v>2.9049999999999998</v>
      </c>
      <c r="I49" s="31">
        <v>13.467499999999999</v>
      </c>
      <c r="J49" s="32">
        <v>5.3600000000000002E-2</v>
      </c>
      <c r="K49" s="31">
        <v>11.2468</v>
      </c>
      <c r="L49" s="32">
        <v>0.16339999999999999</v>
      </c>
      <c r="M49" s="31">
        <v>7.1159999999999997</v>
      </c>
      <c r="N49" s="31">
        <v>11.500400000000001</v>
      </c>
      <c r="O49" s="31">
        <v>2.3039000000000001</v>
      </c>
      <c r="P49" s="32">
        <v>1.6199999999999999E-2</v>
      </c>
      <c r="Q49" s="31">
        <v>0.53449999999999998</v>
      </c>
      <c r="R49" s="32">
        <v>0.2364</v>
      </c>
      <c r="S49" s="32">
        <v>4.3799999999999999E-2</v>
      </c>
      <c r="T49" s="32">
        <v>1.38E-2</v>
      </c>
      <c r="U49" s="32">
        <v>3.1099999999999999E-2</v>
      </c>
      <c r="V49" s="31">
        <v>99.766999999999996</v>
      </c>
      <c r="W49" s="33"/>
      <c r="X49" s="33"/>
      <c r="Y49" s="33"/>
      <c r="Z49" s="33"/>
      <c r="AA49" s="31">
        <v>28.6466666666667</v>
      </c>
      <c r="AB49" s="31">
        <v>315.93</v>
      </c>
      <c r="AC49" s="31">
        <v>9.7866666666666706</v>
      </c>
      <c r="AD49" s="31">
        <v>402.02</v>
      </c>
      <c r="AE49" s="31">
        <v>24.7433333333333</v>
      </c>
      <c r="AF49" s="31">
        <v>170.12333333333299</v>
      </c>
      <c r="AG49" s="31">
        <v>19.0566666666667</v>
      </c>
      <c r="AH49" s="31">
        <v>129.98333333333301</v>
      </c>
      <c r="AI49" s="31">
        <v>15.0566666666667</v>
      </c>
      <c r="AJ49" s="31">
        <v>36.5833333333333</v>
      </c>
      <c r="AK49" s="31">
        <v>5.3033333333333301</v>
      </c>
      <c r="AL49" s="31">
        <v>25.053333333333299</v>
      </c>
      <c r="AM49" s="31">
        <v>5.8366666666666696</v>
      </c>
      <c r="AN49" s="31">
        <v>1.9866666666666699</v>
      </c>
      <c r="AO49" s="31">
        <v>5.64333333333333</v>
      </c>
      <c r="AP49" s="31">
        <v>0.76266666666666705</v>
      </c>
      <c r="AQ49" s="31">
        <v>4.8333333333333304</v>
      </c>
      <c r="AR49" s="31">
        <v>0.94066666666666698</v>
      </c>
      <c r="AS49" s="31">
        <v>2.48</v>
      </c>
      <c r="AT49" s="31">
        <v>0.28566666666666701</v>
      </c>
      <c r="AU49" s="31">
        <v>1.9733333333333301</v>
      </c>
      <c r="AV49" s="31">
        <v>0.28000000000000003</v>
      </c>
      <c r="AW49" s="31">
        <v>4.2699999999999996</v>
      </c>
      <c r="AX49" s="31">
        <v>1.1599999999999999</v>
      </c>
      <c r="AY49" s="31">
        <v>1.02</v>
      </c>
      <c r="AZ49" s="31">
        <v>0.40400000000000003</v>
      </c>
      <c r="BA49" s="33">
        <v>1157.0316</v>
      </c>
      <c r="BB49" s="33">
        <v>55.631999999999998</v>
      </c>
      <c r="BC49" s="32"/>
      <c r="BD49" s="32"/>
      <c r="BE49" s="32"/>
      <c r="BF49" s="32"/>
      <c r="BG49" s="31">
        <v>0.60662744999999996</v>
      </c>
      <c r="BH49" s="31">
        <v>7.4368000000000004E-2</v>
      </c>
      <c r="BI49" s="31">
        <v>0.27339025</v>
      </c>
      <c r="BJ49" s="31">
        <v>0.37226907999999997</v>
      </c>
      <c r="BK49" s="31">
        <v>2.607864E-2</v>
      </c>
      <c r="BL49" s="31">
        <v>0.20778720000000001</v>
      </c>
      <c r="BM49" s="31">
        <v>0.26910936000000002</v>
      </c>
      <c r="BN49" s="31">
        <v>0.16242495000000001</v>
      </c>
      <c r="BO49" s="31">
        <v>7.7769749999999999E-2</v>
      </c>
      <c r="BP49" s="31">
        <v>6.9265200000000002E-3</v>
      </c>
      <c r="BQ49" s="31">
        <v>9.1936199999999996E-3</v>
      </c>
      <c r="BR49" s="31">
        <v>1.725E-3</v>
      </c>
      <c r="BS49" s="31">
        <v>1.4399300000000001E-3</v>
      </c>
      <c r="BT49" s="31">
        <v>1.37504</v>
      </c>
      <c r="BU49" s="31">
        <v>9.7938299999999998</v>
      </c>
      <c r="BV49" s="31">
        <v>0.52847999999999995</v>
      </c>
      <c r="BW49" s="31">
        <v>20.100999999999999</v>
      </c>
      <c r="BX49" s="31">
        <v>1.68254666666666</v>
      </c>
      <c r="BY49" s="31">
        <v>16.5019633333333</v>
      </c>
      <c r="BZ49" s="31">
        <v>2.4926119999999998</v>
      </c>
      <c r="CA49" s="31">
        <v>7.2790666666666501</v>
      </c>
      <c r="CB49" s="31">
        <v>0.76789000000000196</v>
      </c>
      <c r="CC49" s="31">
        <v>1.3901666666666701</v>
      </c>
      <c r="CD49" s="31">
        <v>0.37123333333333303</v>
      </c>
      <c r="CE49" s="31">
        <v>1.60341333333333</v>
      </c>
      <c r="CF49" s="31">
        <v>0.391056666666667</v>
      </c>
      <c r="CG49" s="31">
        <v>0.1192</v>
      </c>
      <c r="CH49" s="31">
        <v>0.53047333333333302</v>
      </c>
      <c r="CI49" s="31">
        <v>5.9487999999999999E-2</v>
      </c>
      <c r="CJ49" s="31">
        <v>0.39150000000000001</v>
      </c>
      <c r="CK49" s="31">
        <v>8.1837999999999994E-2</v>
      </c>
      <c r="CL49" s="31">
        <v>0.20832000000000001</v>
      </c>
      <c r="CM49" s="31">
        <v>2.7709666666666698E-2</v>
      </c>
      <c r="CN49" s="31">
        <v>0.16773333333333301</v>
      </c>
      <c r="CO49" s="31">
        <v>3.0519999999999999E-2</v>
      </c>
      <c r="CP49" s="31">
        <v>0.40138000000000001</v>
      </c>
      <c r="CQ49" s="31">
        <v>0.17283999999999999</v>
      </c>
      <c r="CR49" s="31">
        <v>0.37637999999999999</v>
      </c>
      <c r="CS49" s="31">
        <v>3.8379999999999997E-2</v>
      </c>
      <c r="CT49" s="34"/>
      <c r="CU49" s="34"/>
      <c r="CV49" s="34"/>
      <c r="CW49" s="34"/>
      <c r="CX49" s="34"/>
      <c r="CY49" s="34"/>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c r="HD49" s="30"/>
      <c r="HE49" s="30"/>
      <c r="HF49" s="30"/>
      <c r="HG49" s="30"/>
      <c r="HH49" s="30"/>
      <c r="HI49" s="30"/>
      <c r="HJ49" s="30"/>
      <c r="HK49" s="30"/>
      <c r="HL49" s="30"/>
      <c r="HM49" s="30"/>
      <c r="HN49" s="30"/>
      <c r="HO49" s="30"/>
      <c r="HP49" s="30"/>
      <c r="HQ49" s="30"/>
      <c r="HR49" s="30"/>
      <c r="HS49" s="30"/>
      <c r="HT49" s="30"/>
      <c r="HU49" s="30"/>
      <c r="HV49" s="30"/>
      <c r="HW49" s="30"/>
      <c r="HX49" s="30"/>
      <c r="HY49" s="30"/>
      <c r="HZ49" s="30"/>
      <c r="IA49" s="30"/>
      <c r="IB49" s="30"/>
      <c r="IC49" s="30"/>
      <c r="ID49" s="30"/>
      <c r="IE49" s="30"/>
      <c r="IF49" s="30"/>
      <c r="IG49" s="30"/>
      <c r="IH49" s="30"/>
      <c r="II49" s="30"/>
      <c r="IJ49" s="30"/>
      <c r="IK49" s="30"/>
      <c r="IL49" s="30"/>
      <c r="IM49" s="30"/>
      <c r="IN49" s="30"/>
      <c r="IO49" s="30"/>
      <c r="IP49" s="30"/>
      <c r="IQ49" s="30"/>
      <c r="IR49" s="30"/>
      <c r="IS49" s="30"/>
      <c r="IT49" s="30"/>
      <c r="IU49" s="30"/>
      <c r="IV49" s="30"/>
      <c r="IW49" s="30"/>
      <c r="IX49" s="30"/>
      <c r="IY49" s="30"/>
      <c r="IZ49" s="30"/>
      <c r="JA49" s="30"/>
      <c r="JB49" s="30"/>
      <c r="JC49" s="30"/>
      <c r="JD49" s="30"/>
      <c r="JE49" s="30"/>
      <c r="JF49" s="30"/>
      <c r="JG49" s="30"/>
      <c r="JH49" s="30"/>
      <c r="JI49" s="30"/>
      <c r="JJ49" s="30"/>
      <c r="JK49" s="30"/>
      <c r="JL49" s="30"/>
      <c r="JM49" s="30"/>
      <c r="JN49" s="30"/>
      <c r="JO49" s="30"/>
      <c r="JP49" s="30"/>
      <c r="JQ49" s="30"/>
      <c r="JR49" s="30"/>
      <c r="JS49" s="30"/>
      <c r="JT49" s="30"/>
      <c r="JU49" s="30"/>
      <c r="JV49" s="30"/>
      <c r="JW49" s="30"/>
      <c r="JX49" s="30"/>
      <c r="JY49" s="30"/>
      <c r="JZ49" s="30"/>
      <c r="KA49" s="30"/>
      <c r="KB49" s="30"/>
      <c r="KC49" s="30"/>
      <c r="KD49" s="30"/>
      <c r="KE49" s="30"/>
      <c r="KF49" s="30"/>
      <c r="KG49" s="30"/>
      <c r="KH49" s="30"/>
      <c r="KI49" s="30"/>
      <c r="KJ49" s="30"/>
      <c r="KK49" s="30"/>
      <c r="KL49" s="30"/>
      <c r="KM49" s="30"/>
      <c r="KN49" s="30"/>
      <c r="KO49" s="30"/>
      <c r="KP49" s="30"/>
      <c r="KQ49" s="30"/>
      <c r="KR49" s="30"/>
      <c r="KS49" s="30"/>
      <c r="KT49" s="30"/>
      <c r="KU49" s="30"/>
      <c r="KV49" s="30"/>
      <c r="KW49" s="30"/>
      <c r="KX49" s="30"/>
      <c r="KY49" s="30"/>
      <c r="KZ49" s="30"/>
      <c r="LA49" s="30"/>
      <c r="LB49" s="30"/>
      <c r="LC49" s="30"/>
      <c r="LD49" s="30"/>
      <c r="LE49" s="30"/>
      <c r="LF49" s="30"/>
      <c r="LG49" s="30"/>
      <c r="LH49" s="30"/>
      <c r="LI49" s="30"/>
      <c r="LJ49" s="30"/>
      <c r="LK49" s="30"/>
      <c r="LL49" s="30"/>
      <c r="LM49" s="30"/>
      <c r="LN49" s="30"/>
      <c r="LO49" s="30"/>
      <c r="LP49" s="30"/>
      <c r="LQ49" s="30"/>
      <c r="LR49" s="30"/>
      <c r="LS49" s="30"/>
      <c r="LT49" s="30"/>
      <c r="LU49" s="30"/>
      <c r="LV49" s="30"/>
      <c r="LW49" s="30"/>
      <c r="LX49" s="30"/>
      <c r="LY49" s="30"/>
      <c r="LZ49" s="30"/>
      <c r="MA49" s="30"/>
      <c r="MB49" s="30"/>
      <c r="MC49" s="30"/>
      <c r="MD49" s="30"/>
      <c r="ME49" s="30"/>
      <c r="MF49" s="30"/>
      <c r="MG49" s="30"/>
      <c r="MH49" s="30"/>
      <c r="MI49" s="30"/>
      <c r="MJ49" s="30"/>
      <c r="MK49" s="30"/>
      <c r="ML49" s="30"/>
      <c r="MM49" s="30"/>
      <c r="MN49" s="30"/>
      <c r="MO49" s="30"/>
      <c r="MP49" s="30"/>
      <c r="MQ49" s="30"/>
      <c r="MR49" s="30"/>
      <c r="MS49" s="30"/>
      <c r="MT49" s="30"/>
      <c r="MU49" s="30"/>
      <c r="MV49" s="30"/>
      <c r="MW49" s="30"/>
      <c r="MX49" s="30"/>
      <c r="MY49" s="30"/>
      <c r="MZ49" s="30"/>
      <c r="NA49" s="30"/>
      <c r="NB49" s="30"/>
      <c r="NC49" s="30"/>
      <c r="ND49" s="30"/>
      <c r="NE49" s="30"/>
      <c r="NF49" s="30"/>
      <c r="NG49" s="30"/>
      <c r="NH49" s="30"/>
      <c r="NI49" s="30"/>
      <c r="NJ49" s="30"/>
      <c r="NK49" s="30"/>
      <c r="NL49" s="30"/>
      <c r="NM49" s="30"/>
      <c r="NN49" s="30"/>
      <c r="NO49" s="30"/>
      <c r="NP49" s="30"/>
      <c r="NQ49" s="30"/>
      <c r="NR49" s="30"/>
      <c r="NS49" s="30"/>
      <c r="NT49" s="30"/>
      <c r="NU49" s="30"/>
      <c r="NV49" s="30"/>
      <c r="NW49" s="30"/>
      <c r="NX49" s="30"/>
      <c r="NY49" s="30"/>
      <c r="NZ49" s="30"/>
      <c r="OA49" s="30"/>
      <c r="OB49" s="30"/>
      <c r="OC49" s="30"/>
      <c r="OD49" s="30"/>
      <c r="OE49" s="30"/>
      <c r="OF49" s="30"/>
      <c r="OG49" s="30"/>
      <c r="OH49" s="30"/>
      <c r="OI49" s="30"/>
      <c r="OJ49" s="30"/>
      <c r="OK49" s="30"/>
      <c r="OL49" s="30"/>
      <c r="OM49" s="30"/>
      <c r="ON49" s="30"/>
      <c r="OO49" s="30"/>
      <c r="OP49" s="30"/>
      <c r="OQ49" s="30"/>
      <c r="OR49" s="30"/>
      <c r="OS49" s="30"/>
      <c r="OT49" s="30"/>
      <c r="OU49" s="30"/>
      <c r="OV49" s="30"/>
      <c r="OW49" s="30"/>
      <c r="OX49" s="30"/>
      <c r="OY49" s="30"/>
      <c r="OZ49" s="30"/>
      <c r="PA49" s="30"/>
      <c r="PB49" s="30"/>
      <c r="PC49" s="30"/>
      <c r="PD49" s="30"/>
      <c r="PE49" s="30"/>
      <c r="PF49" s="30"/>
      <c r="PG49" s="30"/>
      <c r="PH49" s="30"/>
      <c r="PI49" s="30"/>
      <c r="PJ49" s="30"/>
      <c r="PK49" s="30"/>
      <c r="PL49" s="30"/>
      <c r="PM49" s="30"/>
      <c r="PN49" s="30"/>
      <c r="PO49" s="30"/>
      <c r="PP49" s="30"/>
      <c r="PQ49" s="30"/>
      <c r="PR49" s="30"/>
      <c r="PS49" s="30"/>
      <c r="PT49" s="30"/>
      <c r="PU49" s="30"/>
      <c r="PV49" s="30"/>
      <c r="PW49" s="30"/>
      <c r="PX49" s="30"/>
      <c r="PY49" s="30"/>
      <c r="PZ49" s="30"/>
      <c r="QA49" s="30"/>
      <c r="QB49" s="30"/>
      <c r="QC49" s="30"/>
      <c r="QD49" s="30"/>
      <c r="QE49" s="30"/>
      <c r="QF49" s="30"/>
      <c r="QG49" s="30"/>
      <c r="QH49" s="30"/>
      <c r="QI49" s="30"/>
      <c r="QJ49" s="30"/>
      <c r="QK49" s="30"/>
      <c r="QL49" s="30"/>
      <c r="QM49" s="30"/>
      <c r="QN49" s="30"/>
      <c r="QO49" s="30"/>
      <c r="QP49" s="30"/>
      <c r="QQ49" s="30"/>
      <c r="QR49" s="30"/>
      <c r="QS49" s="30"/>
      <c r="QT49" s="30"/>
      <c r="QU49" s="30"/>
      <c r="QV49" s="30"/>
      <c r="QW49" s="30"/>
      <c r="QX49" s="30"/>
      <c r="QY49" s="30"/>
      <c r="QZ49" s="30"/>
      <c r="RA49" s="30"/>
      <c r="RB49" s="30"/>
      <c r="RC49" s="30"/>
      <c r="RD49" s="30"/>
      <c r="RE49" s="30"/>
      <c r="RF49" s="30"/>
      <c r="RG49" s="30"/>
      <c r="RH49" s="30"/>
      <c r="RI49" s="30"/>
      <c r="RJ49" s="30"/>
      <c r="RK49" s="30"/>
      <c r="RL49" s="30"/>
      <c r="RM49" s="30"/>
      <c r="RN49" s="30"/>
      <c r="RO49" s="30"/>
      <c r="RP49" s="30"/>
      <c r="RQ49" s="30"/>
      <c r="RR49" s="30"/>
      <c r="RS49" s="30"/>
      <c r="RT49" s="30"/>
      <c r="RU49" s="30"/>
      <c r="RV49" s="30"/>
      <c r="RW49" s="30"/>
      <c r="RX49" s="30"/>
      <c r="RY49" s="30"/>
      <c r="RZ49" s="30"/>
      <c r="SA49" s="30"/>
      <c r="SB49" s="30"/>
      <c r="SC49" s="30"/>
      <c r="SD49" s="30"/>
      <c r="SE49" s="30"/>
      <c r="SF49" s="30"/>
      <c r="SG49" s="30"/>
      <c r="SH49" s="30"/>
      <c r="SI49" s="30"/>
      <c r="SJ49" s="30"/>
      <c r="SK49" s="30"/>
      <c r="SL49" s="30"/>
      <c r="SM49" s="30"/>
      <c r="SN49" s="30"/>
      <c r="SO49" s="30"/>
      <c r="SP49" s="30"/>
      <c r="SQ49" s="30"/>
      <c r="SR49" s="30"/>
      <c r="SS49" s="30"/>
      <c r="ST49" s="30"/>
      <c r="SU49" s="30"/>
      <c r="SV49" s="30"/>
      <c r="SW49" s="30"/>
      <c r="SX49" s="30"/>
      <c r="SY49" s="30"/>
      <c r="SZ49" s="30"/>
      <c r="TA49" s="30"/>
      <c r="TB49" s="30"/>
      <c r="TC49" s="30"/>
      <c r="TD49" s="30"/>
      <c r="TE49" s="30"/>
      <c r="TF49" s="30"/>
      <c r="TG49" s="30"/>
      <c r="TH49" s="30"/>
      <c r="TI49" s="30"/>
      <c r="TJ49" s="30"/>
      <c r="TK49" s="30"/>
      <c r="TL49" s="30"/>
      <c r="TM49" s="30"/>
      <c r="TN49" s="30"/>
      <c r="TO49" s="30"/>
      <c r="TP49" s="30"/>
      <c r="TQ49" s="30"/>
      <c r="TR49" s="30"/>
      <c r="TS49" s="30"/>
      <c r="TT49" s="30"/>
      <c r="TU49" s="30"/>
      <c r="TV49" s="30"/>
      <c r="TW49" s="30"/>
      <c r="TX49" s="30"/>
      <c r="TY49" s="30"/>
      <c r="TZ49" s="30"/>
      <c r="UA49" s="30"/>
      <c r="UB49" s="30"/>
      <c r="UC49" s="30"/>
      <c r="UD49" s="30"/>
      <c r="UE49" s="30"/>
      <c r="UF49" s="30"/>
      <c r="UG49" s="30"/>
      <c r="UH49" s="30"/>
      <c r="UI49" s="30"/>
      <c r="UJ49" s="30"/>
      <c r="UK49" s="30"/>
      <c r="UL49" s="30"/>
      <c r="UM49" s="30"/>
      <c r="UN49" s="30"/>
      <c r="UO49" s="30"/>
      <c r="UP49" s="30"/>
      <c r="UQ49" s="30"/>
      <c r="UR49" s="30"/>
      <c r="US49" s="30"/>
      <c r="UT49" s="30"/>
      <c r="UU49" s="30"/>
      <c r="UV49" s="30"/>
      <c r="UW49" s="30"/>
      <c r="UX49" s="30"/>
      <c r="UY49" s="30"/>
      <c r="UZ49" s="30"/>
      <c r="VA49" s="30"/>
      <c r="VB49" s="30"/>
      <c r="VC49" s="30"/>
      <c r="VD49" s="30"/>
      <c r="VE49" s="30"/>
      <c r="VF49" s="30"/>
      <c r="VG49" s="30"/>
      <c r="VH49" s="30"/>
      <c r="VI49" s="30"/>
      <c r="VJ49" s="30"/>
      <c r="VK49" s="30"/>
      <c r="VL49" s="30"/>
      <c r="VM49" s="30"/>
      <c r="VN49" s="30"/>
      <c r="VO49" s="30"/>
      <c r="VP49" s="30"/>
      <c r="VQ49" s="30"/>
      <c r="VR49" s="30"/>
      <c r="VS49" s="30"/>
      <c r="VT49" s="30"/>
      <c r="VU49" s="30"/>
      <c r="VV49" s="30"/>
      <c r="VW49" s="30"/>
      <c r="VX49" s="30"/>
      <c r="VY49" s="30"/>
      <c r="VZ49" s="30"/>
      <c r="WA49" s="30"/>
      <c r="WB49" s="30"/>
      <c r="WC49" s="30"/>
      <c r="WD49" s="30"/>
      <c r="WE49" s="30"/>
      <c r="WF49" s="30"/>
      <c r="WG49" s="30"/>
      <c r="WH49" s="30"/>
      <c r="WI49" s="30"/>
      <c r="WJ49" s="30"/>
      <c r="WK49" s="30"/>
      <c r="WL49" s="30"/>
      <c r="WM49" s="30"/>
      <c r="WN49" s="30"/>
      <c r="WO49" s="30"/>
      <c r="WP49" s="30"/>
      <c r="WQ49" s="30"/>
      <c r="WR49" s="30"/>
      <c r="WS49" s="30"/>
      <c r="WT49" s="30"/>
      <c r="WU49" s="30"/>
      <c r="WV49" s="30"/>
      <c r="WW49" s="30"/>
      <c r="WX49" s="30"/>
      <c r="WY49" s="30"/>
      <c r="WZ49" s="30"/>
      <c r="XA49" s="30"/>
      <c r="XB49" s="30"/>
      <c r="XC49" s="30"/>
      <c r="XD49" s="30"/>
      <c r="XE49" s="30"/>
      <c r="XF49" s="30"/>
      <c r="XG49" s="30"/>
      <c r="XH49" s="30"/>
      <c r="XI49" s="30"/>
      <c r="XJ49" s="30"/>
      <c r="XK49" s="30"/>
      <c r="XL49" s="30"/>
      <c r="XM49" s="30"/>
      <c r="XN49" s="30"/>
      <c r="XO49" s="30"/>
      <c r="XP49" s="30"/>
      <c r="XQ49" s="30"/>
      <c r="XR49" s="30"/>
      <c r="XS49" s="30"/>
      <c r="XT49" s="30"/>
      <c r="XU49" s="30"/>
      <c r="XV49" s="30"/>
      <c r="XW49" s="30"/>
      <c r="XX49" s="30"/>
      <c r="XY49" s="30"/>
      <c r="XZ49" s="30"/>
      <c r="YA49" s="30"/>
      <c r="YB49" s="30"/>
      <c r="YC49" s="30"/>
      <c r="YD49" s="30"/>
      <c r="YE49" s="30"/>
      <c r="YF49" s="30"/>
      <c r="YG49" s="30"/>
      <c r="YH49" s="30"/>
      <c r="YI49" s="30"/>
      <c r="YJ49" s="30"/>
      <c r="YK49" s="30"/>
      <c r="YL49" s="30"/>
      <c r="YM49" s="30"/>
      <c r="YN49" s="30"/>
      <c r="YO49" s="30"/>
      <c r="YP49" s="30"/>
      <c r="YQ49" s="30"/>
      <c r="YR49" s="30"/>
      <c r="YS49" s="30"/>
      <c r="YT49" s="30"/>
      <c r="YU49" s="30"/>
      <c r="YV49" s="30"/>
      <c r="YW49" s="30"/>
      <c r="YX49" s="30"/>
      <c r="YY49" s="30"/>
      <c r="YZ49" s="30"/>
      <c r="ZA49" s="30"/>
      <c r="ZB49" s="30"/>
      <c r="ZC49" s="30"/>
      <c r="ZD49" s="30"/>
      <c r="ZE49" s="30"/>
      <c r="ZF49" s="30"/>
      <c r="ZG49" s="30"/>
      <c r="ZH49" s="30"/>
      <c r="ZI49" s="30"/>
      <c r="ZJ49" s="30"/>
      <c r="ZK49" s="30"/>
      <c r="ZL49" s="30"/>
      <c r="ZM49" s="30"/>
      <c r="ZN49" s="30"/>
      <c r="ZO49" s="30"/>
      <c r="ZP49" s="30"/>
      <c r="ZQ49" s="30"/>
      <c r="ZR49" s="30"/>
      <c r="ZS49" s="30"/>
      <c r="ZT49" s="30"/>
      <c r="ZU49" s="30"/>
      <c r="ZV49" s="30"/>
      <c r="ZW49" s="30"/>
      <c r="ZX49" s="30"/>
      <c r="ZY49" s="30"/>
      <c r="ZZ49" s="30"/>
      <c r="AAA49" s="30"/>
      <c r="AAB49" s="30"/>
      <c r="AAC49" s="30"/>
      <c r="AAD49" s="30"/>
      <c r="AAE49" s="30"/>
      <c r="AAF49" s="30"/>
      <c r="AAG49" s="30"/>
      <c r="AAH49" s="30"/>
      <c r="AAI49" s="30"/>
      <c r="AAJ49" s="30"/>
      <c r="AAK49" s="30"/>
      <c r="AAL49" s="30"/>
      <c r="AAM49" s="30"/>
      <c r="AAN49" s="30"/>
      <c r="AAO49" s="30"/>
      <c r="AAP49" s="30"/>
      <c r="AAQ49" s="30"/>
      <c r="AAR49" s="30"/>
      <c r="AAS49" s="30"/>
      <c r="AAT49" s="30"/>
      <c r="AAU49" s="30"/>
      <c r="AAV49" s="30"/>
      <c r="AAW49" s="30"/>
      <c r="AAX49" s="30"/>
      <c r="AAY49" s="30"/>
      <c r="AAZ49" s="30"/>
      <c r="ABA49" s="30"/>
      <c r="ABB49" s="30"/>
      <c r="ABC49" s="30"/>
      <c r="ABD49" s="30"/>
      <c r="ABE49" s="30"/>
      <c r="ABF49" s="30"/>
      <c r="ABG49" s="30"/>
      <c r="ABH49" s="30"/>
      <c r="ABI49" s="30"/>
      <c r="ABJ49" s="30"/>
      <c r="ABK49" s="30"/>
      <c r="ABL49" s="30"/>
      <c r="ABM49" s="30"/>
      <c r="ABN49" s="30"/>
      <c r="ABO49" s="30"/>
      <c r="ABP49" s="30"/>
      <c r="ABQ49" s="30"/>
      <c r="ABR49" s="30"/>
      <c r="ABS49" s="30"/>
      <c r="ABT49" s="30"/>
      <c r="ABU49" s="30"/>
      <c r="ABV49" s="30"/>
      <c r="ABW49" s="30"/>
      <c r="ABX49" s="30"/>
      <c r="ABY49" s="30"/>
      <c r="ABZ49" s="30"/>
      <c r="ACA49" s="30"/>
      <c r="ACB49" s="30"/>
      <c r="ACC49" s="30"/>
      <c r="ACD49" s="30"/>
      <c r="ACE49" s="30"/>
      <c r="ACF49" s="30"/>
      <c r="ACG49" s="30"/>
      <c r="ACH49" s="30"/>
      <c r="ACI49" s="30"/>
      <c r="ACJ49" s="30"/>
      <c r="ACK49" s="30"/>
      <c r="ACL49" s="30"/>
      <c r="ACM49" s="30"/>
      <c r="ACN49" s="30"/>
      <c r="ACO49" s="30"/>
      <c r="ACP49" s="30"/>
      <c r="ACQ49" s="30"/>
      <c r="ACR49" s="30"/>
      <c r="ACS49" s="30"/>
      <c r="ACT49" s="30"/>
      <c r="ACU49" s="30"/>
      <c r="ACV49" s="30"/>
      <c r="ACW49" s="30"/>
      <c r="ACX49" s="30"/>
      <c r="ACY49" s="30"/>
      <c r="ACZ49" s="30"/>
      <c r="ADA49" s="30"/>
      <c r="ADB49" s="30"/>
      <c r="ADC49" s="30"/>
      <c r="ADD49" s="30"/>
      <c r="ADE49" s="30"/>
      <c r="ADF49" s="30"/>
      <c r="ADG49" s="30"/>
      <c r="ADH49" s="30"/>
      <c r="ADI49" s="30"/>
      <c r="ADJ49" s="30"/>
      <c r="ADK49" s="30"/>
      <c r="ADL49" s="30"/>
      <c r="ADM49" s="30"/>
      <c r="ADN49" s="30"/>
      <c r="ADO49" s="30"/>
      <c r="ADP49" s="30"/>
      <c r="ADQ49" s="30"/>
      <c r="ADR49" s="30"/>
      <c r="ADS49" s="30"/>
      <c r="ADT49" s="30"/>
      <c r="ADU49" s="30"/>
      <c r="ADV49" s="30"/>
      <c r="ADW49" s="30"/>
      <c r="ADX49" s="30"/>
      <c r="ADY49" s="30"/>
      <c r="ADZ49" s="30"/>
      <c r="AEA49" s="30"/>
      <c r="AEB49" s="30"/>
      <c r="AEC49" s="30"/>
      <c r="AED49" s="30"/>
      <c r="AEE49" s="30"/>
      <c r="AEF49" s="30"/>
      <c r="AEG49" s="30"/>
      <c r="AEH49" s="30"/>
      <c r="AEI49" s="30"/>
      <c r="AEJ49" s="30"/>
      <c r="AEK49" s="30"/>
      <c r="AEL49" s="30"/>
      <c r="AEM49" s="30"/>
      <c r="AEN49" s="30"/>
      <c r="AEO49" s="30"/>
      <c r="AEP49" s="30"/>
      <c r="AEQ49" s="30"/>
      <c r="AER49" s="30"/>
      <c r="AES49" s="30"/>
      <c r="AET49" s="30"/>
      <c r="AEU49" s="30"/>
      <c r="AEV49" s="30"/>
      <c r="AEW49" s="30"/>
      <c r="AEX49" s="30"/>
      <c r="AEY49" s="30"/>
      <c r="AEZ49" s="30"/>
      <c r="AFA49" s="30"/>
      <c r="AFB49" s="30"/>
      <c r="AFC49" s="30"/>
      <c r="AFD49" s="30"/>
      <c r="AFE49" s="30"/>
      <c r="AFF49" s="30"/>
      <c r="AFG49" s="30"/>
      <c r="AFH49" s="30"/>
      <c r="AFI49" s="30"/>
      <c r="AFJ49" s="30"/>
      <c r="AFK49" s="30"/>
      <c r="AFL49" s="30"/>
      <c r="AFM49" s="30"/>
      <c r="AFN49" s="30"/>
      <c r="AFO49" s="30"/>
      <c r="AFP49" s="30"/>
      <c r="AFQ49" s="30"/>
      <c r="AFR49" s="30"/>
      <c r="AFS49" s="30"/>
      <c r="AFT49" s="30"/>
      <c r="AFU49" s="30"/>
      <c r="AFV49" s="30"/>
      <c r="AFW49" s="30"/>
      <c r="AFX49" s="30"/>
      <c r="AFY49" s="30"/>
      <c r="AFZ49" s="30"/>
      <c r="AGA49" s="30"/>
      <c r="AGB49" s="30"/>
      <c r="AGC49" s="30"/>
      <c r="AGD49" s="30"/>
      <c r="AGE49" s="30"/>
      <c r="AGF49" s="30"/>
      <c r="AGG49" s="30"/>
      <c r="AGH49" s="30"/>
      <c r="AGI49" s="30"/>
      <c r="AGJ49" s="30"/>
      <c r="AGK49" s="30"/>
      <c r="AGL49" s="30"/>
      <c r="AGM49" s="30"/>
      <c r="AGN49" s="30"/>
      <c r="AGO49" s="30"/>
      <c r="AGP49" s="30"/>
      <c r="AGQ49" s="30"/>
      <c r="AGR49" s="30"/>
      <c r="AGS49" s="30"/>
      <c r="AGT49" s="30"/>
      <c r="AGU49" s="30"/>
      <c r="AGV49" s="30"/>
      <c r="AGW49" s="30"/>
      <c r="AGX49" s="30"/>
      <c r="AGY49" s="30"/>
      <c r="AGZ49" s="30"/>
      <c r="AHA49" s="30"/>
      <c r="AHB49" s="30"/>
      <c r="AHC49" s="30"/>
      <c r="AHD49" s="30"/>
      <c r="AHE49" s="30"/>
      <c r="AHF49" s="30"/>
      <c r="AHG49" s="30"/>
      <c r="AHH49" s="30"/>
      <c r="AHI49" s="30"/>
      <c r="AHJ49" s="30"/>
      <c r="AHK49" s="30"/>
      <c r="AHL49" s="30"/>
      <c r="AHM49" s="30"/>
      <c r="AHN49" s="30"/>
      <c r="AHO49" s="30"/>
      <c r="AHP49" s="30"/>
      <c r="AHQ49" s="30"/>
      <c r="AHR49" s="30"/>
      <c r="AHS49" s="30"/>
      <c r="AHT49" s="30"/>
      <c r="AHU49" s="30"/>
      <c r="AHV49" s="30"/>
      <c r="AHW49" s="30"/>
      <c r="AHX49" s="30"/>
      <c r="AHY49" s="30"/>
      <c r="AHZ49" s="30"/>
      <c r="AIA49" s="30"/>
      <c r="AIB49" s="30"/>
      <c r="AIC49" s="30"/>
      <c r="AID49" s="30"/>
      <c r="AIE49" s="30"/>
      <c r="AIF49" s="30"/>
      <c r="AIG49" s="30"/>
      <c r="AIH49" s="30"/>
      <c r="AII49" s="30"/>
      <c r="AIJ49" s="30"/>
      <c r="AIK49" s="30"/>
      <c r="AIL49" s="30"/>
      <c r="AIM49" s="30"/>
      <c r="AIN49" s="30"/>
      <c r="AIO49" s="30"/>
      <c r="AIP49" s="30"/>
      <c r="AIQ49" s="30"/>
      <c r="AIR49" s="30"/>
      <c r="AIS49" s="30"/>
      <c r="AIT49" s="30"/>
      <c r="AIU49" s="30"/>
      <c r="AIV49" s="30"/>
      <c r="AIW49" s="30"/>
      <c r="AIX49" s="30"/>
      <c r="AIY49" s="30"/>
      <c r="AIZ49" s="30"/>
      <c r="AJA49" s="30"/>
      <c r="AJB49" s="30"/>
      <c r="AJC49" s="30"/>
      <c r="AJD49" s="30"/>
      <c r="AJE49" s="30"/>
      <c r="AJF49" s="30"/>
      <c r="AJG49" s="30"/>
      <c r="AJH49" s="30"/>
      <c r="AJI49" s="30"/>
      <c r="AJJ49" s="30"/>
      <c r="AJK49" s="30"/>
      <c r="AJL49" s="30"/>
      <c r="AJM49" s="30"/>
      <c r="AJN49" s="30"/>
      <c r="AJO49" s="30"/>
      <c r="AJP49" s="30"/>
      <c r="AJQ49" s="30"/>
      <c r="AJR49" s="30"/>
      <c r="AJS49" s="30"/>
      <c r="AJT49" s="30"/>
      <c r="AJU49" s="30"/>
      <c r="AJV49" s="30"/>
      <c r="AJW49" s="30"/>
      <c r="AJX49" s="30"/>
      <c r="AJY49" s="30"/>
      <c r="AJZ49" s="30"/>
      <c r="AKA49" s="30"/>
      <c r="AKB49" s="30"/>
      <c r="AKC49" s="30"/>
      <c r="AKD49" s="30"/>
      <c r="AKE49" s="30"/>
      <c r="AKF49" s="30"/>
      <c r="AKG49" s="30"/>
      <c r="AKH49" s="30"/>
      <c r="AKI49" s="30"/>
      <c r="AKJ49" s="30"/>
      <c r="AKK49" s="30"/>
      <c r="AKL49" s="30"/>
      <c r="AKM49" s="30"/>
      <c r="AKN49" s="30"/>
      <c r="AKO49" s="30"/>
      <c r="AKP49" s="30"/>
      <c r="AKQ49" s="30"/>
      <c r="AKR49" s="30"/>
      <c r="AKS49" s="30"/>
      <c r="AKT49" s="30"/>
      <c r="AKU49" s="30"/>
      <c r="AKV49" s="30"/>
      <c r="AKW49" s="30"/>
      <c r="AKX49" s="30"/>
      <c r="AKY49" s="30"/>
      <c r="AKZ49" s="30"/>
      <c r="ALA49" s="30"/>
      <c r="ALB49" s="30"/>
      <c r="ALC49" s="30"/>
      <c r="ALD49" s="30"/>
      <c r="ALE49" s="30"/>
      <c r="ALF49" s="30"/>
      <c r="ALG49" s="30"/>
      <c r="ALH49" s="30"/>
      <c r="ALI49" s="30"/>
      <c r="ALJ49" s="30"/>
      <c r="ALK49" s="30"/>
      <c r="ALL49" s="30"/>
      <c r="ALM49" s="30"/>
      <c r="ALN49" s="30"/>
      <c r="ALO49" s="30"/>
      <c r="ALP49" s="30"/>
      <c r="ALQ49" s="30"/>
      <c r="ALR49" s="30"/>
      <c r="ALS49" s="30"/>
      <c r="ALT49" s="30"/>
      <c r="ALU49" s="30"/>
    </row>
    <row r="50" spans="1:1009" s="35" customFormat="1" ht="15" customHeight="1" x14ac:dyDescent="0.35">
      <c r="A50" s="1">
        <v>49</v>
      </c>
      <c r="B50" s="1" t="s">
        <v>667</v>
      </c>
      <c r="C50" s="29">
        <v>1919</v>
      </c>
      <c r="D50" s="30" t="s">
        <v>134</v>
      </c>
      <c r="E50" s="30">
        <v>1</v>
      </c>
      <c r="F50" s="29">
        <v>-1</v>
      </c>
      <c r="G50" s="31">
        <v>50.774299999999997</v>
      </c>
      <c r="H50" s="31">
        <v>2.8885999999999998</v>
      </c>
      <c r="I50" s="31">
        <v>13.820499999999999</v>
      </c>
      <c r="J50" s="32">
        <v>4.4299999999999999E-2</v>
      </c>
      <c r="K50" s="31">
        <v>10.3912</v>
      </c>
      <c r="L50" s="32">
        <v>0.1477</v>
      </c>
      <c r="M50" s="31">
        <v>6.9443999999999999</v>
      </c>
      <c r="N50" s="31">
        <v>11.5871</v>
      </c>
      <c r="O50" s="31">
        <v>2.2860999999999998</v>
      </c>
      <c r="P50" s="32">
        <v>2.7699999999999999E-2</v>
      </c>
      <c r="Q50" s="31">
        <v>0.52700000000000002</v>
      </c>
      <c r="R50" s="32">
        <v>0.24099999999999999</v>
      </c>
      <c r="S50" s="32">
        <v>5.0799999999999998E-2</v>
      </c>
      <c r="T50" s="32">
        <v>9.4000000000000004E-3</v>
      </c>
      <c r="U50" s="32">
        <v>2.8000000000000001E-2</v>
      </c>
      <c r="V50" s="31">
        <v>99.767799999999994</v>
      </c>
      <c r="W50" s="33"/>
      <c r="X50" s="33"/>
      <c r="Y50" s="33"/>
      <c r="Z50" s="33"/>
      <c r="AA50" s="31">
        <v>27.4</v>
      </c>
      <c r="AB50" s="31">
        <v>306.77999999999997</v>
      </c>
      <c r="AC50" s="31">
        <v>11.07</v>
      </c>
      <c r="AD50" s="31">
        <v>378.33</v>
      </c>
      <c r="AE50" s="31">
        <v>23.2</v>
      </c>
      <c r="AF50" s="31">
        <v>155.13999999999999</v>
      </c>
      <c r="AG50" s="31">
        <v>16.39</v>
      </c>
      <c r="AH50" s="31">
        <v>135.13</v>
      </c>
      <c r="AI50" s="31">
        <v>17.149999999999999</v>
      </c>
      <c r="AJ50" s="31">
        <v>43.82</v>
      </c>
      <c r="AK50" s="31">
        <v>5.72</v>
      </c>
      <c r="AL50" s="31">
        <v>28.37</v>
      </c>
      <c r="AM50" s="31">
        <v>6.83</v>
      </c>
      <c r="AN50" s="31">
        <v>2.4900000000000002</v>
      </c>
      <c r="AO50" s="31">
        <v>6.58</v>
      </c>
      <c r="AP50" s="31">
        <v>0.95799999999999996</v>
      </c>
      <c r="AQ50" s="31">
        <v>5.83</v>
      </c>
      <c r="AR50" s="31">
        <v>1.1060000000000001</v>
      </c>
      <c r="AS50" s="31">
        <v>2.44</v>
      </c>
      <c r="AT50" s="31">
        <v>0.33500000000000002</v>
      </c>
      <c r="AU50" s="31">
        <v>2.21</v>
      </c>
      <c r="AV50" s="31">
        <v>0.309</v>
      </c>
      <c r="AW50" s="31">
        <v>4.9400000000000004</v>
      </c>
      <c r="AX50" s="31">
        <v>1.214</v>
      </c>
      <c r="AY50" s="31">
        <v>1.24</v>
      </c>
      <c r="AZ50" s="31">
        <v>0.60299999999999998</v>
      </c>
      <c r="BA50" s="33">
        <v>1153.5824399999999</v>
      </c>
      <c r="BB50" s="33">
        <v>56.958500000000001</v>
      </c>
      <c r="BC50" s="32"/>
      <c r="BD50" s="32"/>
      <c r="BE50" s="32"/>
      <c r="BF50" s="32"/>
      <c r="BG50" s="31">
        <v>0.61436902999999998</v>
      </c>
      <c r="BH50" s="31">
        <v>7.3948159999999999E-2</v>
      </c>
      <c r="BI50" s="31">
        <v>0.28055615</v>
      </c>
      <c r="BJ50" s="31">
        <v>0.34394871999999999</v>
      </c>
      <c r="BK50" s="31">
        <v>2.3572920000000001E-2</v>
      </c>
      <c r="BL50" s="31">
        <v>0.20277648000000001</v>
      </c>
      <c r="BM50" s="31">
        <v>0.27113814000000003</v>
      </c>
      <c r="BN50" s="31">
        <v>0.16117005000000001</v>
      </c>
      <c r="BO50" s="31">
        <v>7.6678499999999997E-2</v>
      </c>
      <c r="BP50" s="31">
        <v>7.0613000000000004E-3</v>
      </c>
      <c r="BQ50" s="31">
        <v>1.0662919999999999E-2</v>
      </c>
      <c r="BR50" s="31">
        <v>1.175E-3</v>
      </c>
      <c r="BS50" s="31">
        <v>1.2964000000000001E-3</v>
      </c>
      <c r="BT50" s="31">
        <v>1.3151999999999999</v>
      </c>
      <c r="BU50" s="31">
        <v>9.5101800000000001</v>
      </c>
      <c r="BV50" s="31">
        <v>0.59777999999999998</v>
      </c>
      <c r="BW50" s="31">
        <v>18.916499999999999</v>
      </c>
      <c r="BX50" s="31">
        <v>1.5775999999999999</v>
      </c>
      <c r="BY50" s="31">
        <v>15.048579999999999</v>
      </c>
      <c r="BZ50" s="31">
        <v>2.1438120000000001</v>
      </c>
      <c r="CA50" s="31">
        <v>7.5672800000000002</v>
      </c>
      <c r="CB50" s="31">
        <v>0.87465000000000004</v>
      </c>
      <c r="CC50" s="31">
        <v>1.66516</v>
      </c>
      <c r="CD50" s="31">
        <v>0.40039999999999998</v>
      </c>
      <c r="CE50" s="31">
        <v>1.81568</v>
      </c>
      <c r="CF50" s="31">
        <v>0.45761000000000002</v>
      </c>
      <c r="CG50" s="31">
        <v>0.14940000000000001</v>
      </c>
      <c r="CH50" s="31">
        <v>0.61851999999999996</v>
      </c>
      <c r="CI50" s="31">
        <v>7.4723999999999999E-2</v>
      </c>
      <c r="CJ50" s="31">
        <v>0.47222999999999998</v>
      </c>
      <c r="CK50" s="31">
        <v>9.6222000000000002E-2</v>
      </c>
      <c r="CL50" s="31">
        <v>0.20496</v>
      </c>
      <c r="CM50" s="31">
        <v>3.2495000000000003E-2</v>
      </c>
      <c r="CN50" s="31">
        <v>0.18784999999999999</v>
      </c>
      <c r="CO50" s="31">
        <v>3.3681000000000003E-2</v>
      </c>
      <c r="CP50" s="31">
        <v>0.46435999999999999</v>
      </c>
      <c r="CQ50" s="31">
        <v>0.18088599999999999</v>
      </c>
      <c r="CR50" s="31">
        <v>0.45756000000000002</v>
      </c>
      <c r="CS50" s="31">
        <v>5.7285000000000003E-2</v>
      </c>
      <c r="CT50" s="34"/>
      <c r="CU50" s="34"/>
      <c r="CV50" s="34"/>
      <c r="CW50" s="34"/>
      <c r="CX50" s="34"/>
      <c r="CY50" s="34"/>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c r="GL50" s="30"/>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c r="HQ50" s="30"/>
      <c r="HR50" s="30"/>
      <c r="HS50" s="30"/>
      <c r="HT50" s="30"/>
      <c r="HU50" s="30"/>
      <c r="HV50" s="30"/>
      <c r="HW50" s="30"/>
      <c r="HX50" s="30"/>
      <c r="HY50" s="30"/>
      <c r="HZ50" s="30"/>
      <c r="IA50" s="30"/>
      <c r="IB50" s="30"/>
      <c r="IC50" s="30"/>
      <c r="ID50" s="30"/>
      <c r="IE50" s="30"/>
      <c r="IF50" s="30"/>
      <c r="IG50" s="30"/>
      <c r="IH50" s="30"/>
      <c r="II50" s="30"/>
      <c r="IJ50" s="30"/>
      <c r="IK50" s="30"/>
      <c r="IL50" s="30"/>
      <c r="IM50" s="30"/>
      <c r="IN50" s="30"/>
      <c r="IO50" s="30"/>
      <c r="IP50" s="30"/>
      <c r="IQ50" s="30"/>
      <c r="IR50" s="30"/>
      <c r="IS50" s="30"/>
      <c r="IT50" s="30"/>
      <c r="IU50" s="30"/>
      <c r="IV50" s="30"/>
      <c r="IW50" s="30"/>
      <c r="IX50" s="30"/>
      <c r="IY50" s="30"/>
      <c r="IZ50" s="30"/>
      <c r="JA50" s="30"/>
      <c r="JB50" s="30"/>
      <c r="JC50" s="30"/>
      <c r="JD50" s="30"/>
      <c r="JE50" s="30"/>
      <c r="JF50" s="30"/>
      <c r="JG50" s="30"/>
      <c r="JH50" s="30"/>
      <c r="JI50" s="30"/>
      <c r="JJ50" s="30"/>
      <c r="JK50" s="30"/>
      <c r="JL50" s="30"/>
      <c r="JM50" s="30"/>
      <c r="JN50" s="30"/>
      <c r="JO50" s="30"/>
      <c r="JP50" s="30"/>
      <c r="JQ50" s="30"/>
      <c r="JR50" s="30"/>
      <c r="JS50" s="30"/>
      <c r="JT50" s="30"/>
      <c r="JU50" s="30"/>
      <c r="JV50" s="30"/>
      <c r="JW50" s="30"/>
      <c r="JX50" s="30"/>
      <c r="JY50" s="30"/>
      <c r="JZ50" s="30"/>
      <c r="KA50" s="30"/>
      <c r="KB50" s="30"/>
      <c r="KC50" s="30"/>
      <c r="KD50" s="30"/>
      <c r="KE50" s="30"/>
      <c r="KF50" s="30"/>
      <c r="KG50" s="30"/>
      <c r="KH50" s="30"/>
      <c r="KI50" s="30"/>
      <c r="KJ50" s="30"/>
      <c r="KK50" s="30"/>
      <c r="KL50" s="30"/>
      <c r="KM50" s="30"/>
      <c r="KN50" s="30"/>
      <c r="KO50" s="30"/>
      <c r="KP50" s="30"/>
      <c r="KQ50" s="30"/>
      <c r="KR50" s="30"/>
      <c r="KS50" s="30"/>
      <c r="KT50" s="30"/>
      <c r="KU50" s="30"/>
      <c r="KV50" s="30"/>
      <c r="KW50" s="30"/>
      <c r="KX50" s="30"/>
      <c r="KY50" s="30"/>
      <c r="KZ50" s="30"/>
      <c r="LA50" s="30"/>
      <c r="LB50" s="30"/>
      <c r="LC50" s="30"/>
      <c r="LD50" s="30"/>
      <c r="LE50" s="30"/>
      <c r="LF50" s="30"/>
      <c r="LG50" s="30"/>
      <c r="LH50" s="30"/>
      <c r="LI50" s="30"/>
      <c r="LJ50" s="30"/>
      <c r="LK50" s="30"/>
      <c r="LL50" s="30"/>
      <c r="LM50" s="30"/>
      <c r="LN50" s="30"/>
      <c r="LO50" s="30"/>
      <c r="LP50" s="30"/>
      <c r="LQ50" s="30"/>
      <c r="LR50" s="30"/>
      <c r="LS50" s="30"/>
      <c r="LT50" s="30"/>
      <c r="LU50" s="30"/>
      <c r="LV50" s="30"/>
      <c r="LW50" s="30"/>
      <c r="LX50" s="30"/>
      <c r="LY50" s="30"/>
      <c r="LZ50" s="30"/>
      <c r="MA50" s="30"/>
      <c r="MB50" s="30"/>
      <c r="MC50" s="30"/>
      <c r="MD50" s="30"/>
      <c r="ME50" s="30"/>
      <c r="MF50" s="30"/>
      <c r="MG50" s="30"/>
      <c r="MH50" s="30"/>
      <c r="MI50" s="30"/>
      <c r="MJ50" s="30"/>
      <c r="MK50" s="30"/>
      <c r="ML50" s="30"/>
      <c r="MM50" s="30"/>
      <c r="MN50" s="30"/>
      <c r="MO50" s="30"/>
      <c r="MP50" s="30"/>
      <c r="MQ50" s="30"/>
      <c r="MR50" s="30"/>
      <c r="MS50" s="30"/>
      <c r="MT50" s="30"/>
      <c r="MU50" s="30"/>
      <c r="MV50" s="30"/>
      <c r="MW50" s="30"/>
      <c r="MX50" s="30"/>
      <c r="MY50" s="30"/>
      <c r="MZ50" s="30"/>
      <c r="NA50" s="30"/>
      <c r="NB50" s="30"/>
      <c r="NC50" s="30"/>
      <c r="ND50" s="30"/>
      <c r="NE50" s="30"/>
      <c r="NF50" s="30"/>
      <c r="NG50" s="30"/>
      <c r="NH50" s="30"/>
      <c r="NI50" s="30"/>
      <c r="NJ50" s="30"/>
      <c r="NK50" s="30"/>
      <c r="NL50" s="30"/>
      <c r="NM50" s="30"/>
      <c r="NN50" s="30"/>
      <c r="NO50" s="30"/>
      <c r="NP50" s="30"/>
      <c r="NQ50" s="30"/>
      <c r="NR50" s="30"/>
      <c r="NS50" s="30"/>
      <c r="NT50" s="30"/>
      <c r="NU50" s="30"/>
      <c r="NV50" s="30"/>
      <c r="NW50" s="30"/>
      <c r="NX50" s="30"/>
      <c r="NY50" s="30"/>
      <c r="NZ50" s="30"/>
      <c r="OA50" s="30"/>
      <c r="OB50" s="30"/>
      <c r="OC50" s="30"/>
      <c r="OD50" s="30"/>
      <c r="OE50" s="30"/>
      <c r="OF50" s="30"/>
      <c r="OG50" s="30"/>
      <c r="OH50" s="30"/>
      <c r="OI50" s="30"/>
      <c r="OJ50" s="30"/>
      <c r="OK50" s="30"/>
      <c r="OL50" s="30"/>
      <c r="OM50" s="30"/>
      <c r="ON50" s="30"/>
      <c r="OO50" s="30"/>
      <c r="OP50" s="30"/>
      <c r="OQ50" s="30"/>
      <c r="OR50" s="30"/>
      <c r="OS50" s="30"/>
      <c r="OT50" s="30"/>
      <c r="OU50" s="30"/>
      <c r="OV50" s="30"/>
      <c r="OW50" s="30"/>
      <c r="OX50" s="30"/>
      <c r="OY50" s="30"/>
      <c r="OZ50" s="30"/>
      <c r="PA50" s="30"/>
      <c r="PB50" s="30"/>
      <c r="PC50" s="30"/>
      <c r="PD50" s="30"/>
      <c r="PE50" s="30"/>
      <c r="PF50" s="30"/>
      <c r="PG50" s="30"/>
      <c r="PH50" s="30"/>
      <c r="PI50" s="30"/>
      <c r="PJ50" s="30"/>
      <c r="PK50" s="30"/>
      <c r="PL50" s="30"/>
      <c r="PM50" s="30"/>
      <c r="PN50" s="30"/>
      <c r="PO50" s="30"/>
      <c r="PP50" s="30"/>
      <c r="PQ50" s="30"/>
      <c r="PR50" s="30"/>
      <c r="PS50" s="30"/>
      <c r="PT50" s="30"/>
      <c r="PU50" s="30"/>
      <c r="PV50" s="30"/>
      <c r="PW50" s="30"/>
      <c r="PX50" s="30"/>
      <c r="PY50" s="30"/>
      <c r="PZ50" s="30"/>
      <c r="QA50" s="30"/>
      <c r="QB50" s="30"/>
      <c r="QC50" s="30"/>
      <c r="QD50" s="30"/>
      <c r="QE50" s="30"/>
      <c r="QF50" s="30"/>
      <c r="QG50" s="30"/>
      <c r="QH50" s="30"/>
      <c r="QI50" s="30"/>
      <c r="QJ50" s="30"/>
      <c r="QK50" s="30"/>
      <c r="QL50" s="30"/>
      <c r="QM50" s="30"/>
      <c r="QN50" s="30"/>
      <c r="QO50" s="30"/>
      <c r="QP50" s="30"/>
      <c r="QQ50" s="30"/>
      <c r="QR50" s="30"/>
      <c r="QS50" s="30"/>
      <c r="QT50" s="30"/>
      <c r="QU50" s="30"/>
      <c r="QV50" s="30"/>
      <c r="QW50" s="30"/>
      <c r="QX50" s="30"/>
      <c r="QY50" s="30"/>
      <c r="QZ50" s="30"/>
      <c r="RA50" s="30"/>
      <c r="RB50" s="30"/>
      <c r="RC50" s="30"/>
      <c r="RD50" s="30"/>
      <c r="RE50" s="30"/>
      <c r="RF50" s="30"/>
      <c r="RG50" s="30"/>
      <c r="RH50" s="30"/>
      <c r="RI50" s="30"/>
      <c r="RJ50" s="30"/>
      <c r="RK50" s="30"/>
      <c r="RL50" s="30"/>
      <c r="RM50" s="30"/>
      <c r="RN50" s="30"/>
      <c r="RO50" s="30"/>
      <c r="RP50" s="30"/>
      <c r="RQ50" s="30"/>
      <c r="RR50" s="30"/>
      <c r="RS50" s="30"/>
      <c r="RT50" s="30"/>
      <c r="RU50" s="30"/>
      <c r="RV50" s="30"/>
      <c r="RW50" s="30"/>
      <c r="RX50" s="30"/>
      <c r="RY50" s="30"/>
      <c r="RZ50" s="30"/>
      <c r="SA50" s="30"/>
      <c r="SB50" s="30"/>
      <c r="SC50" s="30"/>
      <c r="SD50" s="30"/>
      <c r="SE50" s="30"/>
      <c r="SF50" s="30"/>
      <c r="SG50" s="30"/>
      <c r="SH50" s="30"/>
      <c r="SI50" s="30"/>
      <c r="SJ50" s="30"/>
      <c r="SK50" s="30"/>
      <c r="SL50" s="30"/>
      <c r="SM50" s="30"/>
      <c r="SN50" s="30"/>
      <c r="SO50" s="30"/>
      <c r="SP50" s="30"/>
      <c r="SQ50" s="30"/>
      <c r="SR50" s="30"/>
      <c r="SS50" s="30"/>
      <c r="ST50" s="30"/>
      <c r="SU50" s="30"/>
      <c r="SV50" s="30"/>
      <c r="SW50" s="30"/>
      <c r="SX50" s="30"/>
      <c r="SY50" s="30"/>
      <c r="SZ50" s="30"/>
      <c r="TA50" s="30"/>
      <c r="TB50" s="30"/>
      <c r="TC50" s="30"/>
      <c r="TD50" s="30"/>
      <c r="TE50" s="30"/>
      <c r="TF50" s="30"/>
      <c r="TG50" s="30"/>
      <c r="TH50" s="30"/>
      <c r="TI50" s="30"/>
      <c r="TJ50" s="30"/>
      <c r="TK50" s="30"/>
      <c r="TL50" s="30"/>
      <c r="TM50" s="30"/>
      <c r="TN50" s="30"/>
      <c r="TO50" s="30"/>
      <c r="TP50" s="30"/>
      <c r="TQ50" s="30"/>
      <c r="TR50" s="30"/>
      <c r="TS50" s="30"/>
      <c r="TT50" s="30"/>
      <c r="TU50" s="30"/>
      <c r="TV50" s="30"/>
      <c r="TW50" s="30"/>
      <c r="TX50" s="30"/>
      <c r="TY50" s="30"/>
      <c r="TZ50" s="30"/>
      <c r="UA50" s="30"/>
      <c r="UB50" s="30"/>
      <c r="UC50" s="30"/>
      <c r="UD50" s="30"/>
      <c r="UE50" s="30"/>
      <c r="UF50" s="30"/>
      <c r="UG50" s="30"/>
      <c r="UH50" s="30"/>
      <c r="UI50" s="30"/>
      <c r="UJ50" s="30"/>
      <c r="UK50" s="30"/>
      <c r="UL50" s="30"/>
      <c r="UM50" s="30"/>
      <c r="UN50" s="30"/>
      <c r="UO50" s="30"/>
      <c r="UP50" s="30"/>
      <c r="UQ50" s="30"/>
      <c r="UR50" s="30"/>
      <c r="US50" s="30"/>
      <c r="UT50" s="30"/>
      <c r="UU50" s="30"/>
      <c r="UV50" s="30"/>
      <c r="UW50" s="30"/>
      <c r="UX50" s="30"/>
      <c r="UY50" s="30"/>
      <c r="UZ50" s="30"/>
      <c r="VA50" s="30"/>
      <c r="VB50" s="30"/>
      <c r="VC50" s="30"/>
      <c r="VD50" s="30"/>
      <c r="VE50" s="30"/>
      <c r="VF50" s="30"/>
      <c r="VG50" s="30"/>
      <c r="VH50" s="30"/>
      <c r="VI50" s="30"/>
      <c r="VJ50" s="30"/>
      <c r="VK50" s="30"/>
      <c r="VL50" s="30"/>
      <c r="VM50" s="30"/>
      <c r="VN50" s="30"/>
      <c r="VO50" s="30"/>
      <c r="VP50" s="30"/>
      <c r="VQ50" s="30"/>
      <c r="VR50" s="30"/>
      <c r="VS50" s="30"/>
      <c r="VT50" s="30"/>
      <c r="VU50" s="30"/>
      <c r="VV50" s="30"/>
      <c r="VW50" s="30"/>
      <c r="VX50" s="30"/>
      <c r="VY50" s="30"/>
      <c r="VZ50" s="30"/>
      <c r="WA50" s="30"/>
      <c r="WB50" s="30"/>
      <c r="WC50" s="30"/>
      <c r="WD50" s="30"/>
      <c r="WE50" s="30"/>
      <c r="WF50" s="30"/>
      <c r="WG50" s="30"/>
      <c r="WH50" s="30"/>
      <c r="WI50" s="30"/>
      <c r="WJ50" s="30"/>
      <c r="WK50" s="30"/>
      <c r="WL50" s="30"/>
      <c r="WM50" s="30"/>
      <c r="WN50" s="30"/>
      <c r="WO50" s="30"/>
      <c r="WP50" s="30"/>
      <c r="WQ50" s="30"/>
      <c r="WR50" s="30"/>
      <c r="WS50" s="30"/>
      <c r="WT50" s="30"/>
      <c r="WU50" s="30"/>
      <c r="WV50" s="30"/>
      <c r="WW50" s="30"/>
      <c r="WX50" s="30"/>
      <c r="WY50" s="30"/>
      <c r="WZ50" s="30"/>
      <c r="XA50" s="30"/>
      <c r="XB50" s="30"/>
      <c r="XC50" s="30"/>
      <c r="XD50" s="30"/>
      <c r="XE50" s="30"/>
      <c r="XF50" s="30"/>
      <c r="XG50" s="30"/>
      <c r="XH50" s="30"/>
      <c r="XI50" s="30"/>
      <c r="XJ50" s="30"/>
      <c r="XK50" s="30"/>
      <c r="XL50" s="30"/>
      <c r="XM50" s="30"/>
      <c r="XN50" s="30"/>
      <c r="XO50" s="30"/>
      <c r="XP50" s="30"/>
      <c r="XQ50" s="30"/>
      <c r="XR50" s="30"/>
      <c r="XS50" s="30"/>
      <c r="XT50" s="30"/>
      <c r="XU50" s="30"/>
      <c r="XV50" s="30"/>
      <c r="XW50" s="30"/>
      <c r="XX50" s="30"/>
      <c r="XY50" s="30"/>
      <c r="XZ50" s="30"/>
      <c r="YA50" s="30"/>
      <c r="YB50" s="30"/>
      <c r="YC50" s="30"/>
      <c r="YD50" s="30"/>
      <c r="YE50" s="30"/>
      <c r="YF50" s="30"/>
      <c r="YG50" s="30"/>
      <c r="YH50" s="30"/>
      <c r="YI50" s="30"/>
      <c r="YJ50" s="30"/>
      <c r="YK50" s="30"/>
      <c r="YL50" s="30"/>
      <c r="YM50" s="30"/>
      <c r="YN50" s="30"/>
      <c r="YO50" s="30"/>
      <c r="YP50" s="30"/>
      <c r="YQ50" s="30"/>
      <c r="YR50" s="30"/>
      <c r="YS50" s="30"/>
      <c r="YT50" s="30"/>
      <c r="YU50" s="30"/>
      <c r="YV50" s="30"/>
      <c r="YW50" s="30"/>
      <c r="YX50" s="30"/>
      <c r="YY50" s="30"/>
      <c r="YZ50" s="30"/>
      <c r="ZA50" s="30"/>
      <c r="ZB50" s="30"/>
      <c r="ZC50" s="30"/>
      <c r="ZD50" s="30"/>
      <c r="ZE50" s="30"/>
      <c r="ZF50" s="30"/>
      <c r="ZG50" s="30"/>
      <c r="ZH50" s="30"/>
      <c r="ZI50" s="30"/>
      <c r="ZJ50" s="30"/>
      <c r="ZK50" s="30"/>
      <c r="ZL50" s="30"/>
      <c r="ZM50" s="30"/>
      <c r="ZN50" s="30"/>
      <c r="ZO50" s="30"/>
      <c r="ZP50" s="30"/>
      <c r="ZQ50" s="30"/>
      <c r="ZR50" s="30"/>
      <c r="ZS50" s="30"/>
      <c r="ZT50" s="30"/>
      <c r="ZU50" s="30"/>
      <c r="ZV50" s="30"/>
      <c r="ZW50" s="30"/>
      <c r="ZX50" s="30"/>
      <c r="ZY50" s="30"/>
      <c r="ZZ50" s="30"/>
      <c r="AAA50" s="30"/>
      <c r="AAB50" s="30"/>
      <c r="AAC50" s="30"/>
      <c r="AAD50" s="30"/>
      <c r="AAE50" s="30"/>
      <c r="AAF50" s="30"/>
      <c r="AAG50" s="30"/>
      <c r="AAH50" s="30"/>
      <c r="AAI50" s="30"/>
      <c r="AAJ50" s="30"/>
      <c r="AAK50" s="30"/>
      <c r="AAL50" s="30"/>
      <c r="AAM50" s="30"/>
      <c r="AAN50" s="30"/>
      <c r="AAO50" s="30"/>
      <c r="AAP50" s="30"/>
      <c r="AAQ50" s="30"/>
      <c r="AAR50" s="30"/>
      <c r="AAS50" s="30"/>
      <c r="AAT50" s="30"/>
      <c r="AAU50" s="30"/>
      <c r="AAV50" s="30"/>
      <c r="AAW50" s="30"/>
      <c r="AAX50" s="30"/>
      <c r="AAY50" s="30"/>
      <c r="AAZ50" s="30"/>
      <c r="ABA50" s="30"/>
      <c r="ABB50" s="30"/>
      <c r="ABC50" s="30"/>
      <c r="ABD50" s="30"/>
      <c r="ABE50" s="30"/>
      <c r="ABF50" s="30"/>
      <c r="ABG50" s="30"/>
      <c r="ABH50" s="30"/>
      <c r="ABI50" s="30"/>
      <c r="ABJ50" s="30"/>
      <c r="ABK50" s="30"/>
      <c r="ABL50" s="30"/>
      <c r="ABM50" s="30"/>
      <c r="ABN50" s="30"/>
      <c r="ABO50" s="30"/>
      <c r="ABP50" s="30"/>
      <c r="ABQ50" s="30"/>
      <c r="ABR50" s="30"/>
      <c r="ABS50" s="30"/>
      <c r="ABT50" s="30"/>
      <c r="ABU50" s="30"/>
      <c r="ABV50" s="30"/>
      <c r="ABW50" s="30"/>
      <c r="ABX50" s="30"/>
      <c r="ABY50" s="30"/>
      <c r="ABZ50" s="30"/>
      <c r="ACA50" s="30"/>
      <c r="ACB50" s="30"/>
      <c r="ACC50" s="30"/>
      <c r="ACD50" s="30"/>
      <c r="ACE50" s="30"/>
      <c r="ACF50" s="30"/>
      <c r="ACG50" s="30"/>
      <c r="ACH50" s="30"/>
      <c r="ACI50" s="30"/>
      <c r="ACJ50" s="30"/>
      <c r="ACK50" s="30"/>
      <c r="ACL50" s="30"/>
      <c r="ACM50" s="30"/>
      <c r="ACN50" s="30"/>
      <c r="ACO50" s="30"/>
      <c r="ACP50" s="30"/>
      <c r="ACQ50" s="30"/>
      <c r="ACR50" s="30"/>
      <c r="ACS50" s="30"/>
      <c r="ACT50" s="30"/>
      <c r="ACU50" s="30"/>
      <c r="ACV50" s="30"/>
      <c r="ACW50" s="30"/>
      <c r="ACX50" s="30"/>
      <c r="ACY50" s="30"/>
      <c r="ACZ50" s="30"/>
      <c r="ADA50" s="30"/>
      <c r="ADB50" s="30"/>
      <c r="ADC50" s="30"/>
      <c r="ADD50" s="30"/>
      <c r="ADE50" s="30"/>
      <c r="ADF50" s="30"/>
      <c r="ADG50" s="30"/>
      <c r="ADH50" s="30"/>
      <c r="ADI50" s="30"/>
      <c r="ADJ50" s="30"/>
      <c r="ADK50" s="30"/>
      <c r="ADL50" s="30"/>
      <c r="ADM50" s="30"/>
      <c r="ADN50" s="30"/>
      <c r="ADO50" s="30"/>
      <c r="ADP50" s="30"/>
      <c r="ADQ50" s="30"/>
      <c r="ADR50" s="30"/>
      <c r="ADS50" s="30"/>
      <c r="ADT50" s="30"/>
      <c r="ADU50" s="30"/>
      <c r="ADV50" s="30"/>
      <c r="ADW50" s="30"/>
      <c r="ADX50" s="30"/>
      <c r="ADY50" s="30"/>
      <c r="ADZ50" s="30"/>
      <c r="AEA50" s="30"/>
      <c r="AEB50" s="30"/>
      <c r="AEC50" s="30"/>
      <c r="AED50" s="30"/>
      <c r="AEE50" s="30"/>
      <c r="AEF50" s="30"/>
      <c r="AEG50" s="30"/>
      <c r="AEH50" s="30"/>
      <c r="AEI50" s="30"/>
      <c r="AEJ50" s="30"/>
      <c r="AEK50" s="30"/>
      <c r="AEL50" s="30"/>
      <c r="AEM50" s="30"/>
      <c r="AEN50" s="30"/>
      <c r="AEO50" s="30"/>
      <c r="AEP50" s="30"/>
      <c r="AEQ50" s="30"/>
      <c r="AER50" s="30"/>
      <c r="AES50" s="30"/>
      <c r="AET50" s="30"/>
      <c r="AEU50" s="30"/>
      <c r="AEV50" s="30"/>
      <c r="AEW50" s="30"/>
      <c r="AEX50" s="30"/>
      <c r="AEY50" s="30"/>
      <c r="AEZ50" s="30"/>
      <c r="AFA50" s="30"/>
      <c r="AFB50" s="30"/>
      <c r="AFC50" s="30"/>
      <c r="AFD50" s="30"/>
      <c r="AFE50" s="30"/>
      <c r="AFF50" s="30"/>
      <c r="AFG50" s="30"/>
      <c r="AFH50" s="30"/>
      <c r="AFI50" s="30"/>
      <c r="AFJ50" s="30"/>
      <c r="AFK50" s="30"/>
      <c r="AFL50" s="30"/>
      <c r="AFM50" s="30"/>
      <c r="AFN50" s="30"/>
      <c r="AFO50" s="30"/>
      <c r="AFP50" s="30"/>
      <c r="AFQ50" s="30"/>
      <c r="AFR50" s="30"/>
      <c r="AFS50" s="30"/>
      <c r="AFT50" s="30"/>
      <c r="AFU50" s="30"/>
      <c r="AFV50" s="30"/>
      <c r="AFW50" s="30"/>
      <c r="AFX50" s="30"/>
      <c r="AFY50" s="30"/>
      <c r="AFZ50" s="30"/>
      <c r="AGA50" s="30"/>
      <c r="AGB50" s="30"/>
      <c r="AGC50" s="30"/>
      <c r="AGD50" s="30"/>
      <c r="AGE50" s="30"/>
      <c r="AGF50" s="30"/>
      <c r="AGG50" s="30"/>
      <c r="AGH50" s="30"/>
      <c r="AGI50" s="30"/>
      <c r="AGJ50" s="30"/>
      <c r="AGK50" s="30"/>
      <c r="AGL50" s="30"/>
      <c r="AGM50" s="30"/>
      <c r="AGN50" s="30"/>
      <c r="AGO50" s="30"/>
      <c r="AGP50" s="30"/>
      <c r="AGQ50" s="30"/>
      <c r="AGR50" s="30"/>
      <c r="AGS50" s="30"/>
      <c r="AGT50" s="30"/>
      <c r="AGU50" s="30"/>
      <c r="AGV50" s="30"/>
      <c r="AGW50" s="30"/>
      <c r="AGX50" s="30"/>
      <c r="AGY50" s="30"/>
      <c r="AGZ50" s="30"/>
      <c r="AHA50" s="30"/>
      <c r="AHB50" s="30"/>
      <c r="AHC50" s="30"/>
      <c r="AHD50" s="30"/>
      <c r="AHE50" s="30"/>
      <c r="AHF50" s="30"/>
      <c r="AHG50" s="30"/>
      <c r="AHH50" s="30"/>
      <c r="AHI50" s="30"/>
      <c r="AHJ50" s="30"/>
      <c r="AHK50" s="30"/>
      <c r="AHL50" s="30"/>
      <c r="AHM50" s="30"/>
      <c r="AHN50" s="30"/>
      <c r="AHO50" s="30"/>
      <c r="AHP50" s="30"/>
      <c r="AHQ50" s="30"/>
      <c r="AHR50" s="30"/>
      <c r="AHS50" s="30"/>
      <c r="AHT50" s="30"/>
      <c r="AHU50" s="30"/>
      <c r="AHV50" s="30"/>
      <c r="AHW50" s="30"/>
      <c r="AHX50" s="30"/>
      <c r="AHY50" s="30"/>
      <c r="AHZ50" s="30"/>
      <c r="AIA50" s="30"/>
      <c r="AIB50" s="30"/>
      <c r="AIC50" s="30"/>
      <c r="AID50" s="30"/>
      <c r="AIE50" s="30"/>
      <c r="AIF50" s="30"/>
      <c r="AIG50" s="30"/>
      <c r="AIH50" s="30"/>
      <c r="AII50" s="30"/>
      <c r="AIJ50" s="30"/>
      <c r="AIK50" s="30"/>
      <c r="AIL50" s="30"/>
      <c r="AIM50" s="30"/>
      <c r="AIN50" s="30"/>
      <c r="AIO50" s="30"/>
      <c r="AIP50" s="30"/>
      <c r="AIQ50" s="30"/>
      <c r="AIR50" s="30"/>
      <c r="AIS50" s="30"/>
      <c r="AIT50" s="30"/>
      <c r="AIU50" s="30"/>
      <c r="AIV50" s="30"/>
      <c r="AIW50" s="30"/>
      <c r="AIX50" s="30"/>
      <c r="AIY50" s="30"/>
      <c r="AIZ50" s="30"/>
      <c r="AJA50" s="30"/>
      <c r="AJB50" s="30"/>
      <c r="AJC50" s="30"/>
      <c r="AJD50" s="30"/>
      <c r="AJE50" s="30"/>
      <c r="AJF50" s="30"/>
      <c r="AJG50" s="30"/>
      <c r="AJH50" s="30"/>
      <c r="AJI50" s="30"/>
      <c r="AJJ50" s="30"/>
      <c r="AJK50" s="30"/>
      <c r="AJL50" s="30"/>
      <c r="AJM50" s="30"/>
      <c r="AJN50" s="30"/>
      <c r="AJO50" s="30"/>
      <c r="AJP50" s="30"/>
      <c r="AJQ50" s="30"/>
      <c r="AJR50" s="30"/>
      <c r="AJS50" s="30"/>
      <c r="AJT50" s="30"/>
      <c r="AJU50" s="30"/>
      <c r="AJV50" s="30"/>
      <c r="AJW50" s="30"/>
      <c r="AJX50" s="30"/>
      <c r="AJY50" s="30"/>
      <c r="AJZ50" s="30"/>
      <c r="AKA50" s="30"/>
      <c r="AKB50" s="30"/>
      <c r="AKC50" s="30"/>
      <c r="AKD50" s="30"/>
      <c r="AKE50" s="30"/>
      <c r="AKF50" s="30"/>
      <c r="AKG50" s="30"/>
      <c r="AKH50" s="30"/>
      <c r="AKI50" s="30"/>
      <c r="AKJ50" s="30"/>
      <c r="AKK50" s="30"/>
      <c r="AKL50" s="30"/>
      <c r="AKM50" s="30"/>
      <c r="AKN50" s="30"/>
      <c r="AKO50" s="30"/>
      <c r="AKP50" s="30"/>
      <c r="AKQ50" s="30"/>
      <c r="AKR50" s="30"/>
      <c r="AKS50" s="30"/>
      <c r="AKT50" s="30"/>
      <c r="AKU50" s="30"/>
      <c r="AKV50" s="30"/>
      <c r="AKW50" s="30"/>
      <c r="AKX50" s="30"/>
      <c r="AKY50" s="30"/>
      <c r="AKZ50" s="30"/>
      <c r="ALA50" s="30"/>
      <c r="ALB50" s="30"/>
      <c r="ALC50" s="30"/>
      <c r="ALD50" s="30"/>
      <c r="ALE50" s="30"/>
      <c r="ALF50" s="30"/>
      <c r="ALG50" s="30"/>
      <c r="ALH50" s="30"/>
      <c r="ALI50" s="30"/>
      <c r="ALJ50" s="30"/>
      <c r="ALK50" s="30"/>
      <c r="ALL50" s="30"/>
      <c r="ALM50" s="30"/>
      <c r="ALN50" s="30"/>
      <c r="ALO50" s="30"/>
      <c r="ALP50" s="30"/>
      <c r="ALQ50" s="30"/>
      <c r="ALR50" s="30"/>
      <c r="ALS50" s="30"/>
      <c r="ALT50" s="30"/>
      <c r="ALU50" s="30"/>
    </row>
    <row r="51" spans="1:1009" s="35" customFormat="1" ht="15" customHeight="1" x14ac:dyDescent="0.35">
      <c r="A51" s="1">
        <v>50</v>
      </c>
      <c r="B51" s="1" t="s">
        <v>667</v>
      </c>
      <c r="C51" s="29">
        <v>1919</v>
      </c>
      <c r="D51" s="30" t="s">
        <v>135</v>
      </c>
      <c r="E51" s="30">
        <v>1</v>
      </c>
      <c r="F51" s="29">
        <v>-1</v>
      </c>
      <c r="G51" s="31">
        <v>50.436199999999999</v>
      </c>
      <c r="H51" s="31">
        <v>2.7864</v>
      </c>
      <c r="I51" s="31">
        <v>13.7897</v>
      </c>
      <c r="J51" s="32">
        <v>3.2099999999999997E-2</v>
      </c>
      <c r="K51" s="31">
        <v>10.792999999999999</v>
      </c>
      <c r="L51" s="32">
        <v>0.17199999999999999</v>
      </c>
      <c r="M51" s="31">
        <v>6.9787999999999997</v>
      </c>
      <c r="N51" s="31">
        <v>11.440899999999999</v>
      </c>
      <c r="O51" s="31">
        <v>2.3891</v>
      </c>
      <c r="P51" s="32">
        <v>1.4200000000000001E-2</v>
      </c>
      <c r="Q51" s="31">
        <v>0.49070000000000003</v>
      </c>
      <c r="R51" s="32">
        <v>0.22869999999999999</v>
      </c>
      <c r="S51" s="32">
        <v>5.1499999999999997E-2</v>
      </c>
      <c r="T51" s="32">
        <v>1.0500000000000001E-2</v>
      </c>
      <c r="U51" s="32">
        <v>2.7199999999999998E-2</v>
      </c>
      <c r="V51" s="31">
        <v>99.641000000000005</v>
      </c>
      <c r="W51" s="33"/>
      <c r="X51" s="33"/>
      <c r="Y51" s="33"/>
      <c r="Z51" s="33"/>
      <c r="AA51" s="31">
        <v>31.06</v>
      </c>
      <c r="AB51" s="31">
        <v>325.33</v>
      </c>
      <c r="AC51" s="31">
        <v>9.91</v>
      </c>
      <c r="AD51" s="31">
        <v>419.39</v>
      </c>
      <c r="AE51" s="31">
        <v>25.79</v>
      </c>
      <c r="AF51" s="31">
        <v>174.34</v>
      </c>
      <c r="AG51" s="31">
        <v>18.940000000000001</v>
      </c>
      <c r="AH51" s="31">
        <v>123.86</v>
      </c>
      <c r="AI51" s="31">
        <v>14.95</v>
      </c>
      <c r="AJ51" s="31">
        <v>36.659999999999997</v>
      </c>
      <c r="AK51" s="31">
        <v>5.43</v>
      </c>
      <c r="AL51" s="31">
        <v>24.78</v>
      </c>
      <c r="AM51" s="31">
        <v>5.7</v>
      </c>
      <c r="AN51" s="31">
        <v>1.99</v>
      </c>
      <c r="AO51" s="31">
        <v>6.27</v>
      </c>
      <c r="AP51" s="31">
        <v>0.88300000000000001</v>
      </c>
      <c r="AQ51" s="31">
        <v>5.52</v>
      </c>
      <c r="AR51" s="31">
        <v>0.95799999999999996</v>
      </c>
      <c r="AS51" s="31">
        <v>2.7</v>
      </c>
      <c r="AT51" s="31">
        <v>0.33500000000000002</v>
      </c>
      <c r="AU51" s="31">
        <v>2.1</v>
      </c>
      <c r="AV51" s="31">
        <v>0.28000000000000003</v>
      </c>
      <c r="AW51" s="31">
        <v>4.4400000000000004</v>
      </c>
      <c r="AX51" s="31">
        <v>1.31</v>
      </c>
      <c r="AY51" s="31">
        <v>0.91</v>
      </c>
      <c r="AZ51" s="31">
        <v>0.46200000000000002</v>
      </c>
      <c r="BA51" s="33">
        <v>1154.27388</v>
      </c>
      <c r="BB51" s="33">
        <v>56.171599999999998</v>
      </c>
      <c r="BC51" s="32"/>
      <c r="BD51" s="32"/>
      <c r="BE51" s="32"/>
      <c r="BF51" s="32"/>
      <c r="BG51" s="31">
        <v>0.61027801999999998</v>
      </c>
      <c r="BH51" s="31">
        <v>7.1331839999999994E-2</v>
      </c>
      <c r="BI51" s="31">
        <v>0.27993090999999998</v>
      </c>
      <c r="BJ51" s="31">
        <v>0.35724830000000002</v>
      </c>
      <c r="BK51" s="31">
        <v>2.7451199999999999E-2</v>
      </c>
      <c r="BL51" s="31">
        <v>0.20378096000000001</v>
      </c>
      <c r="BM51" s="31">
        <v>0.26771706000000001</v>
      </c>
      <c r="BN51" s="31">
        <v>0.16843155000000001</v>
      </c>
      <c r="BO51" s="31">
        <v>7.1396849999999998E-2</v>
      </c>
      <c r="BP51" s="31">
        <v>6.70091E-3</v>
      </c>
      <c r="BQ51" s="31">
        <v>1.0809849999999999E-2</v>
      </c>
      <c r="BR51" s="31">
        <v>1.3125000000000001E-3</v>
      </c>
      <c r="BS51" s="31">
        <v>1.2593599999999999E-3</v>
      </c>
      <c r="BT51" s="31">
        <v>1.49088</v>
      </c>
      <c r="BU51" s="31">
        <v>10.085229999999999</v>
      </c>
      <c r="BV51" s="31">
        <v>0.53513999999999995</v>
      </c>
      <c r="BW51" s="31">
        <v>20.9695</v>
      </c>
      <c r="BX51" s="31">
        <v>1.7537199999999999</v>
      </c>
      <c r="BY51" s="31">
        <v>16.910979999999999</v>
      </c>
      <c r="BZ51" s="31">
        <v>2.4773520000000002</v>
      </c>
      <c r="CA51" s="31">
        <v>6.9361600000000001</v>
      </c>
      <c r="CB51" s="31">
        <v>0.76244999999999996</v>
      </c>
      <c r="CC51" s="31">
        <v>1.3930800000000001</v>
      </c>
      <c r="CD51" s="31">
        <v>0.38009999999999999</v>
      </c>
      <c r="CE51" s="31">
        <v>1.58592</v>
      </c>
      <c r="CF51" s="31">
        <v>0.38190000000000002</v>
      </c>
      <c r="CG51" s="31">
        <v>0.11940000000000001</v>
      </c>
      <c r="CH51" s="31">
        <v>0.58938000000000001</v>
      </c>
      <c r="CI51" s="31">
        <v>6.8874000000000005E-2</v>
      </c>
      <c r="CJ51" s="31">
        <v>0.44712000000000002</v>
      </c>
      <c r="CK51" s="31">
        <v>8.3346000000000003E-2</v>
      </c>
      <c r="CL51" s="31">
        <v>0.2268</v>
      </c>
      <c r="CM51" s="31">
        <v>3.2495000000000003E-2</v>
      </c>
      <c r="CN51" s="31">
        <v>0.17849999999999999</v>
      </c>
      <c r="CO51" s="31">
        <v>3.0519999999999999E-2</v>
      </c>
      <c r="CP51" s="31">
        <v>0.41736000000000001</v>
      </c>
      <c r="CQ51" s="31">
        <v>0.19519</v>
      </c>
      <c r="CR51" s="31">
        <v>0.33578999999999998</v>
      </c>
      <c r="CS51" s="31">
        <v>4.3889999999999998E-2</v>
      </c>
      <c r="CT51" s="34"/>
      <c r="CU51" s="34"/>
      <c r="CV51" s="34"/>
      <c r="CW51" s="34"/>
      <c r="CX51" s="34"/>
      <c r="CY51" s="34"/>
      <c r="CZ51" s="30"/>
      <c r="DA51" s="30"/>
      <c r="DB51" s="30"/>
      <c r="DC51" s="30"/>
      <c r="DD51" s="30"/>
      <c r="DE51" s="30"/>
      <c r="DF51" s="30"/>
      <c r="DG51" s="30"/>
      <c r="DH51" s="30"/>
      <c r="DI51" s="30"/>
      <c r="DJ51" s="30"/>
      <c r="DK51" s="30"/>
      <c r="DL51" s="30"/>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c r="GL51" s="30"/>
      <c r="GM51" s="30"/>
      <c r="GN51" s="30"/>
      <c r="GO51" s="30"/>
      <c r="GP51" s="30"/>
      <c r="GQ51" s="30"/>
      <c r="GR51" s="30"/>
      <c r="GS51" s="30"/>
      <c r="GT51" s="30"/>
      <c r="GU51" s="30"/>
      <c r="GV51" s="30"/>
      <c r="GW51" s="30"/>
      <c r="GX51" s="30"/>
      <c r="GY51" s="30"/>
      <c r="GZ51" s="30"/>
      <c r="HA51" s="30"/>
      <c r="HB51" s="30"/>
      <c r="HC51" s="30"/>
      <c r="HD51" s="30"/>
      <c r="HE51" s="30"/>
      <c r="HF51" s="30"/>
      <c r="HG51" s="30"/>
      <c r="HH51" s="30"/>
      <c r="HI51" s="30"/>
      <c r="HJ51" s="30"/>
      <c r="HK51" s="30"/>
      <c r="HL51" s="30"/>
      <c r="HM51" s="30"/>
      <c r="HN51" s="30"/>
      <c r="HO51" s="30"/>
      <c r="HP51" s="30"/>
      <c r="HQ51" s="30"/>
      <c r="HR51" s="30"/>
      <c r="HS51" s="30"/>
      <c r="HT51" s="30"/>
      <c r="HU51" s="30"/>
      <c r="HV51" s="30"/>
      <c r="HW51" s="30"/>
      <c r="HX51" s="30"/>
      <c r="HY51" s="30"/>
      <c r="HZ51" s="30"/>
      <c r="IA51" s="30"/>
      <c r="IB51" s="30"/>
      <c r="IC51" s="30"/>
      <c r="ID51" s="30"/>
      <c r="IE51" s="30"/>
      <c r="IF51" s="30"/>
      <c r="IG51" s="30"/>
      <c r="IH51" s="30"/>
      <c r="II51" s="30"/>
      <c r="IJ51" s="30"/>
      <c r="IK51" s="30"/>
      <c r="IL51" s="30"/>
      <c r="IM51" s="30"/>
      <c r="IN51" s="30"/>
      <c r="IO51" s="30"/>
      <c r="IP51" s="30"/>
      <c r="IQ51" s="30"/>
      <c r="IR51" s="30"/>
      <c r="IS51" s="30"/>
      <c r="IT51" s="30"/>
      <c r="IU51" s="30"/>
      <c r="IV51" s="30"/>
      <c r="IW51" s="30"/>
      <c r="IX51" s="30"/>
      <c r="IY51" s="30"/>
      <c r="IZ51" s="30"/>
      <c r="JA51" s="30"/>
      <c r="JB51" s="30"/>
      <c r="JC51" s="30"/>
      <c r="JD51" s="30"/>
      <c r="JE51" s="30"/>
      <c r="JF51" s="30"/>
      <c r="JG51" s="30"/>
      <c r="JH51" s="30"/>
      <c r="JI51" s="30"/>
      <c r="JJ51" s="30"/>
      <c r="JK51" s="30"/>
      <c r="JL51" s="30"/>
      <c r="JM51" s="30"/>
      <c r="JN51" s="30"/>
      <c r="JO51" s="30"/>
      <c r="JP51" s="30"/>
      <c r="JQ51" s="30"/>
      <c r="JR51" s="30"/>
      <c r="JS51" s="30"/>
      <c r="JT51" s="30"/>
      <c r="JU51" s="30"/>
      <c r="JV51" s="30"/>
      <c r="JW51" s="30"/>
      <c r="JX51" s="30"/>
      <c r="JY51" s="30"/>
      <c r="JZ51" s="30"/>
      <c r="KA51" s="30"/>
      <c r="KB51" s="30"/>
      <c r="KC51" s="30"/>
      <c r="KD51" s="30"/>
      <c r="KE51" s="30"/>
      <c r="KF51" s="30"/>
      <c r="KG51" s="30"/>
      <c r="KH51" s="30"/>
      <c r="KI51" s="30"/>
      <c r="KJ51" s="30"/>
      <c r="KK51" s="30"/>
      <c r="KL51" s="30"/>
      <c r="KM51" s="30"/>
      <c r="KN51" s="30"/>
      <c r="KO51" s="30"/>
      <c r="KP51" s="30"/>
      <c r="KQ51" s="30"/>
      <c r="KR51" s="30"/>
      <c r="KS51" s="30"/>
      <c r="KT51" s="30"/>
      <c r="KU51" s="30"/>
      <c r="KV51" s="30"/>
      <c r="KW51" s="30"/>
      <c r="KX51" s="30"/>
      <c r="KY51" s="30"/>
      <c r="KZ51" s="30"/>
      <c r="LA51" s="30"/>
      <c r="LB51" s="30"/>
      <c r="LC51" s="30"/>
      <c r="LD51" s="30"/>
      <c r="LE51" s="30"/>
      <c r="LF51" s="30"/>
      <c r="LG51" s="30"/>
      <c r="LH51" s="30"/>
      <c r="LI51" s="30"/>
      <c r="LJ51" s="30"/>
      <c r="LK51" s="30"/>
      <c r="LL51" s="30"/>
      <c r="LM51" s="30"/>
      <c r="LN51" s="30"/>
      <c r="LO51" s="30"/>
      <c r="LP51" s="30"/>
      <c r="LQ51" s="30"/>
      <c r="LR51" s="30"/>
      <c r="LS51" s="30"/>
      <c r="LT51" s="30"/>
      <c r="LU51" s="30"/>
      <c r="LV51" s="30"/>
      <c r="LW51" s="30"/>
      <c r="LX51" s="30"/>
      <c r="LY51" s="30"/>
      <c r="LZ51" s="30"/>
      <c r="MA51" s="30"/>
      <c r="MB51" s="30"/>
      <c r="MC51" s="30"/>
      <c r="MD51" s="30"/>
      <c r="ME51" s="30"/>
      <c r="MF51" s="30"/>
      <c r="MG51" s="30"/>
      <c r="MH51" s="30"/>
      <c r="MI51" s="30"/>
      <c r="MJ51" s="30"/>
      <c r="MK51" s="30"/>
      <c r="ML51" s="30"/>
      <c r="MM51" s="30"/>
      <c r="MN51" s="30"/>
      <c r="MO51" s="30"/>
      <c r="MP51" s="30"/>
      <c r="MQ51" s="30"/>
      <c r="MR51" s="30"/>
      <c r="MS51" s="30"/>
      <c r="MT51" s="30"/>
      <c r="MU51" s="30"/>
      <c r="MV51" s="30"/>
      <c r="MW51" s="30"/>
      <c r="MX51" s="30"/>
      <c r="MY51" s="30"/>
      <c r="MZ51" s="30"/>
      <c r="NA51" s="30"/>
      <c r="NB51" s="30"/>
      <c r="NC51" s="30"/>
      <c r="ND51" s="30"/>
      <c r="NE51" s="30"/>
      <c r="NF51" s="30"/>
      <c r="NG51" s="30"/>
      <c r="NH51" s="30"/>
      <c r="NI51" s="30"/>
      <c r="NJ51" s="30"/>
      <c r="NK51" s="30"/>
      <c r="NL51" s="30"/>
      <c r="NM51" s="30"/>
      <c r="NN51" s="30"/>
      <c r="NO51" s="30"/>
      <c r="NP51" s="30"/>
      <c r="NQ51" s="30"/>
      <c r="NR51" s="30"/>
      <c r="NS51" s="30"/>
      <c r="NT51" s="30"/>
      <c r="NU51" s="30"/>
      <c r="NV51" s="30"/>
      <c r="NW51" s="30"/>
      <c r="NX51" s="30"/>
      <c r="NY51" s="30"/>
      <c r="NZ51" s="30"/>
      <c r="OA51" s="30"/>
      <c r="OB51" s="30"/>
      <c r="OC51" s="30"/>
      <c r="OD51" s="30"/>
      <c r="OE51" s="30"/>
      <c r="OF51" s="30"/>
      <c r="OG51" s="30"/>
      <c r="OH51" s="30"/>
      <c r="OI51" s="30"/>
      <c r="OJ51" s="30"/>
      <c r="OK51" s="30"/>
      <c r="OL51" s="30"/>
      <c r="OM51" s="30"/>
      <c r="ON51" s="30"/>
      <c r="OO51" s="30"/>
      <c r="OP51" s="30"/>
      <c r="OQ51" s="30"/>
      <c r="OR51" s="30"/>
      <c r="OS51" s="30"/>
      <c r="OT51" s="30"/>
      <c r="OU51" s="30"/>
      <c r="OV51" s="30"/>
      <c r="OW51" s="30"/>
      <c r="OX51" s="30"/>
      <c r="OY51" s="30"/>
      <c r="OZ51" s="30"/>
      <c r="PA51" s="30"/>
      <c r="PB51" s="30"/>
      <c r="PC51" s="30"/>
      <c r="PD51" s="30"/>
      <c r="PE51" s="30"/>
      <c r="PF51" s="30"/>
      <c r="PG51" s="30"/>
      <c r="PH51" s="30"/>
      <c r="PI51" s="30"/>
      <c r="PJ51" s="30"/>
      <c r="PK51" s="30"/>
      <c r="PL51" s="30"/>
      <c r="PM51" s="30"/>
      <c r="PN51" s="30"/>
      <c r="PO51" s="30"/>
      <c r="PP51" s="30"/>
      <c r="PQ51" s="30"/>
      <c r="PR51" s="30"/>
      <c r="PS51" s="30"/>
      <c r="PT51" s="30"/>
      <c r="PU51" s="30"/>
      <c r="PV51" s="30"/>
      <c r="PW51" s="30"/>
      <c r="PX51" s="30"/>
      <c r="PY51" s="30"/>
      <c r="PZ51" s="30"/>
      <c r="QA51" s="30"/>
      <c r="QB51" s="30"/>
      <c r="QC51" s="30"/>
      <c r="QD51" s="30"/>
      <c r="QE51" s="30"/>
      <c r="QF51" s="30"/>
      <c r="QG51" s="30"/>
      <c r="QH51" s="30"/>
      <c r="QI51" s="30"/>
      <c r="QJ51" s="30"/>
      <c r="QK51" s="30"/>
      <c r="QL51" s="30"/>
      <c r="QM51" s="30"/>
      <c r="QN51" s="30"/>
      <c r="QO51" s="30"/>
      <c r="QP51" s="30"/>
      <c r="QQ51" s="30"/>
      <c r="QR51" s="30"/>
      <c r="QS51" s="30"/>
      <c r="QT51" s="30"/>
      <c r="QU51" s="30"/>
      <c r="QV51" s="30"/>
      <c r="QW51" s="30"/>
      <c r="QX51" s="30"/>
      <c r="QY51" s="30"/>
      <c r="QZ51" s="30"/>
      <c r="RA51" s="30"/>
      <c r="RB51" s="30"/>
      <c r="RC51" s="30"/>
      <c r="RD51" s="30"/>
      <c r="RE51" s="30"/>
      <c r="RF51" s="30"/>
      <c r="RG51" s="30"/>
      <c r="RH51" s="30"/>
      <c r="RI51" s="30"/>
      <c r="RJ51" s="30"/>
      <c r="RK51" s="30"/>
      <c r="RL51" s="30"/>
      <c r="RM51" s="30"/>
      <c r="RN51" s="30"/>
      <c r="RO51" s="30"/>
      <c r="RP51" s="30"/>
      <c r="RQ51" s="30"/>
      <c r="RR51" s="30"/>
      <c r="RS51" s="30"/>
      <c r="RT51" s="30"/>
      <c r="RU51" s="30"/>
      <c r="RV51" s="30"/>
      <c r="RW51" s="30"/>
      <c r="RX51" s="30"/>
      <c r="RY51" s="30"/>
      <c r="RZ51" s="30"/>
      <c r="SA51" s="30"/>
      <c r="SB51" s="30"/>
      <c r="SC51" s="30"/>
      <c r="SD51" s="30"/>
      <c r="SE51" s="30"/>
      <c r="SF51" s="30"/>
      <c r="SG51" s="30"/>
      <c r="SH51" s="30"/>
      <c r="SI51" s="30"/>
      <c r="SJ51" s="30"/>
      <c r="SK51" s="30"/>
      <c r="SL51" s="30"/>
      <c r="SM51" s="30"/>
      <c r="SN51" s="30"/>
      <c r="SO51" s="30"/>
      <c r="SP51" s="30"/>
      <c r="SQ51" s="30"/>
      <c r="SR51" s="30"/>
      <c r="SS51" s="30"/>
      <c r="ST51" s="30"/>
      <c r="SU51" s="30"/>
      <c r="SV51" s="30"/>
      <c r="SW51" s="30"/>
      <c r="SX51" s="30"/>
      <c r="SY51" s="30"/>
      <c r="SZ51" s="30"/>
      <c r="TA51" s="30"/>
      <c r="TB51" s="30"/>
      <c r="TC51" s="30"/>
      <c r="TD51" s="30"/>
      <c r="TE51" s="30"/>
      <c r="TF51" s="30"/>
      <c r="TG51" s="30"/>
      <c r="TH51" s="30"/>
      <c r="TI51" s="30"/>
      <c r="TJ51" s="30"/>
      <c r="TK51" s="30"/>
      <c r="TL51" s="30"/>
      <c r="TM51" s="30"/>
      <c r="TN51" s="30"/>
      <c r="TO51" s="30"/>
      <c r="TP51" s="30"/>
      <c r="TQ51" s="30"/>
      <c r="TR51" s="30"/>
      <c r="TS51" s="30"/>
      <c r="TT51" s="30"/>
      <c r="TU51" s="30"/>
      <c r="TV51" s="30"/>
      <c r="TW51" s="30"/>
      <c r="TX51" s="30"/>
      <c r="TY51" s="30"/>
      <c r="TZ51" s="30"/>
      <c r="UA51" s="30"/>
      <c r="UB51" s="30"/>
      <c r="UC51" s="30"/>
      <c r="UD51" s="30"/>
      <c r="UE51" s="30"/>
      <c r="UF51" s="30"/>
      <c r="UG51" s="30"/>
      <c r="UH51" s="30"/>
      <c r="UI51" s="30"/>
      <c r="UJ51" s="30"/>
      <c r="UK51" s="30"/>
      <c r="UL51" s="30"/>
      <c r="UM51" s="30"/>
      <c r="UN51" s="30"/>
      <c r="UO51" s="30"/>
      <c r="UP51" s="30"/>
      <c r="UQ51" s="30"/>
      <c r="UR51" s="30"/>
      <c r="US51" s="30"/>
      <c r="UT51" s="30"/>
      <c r="UU51" s="30"/>
      <c r="UV51" s="30"/>
      <c r="UW51" s="30"/>
      <c r="UX51" s="30"/>
      <c r="UY51" s="30"/>
      <c r="UZ51" s="30"/>
      <c r="VA51" s="30"/>
      <c r="VB51" s="30"/>
      <c r="VC51" s="30"/>
      <c r="VD51" s="30"/>
      <c r="VE51" s="30"/>
      <c r="VF51" s="30"/>
      <c r="VG51" s="30"/>
      <c r="VH51" s="30"/>
      <c r="VI51" s="30"/>
      <c r="VJ51" s="30"/>
      <c r="VK51" s="30"/>
      <c r="VL51" s="30"/>
      <c r="VM51" s="30"/>
      <c r="VN51" s="30"/>
      <c r="VO51" s="30"/>
      <c r="VP51" s="30"/>
      <c r="VQ51" s="30"/>
      <c r="VR51" s="30"/>
      <c r="VS51" s="30"/>
      <c r="VT51" s="30"/>
      <c r="VU51" s="30"/>
      <c r="VV51" s="30"/>
      <c r="VW51" s="30"/>
      <c r="VX51" s="30"/>
      <c r="VY51" s="30"/>
      <c r="VZ51" s="30"/>
      <c r="WA51" s="30"/>
      <c r="WB51" s="30"/>
      <c r="WC51" s="30"/>
      <c r="WD51" s="30"/>
      <c r="WE51" s="30"/>
      <c r="WF51" s="30"/>
      <c r="WG51" s="30"/>
      <c r="WH51" s="30"/>
      <c r="WI51" s="30"/>
      <c r="WJ51" s="30"/>
      <c r="WK51" s="30"/>
      <c r="WL51" s="30"/>
      <c r="WM51" s="30"/>
      <c r="WN51" s="30"/>
      <c r="WO51" s="30"/>
      <c r="WP51" s="30"/>
      <c r="WQ51" s="30"/>
      <c r="WR51" s="30"/>
      <c r="WS51" s="30"/>
      <c r="WT51" s="30"/>
      <c r="WU51" s="30"/>
      <c r="WV51" s="30"/>
      <c r="WW51" s="30"/>
      <c r="WX51" s="30"/>
      <c r="WY51" s="30"/>
      <c r="WZ51" s="30"/>
      <c r="XA51" s="30"/>
      <c r="XB51" s="30"/>
      <c r="XC51" s="30"/>
      <c r="XD51" s="30"/>
      <c r="XE51" s="30"/>
      <c r="XF51" s="30"/>
      <c r="XG51" s="30"/>
      <c r="XH51" s="30"/>
      <c r="XI51" s="30"/>
      <c r="XJ51" s="30"/>
      <c r="XK51" s="30"/>
      <c r="XL51" s="30"/>
      <c r="XM51" s="30"/>
      <c r="XN51" s="30"/>
      <c r="XO51" s="30"/>
      <c r="XP51" s="30"/>
      <c r="XQ51" s="30"/>
      <c r="XR51" s="30"/>
      <c r="XS51" s="30"/>
      <c r="XT51" s="30"/>
      <c r="XU51" s="30"/>
      <c r="XV51" s="30"/>
      <c r="XW51" s="30"/>
      <c r="XX51" s="30"/>
      <c r="XY51" s="30"/>
      <c r="XZ51" s="30"/>
      <c r="YA51" s="30"/>
      <c r="YB51" s="30"/>
      <c r="YC51" s="30"/>
      <c r="YD51" s="30"/>
      <c r="YE51" s="30"/>
      <c r="YF51" s="30"/>
      <c r="YG51" s="30"/>
      <c r="YH51" s="30"/>
      <c r="YI51" s="30"/>
      <c r="YJ51" s="30"/>
      <c r="YK51" s="30"/>
      <c r="YL51" s="30"/>
      <c r="YM51" s="30"/>
      <c r="YN51" s="30"/>
      <c r="YO51" s="30"/>
      <c r="YP51" s="30"/>
      <c r="YQ51" s="30"/>
      <c r="YR51" s="30"/>
      <c r="YS51" s="30"/>
      <c r="YT51" s="30"/>
      <c r="YU51" s="30"/>
      <c r="YV51" s="30"/>
      <c r="YW51" s="30"/>
      <c r="YX51" s="30"/>
      <c r="YY51" s="30"/>
      <c r="YZ51" s="30"/>
      <c r="ZA51" s="30"/>
      <c r="ZB51" s="30"/>
      <c r="ZC51" s="30"/>
      <c r="ZD51" s="30"/>
      <c r="ZE51" s="30"/>
      <c r="ZF51" s="30"/>
      <c r="ZG51" s="30"/>
      <c r="ZH51" s="30"/>
      <c r="ZI51" s="30"/>
      <c r="ZJ51" s="30"/>
      <c r="ZK51" s="30"/>
      <c r="ZL51" s="30"/>
      <c r="ZM51" s="30"/>
      <c r="ZN51" s="30"/>
      <c r="ZO51" s="30"/>
      <c r="ZP51" s="30"/>
      <c r="ZQ51" s="30"/>
      <c r="ZR51" s="30"/>
      <c r="ZS51" s="30"/>
      <c r="ZT51" s="30"/>
      <c r="ZU51" s="30"/>
      <c r="ZV51" s="30"/>
      <c r="ZW51" s="30"/>
      <c r="ZX51" s="30"/>
      <c r="ZY51" s="30"/>
      <c r="ZZ51" s="30"/>
      <c r="AAA51" s="30"/>
      <c r="AAB51" s="30"/>
      <c r="AAC51" s="30"/>
      <c r="AAD51" s="30"/>
      <c r="AAE51" s="30"/>
      <c r="AAF51" s="30"/>
      <c r="AAG51" s="30"/>
      <c r="AAH51" s="30"/>
      <c r="AAI51" s="30"/>
      <c r="AAJ51" s="30"/>
      <c r="AAK51" s="30"/>
      <c r="AAL51" s="30"/>
      <c r="AAM51" s="30"/>
      <c r="AAN51" s="30"/>
      <c r="AAO51" s="30"/>
      <c r="AAP51" s="30"/>
      <c r="AAQ51" s="30"/>
      <c r="AAR51" s="30"/>
      <c r="AAS51" s="30"/>
      <c r="AAT51" s="30"/>
      <c r="AAU51" s="30"/>
      <c r="AAV51" s="30"/>
      <c r="AAW51" s="30"/>
      <c r="AAX51" s="30"/>
      <c r="AAY51" s="30"/>
      <c r="AAZ51" s="30"/>
      <c r="ABA51" s="30"/>
      <c r="ABB51" s="30"/>
      <c r="ABC51" s="30"/>
      <c r="ABD51" s="30"/>
      <c r="ABE51" s="30"/>
      <c r="ABF51" s="30"/>
      <c r="ABG51" s="30"/>
      <c r="ABH51" s="30"/>
      <c r="ABI51" s="30"/>
      <c r="ABJ51" s="30"/>
      <c r="ABK51" s="30"/>
      <c r="ABL51" s="30"/>
      <c r="ABM51" s="30"/>
      <c r="ABN51" s="30"/>
      <c r="ABO51" s="30"/>
      <c r="ABP51" s="30"/>
      <c r="ABQ51" s="30"/>
      <c r="ABR51" s="30"/>
      <c r="ABS51" s="30"/>
      <c r="ABT51" s="30"/>
      <c r="ABU51" s="30"/>
      <c r="ABV51" s="30"/>
      <c r="ABW51" s="30"/>
      <c r="ABX51" s="30"/>
      <c r="ABY51" s="30"/>
      <c r="ABZ51" s="30"/>
      <c r="ACA51" s="30"/>
      <c r="ACB51" s="30"/>
      <c r="ACC51" s="30"/>
      <c r="ACD51" s="30"/>
      <c r="ACE51" s="30"/>
      <c r="ACF51" s="30"/>
      <c r="ACG51" s="30"/>
      <c r="ACH51" s="30"/>
      <c r="ACI51" s="30"/>
      <c r="ACJ51" s="30"/>
      <c r="ACK51" s="30"/>
      <c r="ACL51" s="30"/>
      <c r="ACM51" s="30"/>
      <c r="ACN51" s="30"/>
      <c r="ACO51" s="30"/>
      <c r="ACP51" s="30"/>
      <c r="ACQ51" s="30"/>
      <c r="ACR51" s="30"/>
      <c r="ACS51" s="30"/>
      <c r="ACT51" s="30"/>
      <c r="ACU51" s="30"/>
      <c r="ACV51" s="30"/>
      <c r="ACW51" s="30"/>
      <c r="ACX51" s="30"/>
      <c r="ACY51" s="30"/>
      <c r="ACZ51" s="30"/>
      <c r="ADA51" s="30"/>
      <c r="ADB51" s="30"/>
      <c r="ADC51" s="30"/>
      <c r="ADD51" s="30"/>
      <c r="ADE51" s="30"/>
      <c r="ADF51" s="30"/>
      <c r="ADG51" s="30"/>
      <c r="ADH51" s="30"/>
      <c r="ADI51" s="30"/>
      <c r="ADJ51" s="30"/>
      <c r="ADK51" s="30"/>
      <c r="ADL51" s="30"/>
      <c r="ADM51" s="30"/>
      <c r="ADN51" s="30"/>
      <c r="ADO51" s="30"/>
      <c r="ADP51" s="30"/>
      <c r="ADQ51" s="30"/>
      <c r="ADR51" s="30"/>
      <c r="ADS51" s="30"/>
      <c r="ADT51" s="30"/>
      <c r="ADU51" s="30"/>
      <c r="ADV51" s="30"/>
      <c r="ADW51" s="30"/>
      <c r="ADX51" s="30"/>
      <c r="ADY51" s="30"/>
      <c r="ADZ51" s="30"/>
      <c r="AEA51" s="30"/>
      <c r="AEB51" s="30"/>
      <c r="AEC51" s="30"/>
      <c r="AED51" s="30"/>
      <c r="AEE51" s="30"/>
      <c r="AEF51" s="30"/>
      <c r="AEG51" s="30"/>
      <c r="AEH51" s="30"/>
      <c r="AEI51" s="30"/>
      <c r="AEJ51" s="30"/>
      <c r="AEK51" s="30"/>
      <c r="AEL51" s="30"/>
      <c r="AEM51" s="30"/>
      <c r="AEN51" s="30"/>
      <c r="AEO51" s="30"/>
      <c r="AEP51" s="30"/>
      <c r="AEQ51" s="30"/>
      <c r="AER51" s="30"/>
      <c r="AES51" s="30"/>
      <c r="AET51" s="30"/>
      <c r="AEU51" s="30"/>
      <c r="AEV51" s="30"/>
      <c r="AEW51" s="30"/>
      <c r="AEX51" s="30"/>
      <c r="AEY51" s="30"/>
      <c r="AEZ51" s="30"/>
      <c r="AFA51" s="30"/>
      <c r="AFB51" s="30"/>
      <c r="AFC51" s="30"/>
      <c r="AFD51" s="30"/>
      <c r="AFE51" s="30"/>
      <c r="AFF51" s="30"/>
      <c r="AFG51" s="30"/>
      <c r="AFH51" s="30"/>
      <c r="AFI51" s="30"/>
      <c r="AFJ51" s="30"/>
      <c r="AFK51" s="30"/>
      <c r="AFL51" s="30"/>
      <c r="AFM51" s="30"/>
      <c r="AFN51" s="30"/>
      <c r="AFO51" s="30"/>
      <c r="AFP51" s="30"/>
      <c r="AFQ51" s="30"/>
      <c r="AFR51" s="30"/>
      <c r="AFS51" s="30"/>
      <c r="AFT51" s="30"/>
      <c r="AFU51" s="30"/>
      <c r="AFV51" s="30"/>
      <c r="AFW51" s="30"/>
      <c r="AFX51" s="30"/>
      <c r="AFY51" s="30"/>
      <c r="AFZ51" s="30"/>
      <c r="AGA51" s="30"/>
      <c r="AGB51" s="30"/>
      <c r="AGC51" s="30"/>
      <c r="AGD51" s="30"/>
      <c r="AGE51" s="30"/>
      <c r="AGF51" s="30"/>
      <c r="AGG51" s="30"/>
      <c r="AGH51" s="30"/>
      <c r="AGI51" s="30"/>
      <c r="AGJ51" s="30"/>
      <c r="AGK51" s="30"/>
      <c r="AGL51" s="30"/>
      <c r="AGM51" s="30"/>
      <c r="AGN51" s="30"/>
      <c r="AGO51" s="30"/>
      <c r="AGP51" s="30"/>
      <c r="AGQ51" s="30"/>
      <c r="AGR51" s="30"/>
      <c r="AGS51" s="30"/>
      <c r="AGT51" s="30"/>
      <c r="AGU51" s="30"/>
      <c r="AGV51" s="30"/>
      <c r="AGW51" s="30"/>
      <c r="AGX51" s="30"/>
      <c r="AGY51" s="30"/>
      <c r="AGZ51" s="30"/>
      <c r="AHA51" s="30"/>
      <c r="AHB51" s="30"/>
      <c r="AHC51" s="30"/>
      <c r="AHD51" s="30"/>
      <c r="AHE51" s="30"/>
      <c r="AHF51" s="30"/>
      <c r="AHG51" s="30"/>
      <c r="AHH51" s="30"/>
      <c r="AHI51" s="30"/>
      <c r="AHJ51" s="30"/>
      <c r="AHK51" s="30"/>
      <c r="AHL51" s="30"/>
      <c r="AHM51" s="30"/>
      <c r="AHN51" s="30"/>
      <c r="AHO51" s="30"/>
      <c r="AHP51" s="30"/>
      <c r="AHQ51" s="30"/>
      <c r="AHR51" s="30"/>
      <c r="AHS51" s="30"/>
      <c r="AHT51" s="30"/>
      <c r="AHU51" s="30"/>
      <c r="AHV51" s="30"/>
      <c r="AHW51" s="30"/>
      <c r="AHX51" s="30"/>
      <c r="AHY51" s="30"/>
      <c r="AHZ51" s="30"/>
      <c r="AIA51" s="30"/>
      <c r="AIB51" s="30"/>
      <c r="AIC51" s="30"/>
      <c r="AID51" s="30"/>
      <c r="AIE51" s="30"/>
      <c r="AIF51" s="30"/>
      <c r="AIG51" s="30"/>
      <c r="AIH51" s="30"/>
      <c r="AII51" s="30"/>
      <c r="AIJ51" s="30"/>
      <c r="AIK51" s="30"/>
      <c r="AIL51" s="30"/>
      <c r="AIM51" s="30"/>
      <c r="AIN51" s="30"/>
      <c r="AIO51" s="30"/>
      <c r="AIP51" s="30"/>
      <c r="AIQ51" s="30"/>
      <c r="AIR51" s="30"/>
      <c r="AIS51" s="30"/>
      <c r="AIT51" s="30"/>
      <c r="AIU51" s="30"/>
      <c r="AIV51" s="30"/>
      <c r="AIW51" s="30"/>
      <c r="AIX51" s="30"/>
      <c r="AIY51" s="30"/>
      <c r="AIZ51" s="30"/>
      <c r="AJA51" s="30"/>
      <c r="AJB51" s="30"/>
      <c r="AJC51" s="30"/>
      <c r="AJD51" s="30"/>
      <c r="AJE51" s="30"/>
      <c r="AJF51" s="30"/>
      <c r="AJG51" s="30"/>
      <c r="AJH51" s="30"/>
      <c r="AJI51" s="30"/>
      <c r="AJJ51" s="30"/>
      <c r="AJK51" s="30"/>
      <c r="AJL51" s="30"/>
      <c r="AJM51" s="30"/>
      <c r="AJN51" s="30"/>
      <c r="AJO51" s="30"/>
      <c r="AJP51" s="30"/>
      <c r="AJQ51" s="30"/>
      <c r="AJR51" s="30"/>
      <c r="AJS51" s="30"/>
      <c r="AJT51" s="30"/>
      <c r="AJU51" s="30"/>
      <c r="AJV51" s="30"/>
      <c r="AJW51" s="30"/>
      <c r="AJX51" s="30"/>
      <c r="AJY51" s="30"/>
      <c r="AJZ51" s="30"/>
      <c r="AKA51" s="30"/>
      <c r="AKB51" s="30"/>
      <c r="AKC51" s="30"/>
      <c r="AKD51" s="30"/>
      <c r="AKE51" s="30"/>
      <c r="AKF51" s="30"/>
      <c r="AKG51" s="30"/>
      <c r="AKH51" s="30"/>
      <c r="AKI51" s="30"/>
      <c r="AKJ51" s="30"/>
      <c r="AKK51" s="30"/>
      <c r="AKL51" s="30"/>
      <c r="AKM51" s="30"/>
      <c r="AKN51" s="30"/>
      <c r="AKO51" s="30"/>
      <c r="AKP51" s="30"/>
      <c r="AKQ51" s="30"/>
      <c r="AKR51" s="30"/>
      <c r="AKS51" s="30"/>
      <c r="AKT51" s="30"/>
      <c r="AKU51" s="30"/>
      <c r="AKV51" s="30"/>
      <c r="AKW51" s="30"/>
      <c r="AKX51" s="30"/>
      <c r="AKY51" s="30"/>
      <c r="AKZ51" s="30"/>
      <c r="ALA51" s="30"/>
      <c r="ALB51" s="30"/>
      <c r="ALC51" s="30"/>
      <c r="ALD51" s="30"/>
      <c r="ALE51" s="30"/>
      <c r="ALF51" s="30"/>
      <c r="ALG51" s="30"/>
      <c r="ALH51" s="30"/>
      <c r="ALI51" s="30"/>
      <c r="ALJ51" s="30"/>
      <c r="ALK51" s="30"/>
      <c r="ALL51" s="30"/>
      <c r="ALM51" s="30"/>
      <c r="ALN51" s="30"/>
      <c r="ALO51" s="30"/>
      <c r="ALP51" s="30"/>
      <c r="ALQ51" s="30"/>
      <c r="ALR51" s="30"/>
      <c r="ALS51" s="30"/>
      <c r="ALT51" s="30"/>
      <c r="ALU51" s="30"/>
    </row>
    <row r="52" spans="1:1009" ht="15" customHeight="1" x14ac:dyDescent="0.35">
      <c r="A52" s="1">
        <v>51</v>
      </c>
      <c r="B52" s="1" t="s">
        <v>667</v>
      </c>
      <c r="C52" s="7">
        <v>1954</v>
      </c>
      <c r="D52" s="9" t="s">
        <v>136</v>
      </c>
      <c r="E52" s="9">
        <v>2</v>
      </c>
      <c r="F52" s="7">
        <v>30.48</v>
      </c>
      <c r="G52" s="10">
        <v>50.292900000000003</v>
      </c>
      <c r="H52" s="10">
        <v>2.8603499999999999</v>
      </c>
      <c r="I52" s="10">
        <v>13.5174</v>
      </c>
      <c r="J52" s="11">
        <v>2.445E-2</v>
      </c>
      <c r="K52" s="10">
        <v>11.439450000000001</v>
      </c>
      <c r="L52" s="11">
        <v>0.1678</v>
      </c>
      <c r="M52" s="10">
        <v>6.7552500000000002</v>
      </c>
      <c r="N52" s="10">
        <v>11.096550000000001</v>
      </c>
      <c r="O52" s="10">
        <v>2.7567499999999998</v>
      </c>
      <c r="P52" s="11">
        <v>1.225E-2</v>
      </c>
      <c r="Q52" s="10">
        <v>0.64019999999999999</v>
      </c>
      <c r="R52" s="11">
        <v>0.28139999999999998</v>
      </c>
      <c r="S52" s="11">
        <v>4.5100000000000001E-2</v>
      </c>
      <c r="T52" s="11">
        <v>1.265E-2</v>
      </c>
      <c r="U52" s="11">
        <v>1.7149999999999999E-2</v>
      </c>
      <c r="V52" s="10">
        <v>99.919749999999993</v>
      </c>
      <c r="W52" s="12" t="s">
        <v>87</v>
      </c>
      <c r="X52" s="11">
        <v>0.10526679034678001</v>
      </c>
      <c r="Y52" s="10">
        <v>4.6800782488691199</v>
      </c>
      <c r="Z52" s="10">
        <v>2.0114691352313701</v>
      </c>
      <c r="AA52" s="10">
        <v>29.1733333333333</v>
      </c>
      <c r="AB52" s="10">
        <v>340.95666666666699</v>
      </c>
      <c r="AC52" s="10">
        <v>14.1366666666667</v>
      </c>
      <c r="AD52" s="10">
        <v>530.13333333333298</v>
      </c>
      <c r="AE52" s="10">
        <v>31.1033333333333</v>
      </c>
      <c r="AF52" s="10">
        <v>205.58</v>
      </c>
      <c r="AG52" s="10">
        <v>28.88</v>
      </c>
      <c r="AH52" s="10">
        <v>238.85</v>
      </c>
      <c r="AI52" s="10">
        <v>26.123333333333299</v>
      </c>
      <c r="AJ52" s="10">
        <v>63.543333333333301</v>
      </c>
      <c r="AK52" s="10">
        <v>9.1933333333333298</v>
      </c>
      <c r="AL52" s="10">
        <v>40.563333333333297</v>
      </c>
      <c r="AM52" s="10">
        <v>10.050000000000001</v>
      </c>
      <c r="AN52" s="10">
        <v>3.22</v>
      </c>
      <c r="AO52" s="10">
        <v>8.9733333333333292</v>
      </c>
      <c r="AP52" s="10">
        <v>1.34666666666667</v>
      </c>
      <c r="AQ52" s="10">
        <v>8.4600000000000009</v>
      </c>
      <c r="AR52" s="10">
        <v>1.5033333333333301</v>
      </c>
      <c r="AS52" s="10">
        <v>3.5766666666666702</v>
      </c>
      <c r="AT52" s="10">
        <v>0.51266666666666705</v>
      </c>
      <c r="AU52" s="10">
        <v>3.0833333333333299</v>
      </c>
      <c r="AV52" s="10">
        <v>0.43833333333333302</v>
      </c>
      <c r="AW52" s="10">
        <v>7.2233333333333301</v>
      </c>
      <c r="AX52" s="10">
        <v>2.2466666666666701</v>
      </c>
      <c r="AY52" s="10">
        <v>2.2233333333333301</v>
      </c>
      <c r="AZ52" s="10">
        <v>0.91666666666666696</v>
      </c>
      <c r="BA52" s="12">
        <v>1149.7805249999999</v>
      </c>
      <c r="BB52" s="12">
        <v>53.911700000000003</v>
      </c>
      <c r="BC52" s="11"/>
      <c r="BD52" s="11">
        <v>5.2633395173390003E-3</v>
      </c>
      <c r="BE52" s="11">
        <v>8.9389494553400201E-2</v>
      </c>
      <c r="BF52" s="11">
        <v>0.215830638210326</v>
      </c>
      <c r="BG52" s="10">
        <v>0.60854408999999998</v>
      </c>
      <c r="BH52" s="10">
        <v>7.3224960000000006E-2</v>
      </c>
      <c r="BI52" s="10">
        <v>0.27440322</v>
      </c>
      <c r="BJ52" s="10">
        <v>0.37864579500000001</v>
      </c>
      <c r="BK52" s="10">
        <v>2.678088E-2</v>
      </c>
      <c r="BL52" s="10">
        <v>0.19725329999999999</v>
      </c>
      <c r="BM52" s="10">
        <v>0.25965927</v>
      </c>
      <c r="BN52" s="10">
        <v>0.19435087500000001</v>
      </c>
      <c r="BO52" s="10">
        <v>9.3149099999999999E-2</v>
      </c>
      <c r="BP52" s="10">
        <v>8.2450200000000005E-3</v>
      </c>
      <c r="BQ52" s="10">
        <v>9.4664899999999993E-3</v>
      </c>
      <c r="BR52" s="10">
        <v>1.58125E-3</v>
      </c>
      <c r="BS52" s="10">
        <v>7.9404499999999995E-4</v>
      </c>
      <c r="BT52" s="10">
        <v>1.40032</v>
      </c>
      <c r="BU52" s="10">
        <v>10.569656666666701</v>
      </c>
      <c r="BV52" s="10">
        <v>0.76338000000000195</v>
      </c>
      <c r="BW52" s="10">
        <v>26.5066666666667</v>
      </c>
      <c r="BX52" s="10">
        <v>2.1150266666666599</v>
      </c>
      <c r="BY52" s="10">
        <v>19.94126</v>
      </c>
      <c r="BZ52" s="10">
        <v>3.777504</v>
      </c>
      <c r="CA52" s="10">
        <v>13.3756</v>
      </c>
      <c r="CB52" s="10">
        <v>1.33229</v>
      </c>
      <c r="CC52" s="10">
        <v>2.4146466666666702</v>
      </c>
      <c r="CD52" s="10">
        <v>0.64353333333333296</v>
      </c>
      <c r="CE52" s="10">
        <v>2.5960533333333302</v>
      </c>
      <c r="CF52" s="10">
        <v>0.67335</v>
      </c>
      <c r="CG52" s="10">
        <v>0.19320000000000001</v>
      </c>
      <c r="CH52" s="10">
        <v>0.84349333333333298</v>
      </c>
      <c r="CI52" s="10">
        <v>0.10503999999999999</v>
      </c>
      <c r="CJ52" s="10">
        <v>0.68525999999999998</v>
      </c>
      <c r="CK52" s="10">
        <v>0.13078999999999999</v>
      </c>
      <c r="CL52" s="10">
        <v>0.30043999999999998</v>
      </c>
      <c r="CM52" s="10">
        <v>4.9728666666666699E-2</v>
      </c>
      <c r="CN52" s="10">
        <v>0.262083333333333</v>
      </c>
      <c r="CO52" s="10">
        <v>4.7778333333333298E-2</v>
      </c>
      <c r="CP52" s="10">
        <v>0.678993333333333</v>
      </c>
      <c r="CQ52" s="10">
        <v>0.33475333333333401</v>
      </c>
      <c r="CR52" s="10">
        <v>0.82040999999999897</v>
      </c>
      <c r="CS52" s="10">
        <v>8.7083333333333401E-2</v>
      </c>
      <c r="CT52" s="13"/>
      <c r="CU52" s="13"/>
      <c r="CV52" s="13"/>
      <c r="CW52" s="13"/>
      <c r="CX52" s="13"/>
      <c r="CY52" s="13"/>
    </row>
    <row r="53" spans="1:1009" ht="15" customHeight="1" x14ac:dyDescent="0.35">
      <c r="A53" s="1">
        <v>52</v>
      </c>
      <c r="B53" s="1" t="s">
        <v>667</v>
      </c>
      <c r="C53" s="7">
        <v>1954</v>
      </c>
      <c r="D53" s="9" t="s">
        <v>137</v>
      </c>
      <c r="E53" s="9">
        <v>2</v>
      </c>
      <c r="F53" s="7">
        <v>30.48</v>
      </c>
      <c r="G53" s="10">
        <v>50.003450000000001</v>
      </c>
      <c r="H53" s="10">
        <v>3.0118499999999999</v>
      </c>
      <c r="I53" s="10">
        <v>13.79645</v>
      </c>
      <c r="J53" s="11" t="s">
        <v>87</v>
      </c>
      <c r="K53" s="10">
        <v>11.0464</v>
      </c>
      <c r="L53" s="11">
        <v>0.17</v>
      </c>
      <c r="M53" s="10">
        <v>6.6681499999999998</v>
      </c>
      <c r="N53" s="10">
        <v>11.1738</v>
      </c>
      <c r="O53" s="10">
        <v>2.4735499999999999</v>
      </c>
      <c r="P53" s="11">
        <v>3.6799999999999999E-2</v>
      </c>
      <c r="Q53" s="10">
        <v>0.60665000000000002</v>
      </c>
      <c r="R53" s="11">
        <v>0.30364999999999998</v>
      </c>
      <c r="S53" s="11">
        <v>4.2849999999999999E-2</v>
      </c>
      <c r="T53" s="11">
        <v>1.66E-2</v>
      </c>
      <c r="U53" s="11">
        <v>2.3592419999999999E-2</v>
      </c>
      <c r="V53" s="10">
        <v>99.366150000000005</v>
      </c>
      <c r="W53" s="12"/>
      <c r="X53" s="12"/>
      <c r="Y53" s="12"/>
      <c r="Z53" s="12"/>
      <c r="AA53" s="10">
        <v>29.68</v>
      </c>
      <c r="AB53" s="10">
        <v>323.79000000000002</v>
      </c>
      <c r="AC53" s="10">
        <v>12.32</v>
      </c>
      <c r="AD53" s="10">
        <v>386.27</v>
      </c>
      <c r="AE53" s="10">
        <v>24.54</v>
      </c>
      <c r="AF53" s="10">
        <v>170.4</v>
      </c>
      <c r="AG53" s="10">
        <v>17.510000000000002</v>
      </c>
      <c r="AH53" s="10">
        <v>151.47999999999999</v>
      </c>
      <c r="AI53" s="10">
        <v>16.66</v>
      </c>
      <c r="AJ53" s="10">
        <v>40.44</v>
      </c>
      <c r="AK53" s="10">
        <v>5.42</v>
      </c>
      <c r="AL53" s="10">
        <v>24.79</v>
      </c>
      <c r="AM53" s="10">
        <v>6.56</v>
      </c>
      <c r="AN53" s="10">
        <v>2.17</v>
      </c>
      <c r="AO53" s="10">
        <v>5.09</v>
      </c>
      <c r="AP53" s="10">
        <v>0.79</v>
      </c>
      <c r="AQ53" s="10">
        <v>4.6100000000000003</v>
      </c>
      <c r="AR53" s="10">
        <v>0.88600000000000001</v>
      </c>
      <c r="AS53" s="10">
        <v>2.2799999999999998</v>
      </c>
      <c r="AT53" s="10">
        <v>0.29299999999999998</v>
      </c>
      <c r="AU53" s="10">
        <v>2.11</v>
      </c>
      <c r="AV53" s="10">
        <v>0.27900000000000003</v>
      </c>
      <c r="AW53" s="10">
        <v>3.87</v>
      </c>
      <c r="AX53" s="10">
        <v>0.999</v>
      </c>
      <c r="AY53" s="10">
        <v>1.02</v>
      </c>
      <c r="AZ53" s="10">
        <v>0.46200000000000002</v>
      </c>
      <c r="BA53" s="12">
        <v>1148.0298150000001</v>
      </c>
      <c r="BB53" s="12">
        <v>54.468800000000002</v>
      </c>
      <c r="BC53" s="11"/>
      <c r="BD53" s="11"/>
      <c r="BE53" s="11"/>
      <c r="BF53" s="11"/>
      <c r="BG53" s="10">
        <v>0.60504174499999996</v>
      </c>
      <c r="BH53" s="10">
        <v>7.7103359999999996E-2</v>
      </c>
      <c r="BI53" s="10">
        <v>0.28006793499999999</v>
      </c>
      <c r="BJ53" s="10">
        <v>0.36563583999999999</v>
      </c>
      <c r="BK53" s="10">
        <v>2.7132E-2</v>
      </c>
      <c r="BL53" s="10">
        <v>0.19470998</v>
      </c>
      <c r="BM53" s="10">
        <v>0.26146691999999999</v>
      </c>
      <c r="BN53" s="10">
        <v>0.17438527500000001</v>
      </c>
      <c r="BO53" s="10">
        <v>8.8267575000000001E-2</v>
      </c>
      <c r="BP53" s="10">
        <v>8.8969449999999999E-3</v>
      </c>
      <c r="BQ53" s="10">
        <v>8.9942149999999998E-3</v>
      </c>
      <c r="BR53" s="10">
        <v>2.075E-3</v>
      </c>
      <c r="BS53" s="10">
        <v>1.092329046E-3</v>
      </c>
      <c r="BT53" s="10">
        <v>1.4246399999999999</v>
      </c>
      <c r="BU53" s="10">
        <v>10.03749</v>
      </c>
      <c r="BV53" s="10">
        <v>0.66527999999999998</v>
      </c>
      <c r="BW53" s="10">
        <v>19.313500000000001</v>
      </c>
      <c r="BX53" s="10">
        <v>1.66872</v>
      </c>
      <c r="BY53" s="10">
        <v>16.5288</v>
      </c>
      <c r="BZ53" s="10">
        <v>2.290308</v>
      </c>
      <c r="CA53" s="10">
        <v>8.4828799999999998</v>
      </c>
      <c r="CB53" s="10">
        <v>0.84965999999999997</v>
      </c>
      <c r="CC53" s="10">
        <v>1.5367200000000001</v>
      </c>
      <c r="CD53" s="10">
        <v>0.37940000000000002</v>
      </c>
      <c r="CE53" s="10">
        <v>1.58656</v>
      </c>
      <c r="CF53" s="10">
        <v>0.43952000000000002</v>
      </c>
      <c r="CG53" s="10">
        <v>0.13020000000000001</v>
      </c>
      <c r="CH53" s="10">
        <v>0.47846</v>
      </c>
      <c r="CI53" s="10">
        <v>6.1620000000000001E-2</v>
      </c>
      <c r="CJ53" s="10">
        <v>0.37341000000000002</v>
      </c>
      <c r="CK53" s="10">
        <v>7.7081999999999998E-2</v>
      </c>
      <c r="CL53" s="10">
        <v>0.19152</v>
      </c>
      <c r="CM53" s="10">
        <v>2.8420999999999998E-2</v>
      </c>
      <c r="CN53" s="10">
        <v>0.17935000000000001</v>
      </c>
      <c r="CO53" s="10">
        <v>3.0411000000000001E-2</v>
      </c>
      <c r="CP53" s="10">
        <v>0.36377999999999999</v>
      </c>
      <c r="CQ53" s="10">
        <v>0.14885100000000001</v>
      </c>
      <c r="CR53" s="10">
        <v>0.37637999999999999</v>
      </c>
      <c r="CS53" s="10">
        <v>4.3889999999999998E-2</v>
      </c>
      <c r="CT53" s="13"/>
      <c r="CU53" s="13"/>
      <c r="CV53" s="13"/>
      <c r="CW53" s="13"/>
      <c r="CX53" s="13"/>
      <c r="CY53" s="13"/>
    </row>
    <row r="54" spans="1:1009" ht="15" customHeight="1" x14ac:dyDescent="0.35">
      <c r="A54" s="1">
        <v>53</v>
      </c>
      <c r="B54" s="1" t="s">
        <v>667</v>
      </c>
      <c r="C54" s="7">
        <v>1954</v>
      </c>
      <c r="D54" s="9" t="s">
        <v>138</v>
      </c>
      <c r="E54" s="9">
        <v>2</v>
      </c>
      <c r="F54" s="7">
        <v>30.48</v>
      </c>
      <c r="G54" s="10">
        <v>49.706899999999997</v>
      </c>
      <c r="H54" s="10">
        <v>2.9802499999999998</v>
      </c>
      <c r="I54" s="10">
        <v>13.733599999999999</v>
      </c>
      <c r="J54" s="11">
        <v>3.7499999999999999E-3</v>
      </c>
      <c r="K54" s="10">
        <v>11.18445</v>
      </c>
      <c r="L54" s="11">
        <v>0.17519999999999999</v>
      </c>
      <c r="M54" s="10">
        <v>6.6077500000000002</v>
      </c>
      <c r="N54" s="10">
        <v>11.284750000000001</v>
      </c>
      <c r="O54" s="10">
        <v>2.4301499999999998</v>
      </c>
      <c r="P54" s="11">
        <v>2.385E-2</v>
      </c>
      <c r="Q54" s="10">
        <v>0.67044999999999999</v>
      </c>
      <c r="R54" s="11">
        <v>0.31009999999999999</v>
      </c>
      <c r="S54" s="11">
        <v>5.16E-2</v>
      </c>
      <c r="T54" s="11">
        <v>1.635E-2</v>
      </c>
      <c r="U54" s="11">
        <v>1.6099229999999999E-2</v>
      </c>
      <c r="V54" s="10">
        <v>99.1952</v>
      </c>
      <c r="W54" s="12"/>
      <c r="X54" s="12"/>
      <c r="Y54" s="12"/>
      <c r="Z54" s="12"/>
      <c r="AA54" s="10">
        <v>27.42</v>
      </c>
      <c r="AB54" s="10">
        <v>321.49</v>
      </c>
      <c r="AC54" s="10">
        <v>11.69</v>
      </c>
      <c r="AD54" s="10">
        <v>393.88</v>
      </c>
      <c r="AE54" s="10">
        <v>24.1</v>
      </c>
      <c r="AF54" s="10">
        <v>156.80000000000001</v>
      </c>
      <c r="AG54" s="10">
        <v>19.14</v>
      </c>
      <c r="AH54" s="10">
        <v>143.08000000000001</v>
      </c>
      <c r="AI54" s="10">
        <v>18.28</v>
      </c>
      <c r="AJ54" s="10">
        <v>38.729999999999997</v>
      </c>
      <c r="AK54" s="10">
        <v>5.23</v>
      </c>
      <c r="AL54" s="10">
        <v>25.57</v>
      </c>
      <c r="AM54" s="10">
        <v>5.97</v>
      </c>
      <c r="AN54" s="10">
        <v>2.27</v>
      </c>
      <c r="AO54" s="10">
        <v>5.33</v>
      </c>
      <c r="AP54" s="10">
        <v>0.90800000000000003</v>
      </c>
      <c r="AQ54" s="10">
        <v>4.57</v>
      </c>
      <c r="AR54" s="10">
        <v>0.98299999999999998</v>
      </c>
      <c r="AS54" s="10">
        <v>2.27</v>
      </c>
      <c r="AT54" s="10">
        <v>0.27700000000000002</v>
      </c>
      <c r="AU54" s="10">
        <v>1.73</v>
      </c>
      <c r="AV54" s="10">
        <v>0.307</v>
      </c>
      <c r="AW54" s="10">
        <v>3.57</v>
      </c>
      <c r="AX54" s="10">
        <v>1.0209999999999999</v>
      </c>
      <c r="AY54" s="10">
        <v>0.87</v>
      </c>
      <c r="AZ54" s="10">
        <v>0.42499999999999999</v>
      </c>
      <c r="BA54" s="12">
        <v>1146.815775</v>
      </c>
      <c r="BB54" s="12">
        <v>53.914850000000001</v>
      </c>
      <c r="BC54" s="11"/>
      <c r="BD54" s="11"/>
      <c r="BE54" s="11"/>
      <c r="BF54" s="11"/>
      <c r="BG54" s="10">
        <v>0.60145349000000004</v>
      </c>
      <c r="BH54" s="10">
        <v>7.6294399999999998E-2</v>
      </c>
      <c r="BI54" s="10">
        <v>0.27879208</v>
      </c>
      <c r="BJ54" s="10">
        <v>0.37020529499999999</v>
      </c>
      <c r="BK54" s="10">
        <v>2.7961920000000001E-2</v>
      </c>
      <c r="BL54" s="10">
        <v>0.19294629999999999</v>
      </c>
      <c r="BM54" s="10">
        <v>0.26406315000000002</v>
      </c>
      <c r="BN54" s="10">
        <v>0.17132557500000001</v>
      </c>
      <c r="BO54" s="10">
        <v>9.7550474999999998E-2</v>
      </c>
      <c r="BP54" s="10">
        <v>9.0859300000000007E-3</v>
      </c>
      <c r="BQ54" s="10">
        <v>1.083084E-2</v>
      </c>
      <c r="BR54" s="10">
        <v>2.04375E-3</v>
      </c>
      <c r="BS54" s="10">
        <v>7.4539434900000004E-4</v>
      </c>
      <c r="BT54" s="10">
        <v>1.31616</v>
      </c>
      <c r="BU54" s="10">
        <v>9.9661899999999992</v>
      </c>
      <c r="BV54" s="10">
        <v>0.63126000000000004</v>
      </c>
      <c r="BW54" s="10">
        <v>19.693999999999999</v>
      </c>
      <c r="BX54" s="10">
        <v>1.6388</v>
      </c>
      <c r="BY54" s="10">
        <v>15.2096</v>
      </c>
      <c r="BZ54" s="10">
        <v>2.5035120000000002</v>
      </c>
      <c r="CA54" s="10">
        <v>8.01248</v>
      </c>
      <c r="CB54" s="10">
        <v>0.93228</v>
      </c>
      <c r="CC54" s="10">
        <v>1.47174</v>
      </c>
      <c r="CD54" s="10">
        <v>0.36609999999999998</v>
      </c>
      <c r="CE54" s="10">
        <v>1.6364799999999999</v>
      </c>
      <c r="CF54" s="10">
        <v>0.39999000000000001</v>
      </c>
      <c r="CG54" s="10">
        <v>0.13619999999999999</v>
      </c>
      <c r="CH54" s="10">
        <v>0.50102000000000002</v>
      </c>
      <c r="CI54" s="10">
        <v>7.0823999999999998E-2</v>
      </c>
      <c r="CJ54" s="10">
        <v>0.37017</v>
      </c>
      <c r="CK54" s="10">
        <v>8.5521E-2</v>
      </c>
      <c r="CL54" s="10">
        <v>0.19067999999999999</v>
      </c>
      <c r="CM54" s="10">
        <v>2.6869000000000001E-2</v>
      </c>
      <c r="CN54" s="10">
        <v>0.14704999999999999</v>
      </c>
      <c r="CO54" s="10">
        <v>3.3463E-2</v>
      </c>
      <c r="CP54" s="10">
        <v>0.33557999999999999</v>
      </c>
      <c r="CQ54" s="10">
        <v>0.15212899999999999</v>
      </c>
      <c r="CR54" s="10">
        <v>0.32102999999999998</v>
      </c>
      <c r="CS54" s="10">
        <v>4.0375000000000001E-2</v>
      </c>
      <c r="CT54" s="13"/>
      <c r="CU54" s="13"/>
      <c r="CV54" s="13"/>
      <c r="CW54" s="13"/>
      <c r="CX54" s="13"/>
      <c r="CY54" s="13"/>
    </row>
    <row r="55" spans="1:1009" ht="15" customHeight="1" x14ac:dyDescent="0.35">
      <c r="A55" s="1">
        <v>54</v>
      </c>
      <c r="B55" s="1" t="s">
        <v>667</v>
      </c>
      <c r="C55" s="36">
        <v>1959.318</v>
      </c>
      <c r="D55" s="9" t="s">
        <v>139</v>
      </c>
      <c r="E55" s="9">
        <v>3</v>
      </c>
      <c r="F55" s="7">
        <v>250</v>
      </c>
      <c r="G55" s="10">
        <v>49.802033333333299</v>
      </c>
      <c r="H55" s="10">
        <v>2.54476666666667</v>
      </c>
      <c r="I55" s="10">
        <v>12.288600000000001</v>
      </c>
      <c r="J55" s="11">
        <v>8.9866666666666595E-2</v>
      </c>
      <c r="K55" s="10">
        <v>11.837400000000001</v>
      </c>
      <c r="L55" s="11">
        <v>0.17580000000000001</v>
      </c>
      <c r="M55" s="10">
        <v>10.1208333333333</v>
      </c>
      <c r="N55" s="10">
        <v>11.167866666666701</v>
      </c>
      <c r="O55" s="10">
        <v>2.2163333333333299</v>
      </c>
      <c r="P55" s="11">
        <v>3.1033333333333302E-2</v>
      </c>
      <c r="Q55" s="10">
        <v>0.54013333333333302</v>
      </c>
      <c r="R55" s="11">
        <v>0.25813333333333299</v>
      </c>
      <c r="S55" s="11">
        <v>5.7566666666666703E-2</v>
      </c>
      <c r="T55" s="11">
        <v>1.49E-2</v>
      </c>
      <c r="U55" s="11">
        <v>3.3566666666666703E-2</v>
      </c>
      <c r="V55" s="10">
        <v>101.178766666667</v>
      </c>
      <c r="W55" s="12" t="s">
        <v>87</v>
      </c>
      <c r="X55" s="11">
        <v>9.0865214344951997E-2</v>
      </c>
      <c r="Y55" s="10">
        <v>3.4869740792443502</v>
      </c>
      <c r="Z55" s="10">
        <v>2.82335751519242</v>
      </c>
      <c r="AA55" s="10">
        <v>29.033333333333299</v>
      </c>
      <c r="AB55" s="10">
        <v>300.066666666667</v>
      </c>
      <c r="AC55" s="10">
        <v>9.6366666666666703</v>
      </c>
      <c r="AD55" s="10">
        <v>363.87666666666701</v>
      </c>
      <c r="AE55" s="10">
        <v>19.286666666666701</v>
      </c>
      <c r="AF55" s="10">
        <v>130.02000000000001</v>
      </c>
      <c r="AG55" s="10">
        <v>14.963333333333299</v>
      </c>
      <c r="AH55" s="10">
        <v>128.44999999999999</v>
      </c>
      <c r="AI55" s="10">
        <v>15.446666666666699</v>
      </c>
      <c r="AJ55" s="10">
        <v>36.753333333333302</v>
      </c>
      <c r="AK55" s="10">
        <v>4.93</v>
      </c>
      <c r="AL55" s="10">
        <v>22.0133333333333</v>
      </c>
      <c r="AM55" s="10">
        <v>5.3866666666666703</v>
      </c>
      <c r="AN55" s="10">
        <v>2.06666666666667</v>
      </c>
      <c r="AO55" s="10">
        <v>5.07</v>
      </c>
      <c r="AP55" s="10">
        <v>0.80566666666666698</v>
      </c>
      <c r="AQ55" s="10">
        <v>4.47</v>
      </c>
      <c r="AR55" s="10">
        <v>0.88100000000000001</v>
      </c>
      <c r="AS55" s="10">
        <v>2.0766666666666702</v>
      </c>
      <c r="AT55" s="10">
        <v>0.27033333333333298</v>
      </c>
      <c r="AU55" s="10">
        <v>1.88</v>
      </c>
      <c r="AV55" s="10">
        <v>0.24766666666666701</v>
      </c>
      <c r="AW55" s="10">
        <v>3.59</v>
      </c>
      <c r="AX55" s="10">
        <v>0.93766666666666698</v>
      </c>
      <c r="AY55" s="10">
        <v>0.90566666666666695</v>
      </c>
      <c r="AZ55" s="10">
        <v>0.45700000000000002</v>
      </c>
      <c r="BA55" s="12">
        <v>1217.42875</v>
      </c>
      <c r="BB55" s="12">
        <v>62.881133333333302</v>
      </c>
      <c r="BC55" s="11"/>
      <c r="BD55" s="11">
        <v>4.5432607172476002E-3</v>
      </c>
      <c r="BE55" s="11">
        <v>6.6601204913567094E-2</v>
      </c>
      <c r="BF55" s="11">
        <v>0.30294626138014702</v>
      </c>
      <c r="BG55" s="10">
        <v>0.60260460333333299</v>
      </c>
      <c r="BH55" s="10">
        <v>6.5146026666666801E-2</v>
      </c>
      <c r="BI55" s="10">
        <v>0.24945858000000001</v>
      </c>
      <c r="BJ55" s="10">
        <v>0.39181793999999998</v>
      </c>
      <c r="BK55" s="10">
        <v>2.8057680000000002E-2</v>
      </c>
      <c r="BL55" s="10">
        <v>0.29552833333333201</v>
      </c>
      <c r="BM55" s="10">
        <v>0.26132808000000102</v>
      </c>
      <c r="BN55" s="10">
        <v>0.15625149999999999</v>
      </c>
      <c r="BO55" s="10">
        <v>7.8589400000000004E-2</v>
      </c>
      <c r="BP55" s="10">
        <v>7.5633066666666599E-3</v>
      </c>
      <c r="BQ55" s="10">
        <v>1.2083243333333301E-2</v>
      </c>
      <c r="BR55" s="10">
        <v>1.8625E-3</v>
      </c>
      <c r="BS55" s="10">
        <v>1.55413666666667E-3</v>
      </c>
      <c r="BT55" s="10">
        <v>1.3935999999999999</v>
      </c>
      <c r="BU55" s="10">
        <v>9.3020666666666791</v>
      </c>
      <c r="BV55" s="10">
        <v>0.52037999999999995</v>
      </c>
      <c r="BW55" s="10">
        <v>18.193833333333401</v>
      </c>
      <c r="BX55" s="10">
        <v>1.3114933333333401</v>
      </c>
      <c r="BY55" s="10">
        <v>12.611940000000001</v>
      </c>
      <c r="BZ55" s="10">
        <v>1.9572039999999999</v>
      </c>
      <c r="CA55" s="10">
        <v>7.1932</v>
      </c>
      <c r="CB55" s="10">
        <v>0.78778000000000203</v>
      </c>
      <c r="CC55" s="10">
        <v>1.39662666666667</v>
      </c>
      <c r="CD55" s="10">
        <v>0.34510000000000002</v>
      </c>
      <c r="CE55" s="10">
        <v>1.40885333333333</v>
      </c>
      <c r="CF55" s="10">
        <v>0.36090666666666699</v>
      </c>
      <c r="CG55" s="10">
        <v>0.124</v>
      </c>
      <c r="CH55" s="10">
        <v>0.47658</v>
      </c>
      <c r="CI55" s="10">
        <v>6.2841999999999995E-2</v>
      </c>
      <c r="CJ55" s="10">
        <v>0.36207</v>
      </c>
      <c r="CK55" s="10">
        <v>7.6647000000000007E-2</v>
      </c>
      <c r="CL55" s="10">
        <v>0.17444000000000001</v>
      </c>
      <c r="CM55" s="10">
        <v>2.6222333333333299E-2</v>
      </c>
      <c r="CN55" s="10">
        <v>0.1598</v>
      </c>
      <c r="CO55" s="10">
        <v>2.6995666666666699E-2</v>
      </c>
      <c r="CP55" s="10">
        <v>0.33745999999999998</v>
      </c>
      <c r="CQ55" s="10">
        <v>0.13971233333333299</v>
      </c>
      <c r="CR55" s="10">
        <v>0.33419100000000002</v>
      </c>
      <c r="CS55" s="10">
        <v>4.3415000000000002E-2</v>
      </c>
      <c r="CT55" s="13"/>
      <c r="CU55" s="13"/>
      <c r="CV55" s="13"/>
      <c r="CW55" s="13"/>
      <c r="CX55" s="13"/>
      <c r="CY55" s="13"/>
    </row>
    <row r="56" spans="1:1009" ht="15" customHeight="1" x14ac:dyDescent="0.35">
      <c r="A56" s="1">
        <v>55</v>
      </c>
      <c r="B56" s="1" t="s">
        <v>667</v>
      </c>
      <c r="C56" s="36">
        <v>1959.318</v>
      </c>
      <c r="D56" s="9" t="s">
        <v>140</v>
      </c>
      <c r="E56" s="37">
        <v>3</v>
      </c>
      <c r="F56" s="7">
        <v>250</v>
      </c>
      <c r="G56" s="10">
        <v>49.543100000000003</v>
      </c>
      <c r="H56" s="10">
        <v>2.5714000000000001</v>
      </c>
      <c r="I56" s="10">
        <v>12.295299999999999</v>
      </c>
      <c r="J56" s="11">
        <v>8.9899999999999994E-2</v>
      </c>
      <c r="K56" s="10">
        <v>11.952</v>
      </c>
      <c r="L56" s="11">
        <v>0.14779999999999999</v>
      </c>
      <c r="M56" s="10">
        <v>10.136900000000001</v>
      </c>
      <c r="N56" s="10">
        <v>11.103400000000001</v>
      </c>
      <c r="O56" s="10">
        <v>2.1574</v>
      </c>
      <c r="P56" s="11">
        <v>2.8000000000000001E-2</v>
      </c>
      <c r="Q56" s="10">
        <v>0.56679999999999997</v>
      </c>
      <c r="R56" s="11">
        <v>0.2681</v>
      </c>
      <c r="S56" s="11">
        <v>6.3799999999999996E-2</v>
      </c>
      <c r="T56" s="11">
        <v>1.6799999999999999E-2</v>
      </c>
      <c r="U56" s="11">
        <v>3.4200000000000001E-2</v>
      </c>
      <c r="V56" s="10">
        <v>100.97499999999999</v>
      </c>
      <c r="W56" s="12"/>
      <c r="X56" s="12"/>
      <c r="Y56" s="12"/>
      <c r="Z56" s="12"/>
      <c r="AA56" s="10">
        <v>28.43</v>
      </c>
      <c r="AB56" s="10">
        <v>285.62</v>
      </c>
      <c r="AC56" s="10">
        <v>9.76</v>
      </c>
      <c r="AD56" s="10">
        <v>343.77</v>
      </c>
      <c r="AE56" s="10">
        <v>18.399999999999999</v>
      </c>
      <c r="AF56" s="10">
        <v>125.96</v>
      </c>
      <c r="AG56" s="10">
        <v>14.45</v>
      </c>
      <c r="AH56" s="10">
        <v>116.85</v>
      </c>
      <c r="AI56" s="10">
        <v>15.27</v>
      </c>
      <c r="AJ56" s="10">
        <v>35.229999999999997</v>
      </c>
      <c r="AK56" s="10">
        <v>4.62</v>
      </c>
      <c r="AL56" s="10">
        <v>24</v>
      </c>
      <c r="AM56" s="10">
        <v>5.0199999999999996</v>
      </c>
      <c r="AN56" s="10">
        <v>1.9</v>
      </c>
      <c r="AO56" s="10">
        <v>4.71</v>
      </c>
      <c r="AP56" s="10">
        <v>0.80700000000000005</v>
      </c>
      <c r="AQ56" s="10">
        <v>4.4400000000000004</v>
      </c>
      <c r="AR56" s="10">
        <v>0.78900000000000003</v>
      </c>
      <c r="AS56" s="10">
        <v>2.1</v>
      </c>
      <c r="AT56" s="10">
        <v>0.26100000000000001</v>
      </c>
      <c r="AU56" s="10">
        <v>1.76</v>
      </c>
      <c r="AV56" s="10">
        <v>0.246</v>
      </c>
      <c r="AW56" s="10">
        <v>3.61</v>
      </c>
      <c r="AX56" s="10">
        <v>0.81</v>
      </c>
      <c r="AY56" s="10">
        <v>1.17</v>
      </c>
      <c r="AZ56" s="10">
        <v>0.39</v>
      </c>
      <c r="BA56" s="12">
        <v>1217.7516900000001</v>
      </c>
      <c r="BB56" s="12">
        <v>62.691000000000003</v>
      </c>
      <c r="BC56" s="11"/>
      <c r="BD56" s="11"/>
      <c r="BE56" s="11"/>
      <c r="BF56" s="11"/>
      <c r="BG56" s="10">
        <v>0.59947150999999999</v>
      </c>
      <c r="BH56" s="10">
        <v>6.5827839999999999E-2</v>
      </c>
      <c r="BI56" s="10">
        <v>0.24959459000000001</v>
      </c>
      <c r="BJ56" s="10">
        <v>0.3956112</v>
      </c>
      <c r="BK56" s="10">
        <v>2.358888E-2</v>
      </c>
      <c r="BL56" s="10">
        <v>0.29599747999999998</v>
      </c>
      <c r="BM56" s="10">
        <v>0.25981956</v>
      </c>
      <c r="BN56" s="10">
        <v>0.1520967</v>
      </c>
      <c r="BO56" s="10">
        <v>8.2469399999999998E-2</v>
      </c>
      <c r="BP56" s="10">
        <v>7.8553300000000006E-3</v>
      </c>
      <c r="BQ56" s="10">
        <v>1.339162E-2</v>
      </c>
      <c r="BR56" s="10">
        <v>2.0999999999999999E-3</v>
      </c>
      <c r="BS56" s="10">
        <v>1.5834600000000001E-3</v>
      </c>
      <c r="BT56" s="10">
        <v>1.3646400000000001</v>
      </c>
      <c r="BU56" s="10">
        <v>8.8542199999999998</v>
      </c>
      <c r="BV56" s="10">
        <v>0.52703999999999995</v>
      </c>
      <c r="BW56" s="10">
        <v>17.188500000000001</v>
      </c>
      <c r="BX56" s="10">
        <v>1.2512000000000001</v>
      </c>
      <c r="BY56" s="10">
        <v>12.218120000000001</v>
      </c>
      <c r="BZ56" s="10">
        <v>1.8900600000000001</v>
      </c>
      <c r="CA56" s="10">
        <v>6.5435999999999996</v>
      </c>
      <c r="CB56" s="10">
        <v>0.77876999999999996</v>
      </c>
      <c r="CC56" s="10">
        <v>1.33874</v>
      </c>
      <c r="CD56" s="10">
        <v>0.32340000000000002</v>
      </c>
      <c r="CE56" s="10">
        <v>1.536</v>
      </c>
      <c r="CF56" s="10">
        <v>0.33633999999999997</v>
      </c>
      <c r="CG56" s="10">
        <v>0.114</v>
      </c>
      <c r="CH56" s="10">
        <v>0.44274000000000002</v>
      </c>
      <c r="CI56" s="10">
        <v>6.2946000000000002E-2</v>
      </c>
      <c r="CJ56" s="10">
        <v>0.35964000000000002</v>
      </c>
      <c r="CK56" s="10">
        <v>6.8642999999999996E-2</v>
      </c>
      <c r="CL56" s="10">
        <v>0.1764</v>
      </c>
      <c r="CM56" s="10">
        <v>2.5316999999999999E-2</v>
      </c>
      <c r="CN56" s="10">
        <v>0.14960000000000001</v>
      </c>
      <c r="CO56" s="10">
        <v>2.6814000000000001E-2</v>
      </c>
      <c r="CP56" s="10">
        <v>0.33933999999999997</v>
      </c>
      <c r="CQ56" s="10">
        <v>0.12069000000000001</v>
      </c>
      <c r="CR56" s="10">
        <v>0.43173</v>
      </c>
      <c r="CS56" s="10">
        <v>3.705E-2</v>
      </c>
      <c r="CT56" s="13"/>
      <c r="CU56" s="13"/>
      <c r="CV56" s="13"/>
      <c r="CW56" s="13"/>
      <c r="CX56" s="13"/>
      <c r="CY56" s="13"/>
    </row>
    <row r="57" spans="1:1009" ht="15" customHeight="1" x14ac:dyDescent="0.35">
      <c r="A57" s="1">
        <v>56</v>
      </c>
      <c r="B57" s="1" t="s">
        <v>667</v>
      </c>
      <c r="C57" s="36">
        <v>1959.318</v>
      </c>
      <c r="D57" s="9" t="s">
        <v>141</v>
      </c>
      <c r="E57" s="37">
        <v>3</v>
      </c>
      <c r="F57" s="7">
        <v>250</v>
      </c>
      <c r="G57" s="10">
        <v>49.362299999999998</v>
      </c>
      <c r="H57" s="10">
        <v>2.6036999999999999</v>
      </c>
      <c r="I57" s="10">
        <v>12.110200000000001</v>
      </c>
      <c r="J57" s="11">
        <v>9.2399999999999996E-2</v>
      </c>
      <c r="K57" s="10">
        <v>11.4747</v>
      </c>
      <c r="L57" s="11">
        <v>0.17499999999999999</v>
      </c>
      <c r="M57" s="10">
        <v>10.2845</v>
      </c>
      <c r="N57" s="10">
        <v>11.389900000000001</v>
      </c>
      <c r="O57" s="10">
        <v>2.2765</v>
      </c>
      <c r="P57" s="11">
        <v>3.1E-2</v>
      </c>
      <c r="Q57" s="10">
        <v>0.60050000000000003</v>
      </c>
      <c r="R57" s="11">
        <v>0.25840000000000002</v>
      </c>
      <c r="S57" s="11">
        <v>5.9400000000000001E-2</v>
      </c>
      <c r="T57" s="11">
        <v>1.4200000000000001E-2</v>
      </c>
      <c r="U57" s="11">
        <v>3.3099999999999997E-2</v>
      </c>
      <c r="V57" s="10">
        <v>100.7657</v>
      </c>
      <c r="W57" s="12"/>
      <c r="X57" s="12"/>
      <c r="Y57" s="12"/>
      <c r="Z57" s="12"/>
      <c r="AA57" s="10">
        <v>29.78</v>
      </c>
      <c r="AB57" s="10">
        <v>274.68</v>
      </c>
      <c r="AC57" s="10">
        <v>9.5299999999999994</v>
      </c>
      <c r="AD57" s="10">
        <v>325.45</v>
      </c>
      <c r="AE57" s="10">
        <v>21.16</v>
      </c>
      <c r="AF57" s="10">
        <v>142.28</v>
      </c>
      <c r="AG57" s="10">
        <v>15.35</v>
      </c>
      <c r="AH57" s="10">
        <v>122.88</v>
      </c>
      <c r="AI57" s="10">
        <v>16.18</v>
      </c>
      <c r="AJ57" s="10">
        <v>36.57</v>
      </c>
      <c r="AK57" s="10">
        <v>4.66</v>
      </c>
      <c r="AL57" s="10">
        <v>24.47</v>
      </c>
      <c r="AM57" s="10">
        <v>5.43</v>
      </c>
      <c r="AN57" s="10">
        <v>1.76</v>
      </c>
      <c r="AO57" s="10">
        <v>5.57</v>
      </c>
      <c r="AP57" s="10">
        <v>0.878</v>
      </c>
      <c r="AQ57" s="10">
        <v>4.45</v>
      </c>
      <c r="AR57" s="10">
        <v>0.78400000000000003</v>
      </c>
      <c r="AS57" s="10">
        <v>2.19</v>
      </c>
      <c r="AT57" s="10">
        <v>0.251</v>
      </c>
      <c r="AU57" s="10">
        <v>1.92</v>
      </c>
      <c r="AV57" s="10">
        <v>0.28499999999999998</v>
      </c>
      <c r="AW57" s="10">
        <v>3.67</v>
      </c>
      <c r="AX57" s="10">
        <v>0.86199999999999999</v>
      </c>
      <c r="AY57" s="10">
        <v>1.31</v>
      </c>
      <c r="AZ57" s="10">
        <v>0.46300000000000002</v>
      </c>
      <c r="BA57" s="12">
        <v>1220.7184500000001</v>
      </c>
      <c r="BB57" s="12">
        <v>63.972999999999999</v>
      </c>
      <c r="BC57" s="11"/>
      <c r="BD57" s="11"/>
      <c r="BE57" s="11"/>
      <c r="BF57" s="11"/>
      <c r="BG57" s="10">
        <v>0.59728382999999996</v>
      </c>
      <c r="BH57" s="10">
        <v>6.6654720000000001E-2</v>
      </c>
      <c r="BI57" s="10">
        <v>0.24583706</v>
      </c>
      <c r="BJ57" s="10">
        <v>0.37981257000000002</v>
      </c>
      <c r="BK57" s="10">
        <v>2.793E-2</v>
      </c>
      <c r="BL57" s="10">
        <v>0.3003074</v>
      </c>
      <c r="BM57" s="10">
        <v>0.26652366</v>
      </c>
      <c r="BN57" s="10">
        <v>0.16049325</v>
      </c>
      <c r="BO57" s="10">
        <v>8.7372749999999999E-2</v>
      </c>
      <c r="BP57" s="10">
        <v>7.5711199999999998E-3</v>
      </c>
      <c r="BQ57" s="10">
        <v>1.246806E-2</v>
      </c>
      <c r="BR57" s="10">
        <v>1.7750000000000001E-3</v>
      </c>
      <c r="BS57" s="10">
        <v>1.53253E-3</v>
      </c>
      <c r="BT57" s="10">
        <v>1.42944</v>
      </c>
      <c r="BU57" s="10">
        <v>8.5150799999999993</v>
      </c>
      <c r="BV57" s="10">
        <v>0.51461999999999997</v>
      </c>
      <c r="BW57" s="10">
        <v>16.272500000000001</v>
      </c>
      <c r="BX57" s="10">
        <v>1.4388799999999999</v>
      </c>
      <c r="BY57" s="10">
        <v>13.801159999999999</v>
      </c>
      <c r="BZ57" s="10">
        <v>2.0077799999999999</v>
      </c>
      <c r="CA57" s="10">
        <v>6.8812800000000003</v>
      </c>
      <c r="CB57" s="10">
        <v>0.82518000000000002</v>
      </c>
      <c r="CC57" s="10">
        <v>1.3896599999999999</v>
      </c>
      <c r="CD57" s="10">
        <v>0.32619999999999999</v>
      </c>
      <c r="CE57" s="10">
        <v>1.5660799999999999</v>
      </c>
      <c r="CF57" s="10">
        <v>0.36381000000000002</v>
      </c>
      <c r="CG57" s="10">
        <v>0.1056</v>
      </c>
      <c r="CH57" s="10">
        <v>0.52358000000000005</v>
      </c>
      <c r="CI57" s="10">
        <v>6.8484000000000003E-2</v>
      </c>
      <c r="CJ57" s="10">
        <v>0.36044999999999999</v>
      </c>
      <c r="CK57" s="10">
        <v>6.8208000000000005E-2</v>
      </c>
      <c r="CL57" s="10">
        <v>0.18396000000000001</v>
      </c>
      <c r="CM57" s="10">
        <v>2.4347000000000001E-2</v>
      </c>
      <c r="CN57" s="10">
        <v>0.16320000000000001</v>
      </c>
      <c r="CO57" s="10">
        <v>3.1064999999999999E-2</v>
      </c>
      <c r="CP57" s="10">
        <v>0.34498000000000001</v>
      </c>
      <c r="CQ57" s="10">
        <v>0.128438</v>
      </c>
      <c r="CR57" s="10">
        <v>0.48338999999999999</v>
      </c>
      <c r="CS57" s="10">
        <v>4.3985000000000003E-2</v>
      </c>
      <c r="CT57" s="13"/>
      <c r="CU57" s="13"/>
      <c r="CV57" s="13"/>
      <c r="CW57" s="13"/>
      <c r="CX57" s="13"/>
      <c r="CY57" s="13"/>
    </row>
    <row r="58" spans="1:1009" ht="15" customHeight="1" x14ac:dyDescent="0.35">
      <c r="A58" s="1">
        <v>57</v>
      </c>
      <c r="B58" s="1" t="s">
        <v>667</v>
      </c>
      <c r="C58" s="36">
        <v>1959.318</v>
      </c>
      <c r="D58" s="9" t="s">
        <v>142</v>
      </c>
      <c r="E58" s="37">
        <v>3</v>
      </c>
      <c r="F58" s="7">
        <v>250</v>
      </c>
      <c r="G58" s="10">
        <v>50.006799999999998</v>
      </c>
      <c r="H58" s="10">
        <v>2.5440999999999998</v>
      </c>
      <c r="I58" s="10">
        <v>12.359299999999999</v>
      </c>
      <c r="J58" s="11">
        <v>9.1399999999999995E-2</v>
      </c>
      <c r="K58" s="10">
        <v>11.0543</v>
      </c>
      <c r="L58" s="11">
        <v>0.18440000000000001</v>
      </c>
      <c r="M58" s="10">
        <v>9.9293999999999993</v>
      </c>
      <c r="N58" s="10">
        <v>11.424200000000001</v>
      </c>
      <c r="O58" s="10">
        <v>2.2290000000000001</v>
      </c>
      <c r="P58" s="11">
        <v>1.5699999999999999E-2</v>
      </c>
      <c r="Q58" s="10">
        <v>0.54869999999999997</v>
      </c>
      <c r="R58" s="11">
        <v>0.26300000000000001</v>
      </c>
      <c r="S58" s="11">
        <v>5.4300000000000001E-2</v>
      </c>
      <c r="T58" s="11">
        <v>1.29E-2</v>
      </c>
      <c r="U58" s="11">
        <v>3.1399999999999997E-2</v>
      </c>
      <c r="V58" s="10">
        <v>100.7488</v>
      </c>
      <c r="W58" s="12" t="s">
        <v>87</v>
      </c>
      <c r="X58" s="11">
        <v>8.4915399731364E-2</v>
      </c>
      <c r="Y58" s="10">
        <v>3.5005010759664001</v>
      </c>
      <c r="Z58" s="10">
        <v>2.7798796503035899</v>
      </c>
      <c r="AA58" s="10">
        <v>30.53</v>
      </c>
      <c r="AB58" s="10">
        <v>304.09333333333302</v>
      </c>
      <c r="AC58" s="10">
        <v>10.1533333333333</v>
      </c>
      <c r="AD58" s="10">
        <v>362.363333333333</v>
      </c>
      <c r="AE58" s="10">
        <v>20.1533333333333</v>
      </c>
      <c r="AF58" s="10">
        <v>136.81</v>
      </c>
      <c r="AG58" s="10">
        <v>15.3333333333333</v>
      </c>
      <c r="AH58" s="10">
        <v>126.73333333333299</v>
      </c>
      <c r="AI58" s="10">
        <v>15.8066666666667</v>
      </c>
      <c r="AJ58" s="10">
        <v>36.436666666666703</v>
      </c>
      <c r="AK58" s="10">
        <v>4.9400000000000004</v>
      </c>
      <c r="AL58" s="10">
        <v>22.92</v>
      </c>
      <c r="AM58" s="10">
        <v>5.61</v>
      </c>
      <c r="AN58" s="10">
        <v>1.976</v>
      </c>
      <c r="AO58" s="10">
        <v>5.1866666666666701</v>
      </c>
      <c r="AP58" s="10">
        <v>0.84266666666666701</v>
      </c>
      <c r="AQ58" s="10">
        <v>4.5266666666666699</v>
      </c>
      <c r="AR58" s="10">
        <v>0.89500000000000002</v>
      </c>
      <c r="AS58" s="10">
        <v>2.08666666666667</v>
      </c>
      <c r="AT58" s="10">
        <v>0.29766666666666702</v>
      </c>
      <c r="AU58" s="10">
        <v>1.84</v>
      </c>
      <c r="AV58" s="10">
        <v>0.24433333333333301</v>
      </c>
      <c r="AW58" s="10">
        <v>3.93</v>
      </c>
      <c r="AX58" s="10">
        <v>0.94599999999999995</v>
      </c>
      <c r="AY58" s="10">
        <v>1.15333333333333</v>
      </c>
      <c r="AZ58" s="10">
        <v>0.41099999999999998</v>
      </c>
      <c r="BA58" s="12">
        <v>1213.5809400000001</v>
      </c>
      <c r="BB58" s="12">
        <v>64.023399999999995</v>
      </c>
      <c r="BC58" s="11"/>
      <c r="BD58" s="11">
        <v>4.2457699865682003E-3</v>
      </c>
      <c r="BE58" s="11">
        <v>6.6859570550958203E-2</v>
      </c>
      <c r="BF58" s="11">
        <v>0.29828108647757501</v>
      </c>
      <c r="BG58" s="10">
        <v>0.60508227999999997</v>
      </c>
      <c r="BH58" s="10">
        <v>6.512896E-2</v>
      </c>
      <c r="BI58" s="10">
        <v>0.25089379000000001</v>
      </c>
      <c r="BJ58" s="10">
        <v>0.36589733000000002</v>
      </c>
      <c r="BK58" s="10">
        <v>2.943024E-2</v>
      </c>
      <c r="BL58" s="10">
        <v>0.28993848</v>
      </c>
      <c r="BM58" s="10">
        <v>0.26732628000000003</v>
      </c>
      <c r="BN58" s="10">
        <v>0.15714449999999999</v>
      </c>
      <c r="BO58" s="10">
        <v>7.983585E-2</v>
      </c>
      <c r="BP58" s="10">
        <v>7.7058999999999999E-3</v>
      </c>
      <c r="BQ58" s="10">
        <v>1.1397569999999999E-2</v>
      </c>
      <c r="BR58" s="10">
        <v>1.6125E-3</v>
      </c>
      <c r="BS58" s="10">
        <v>1.45382E-3</v>
      </c>
      <c r="BT58" s="10">
        <v>1.4654400000000001</v>
      </c>
      <c r="BU58" s="10">
        <v>9.4268933333333198</v>
      </c>
      <c r="BV58" s="10">
        <v>0.54827999999999799</v>
      </c>
      <c r="BW58" s="10">
        <v>18.1181666666666</v>
      </c>
      <c r="BX58" s="10">
        <v>1.37042666666666</v>
      </c>
      <c r="BY58" s="10">
        <v>13.270569999999999</v>
      </c>
      <c r="BZ58" s="10">
        <v>2.0055999999999998</v>
      </c>
      <c r="CA58" s="10">
        <v>7.0970666666666498</v>
      </c>
      <c r="CB58" s="10">
        <v>0.80614000000000197</v>
      </c>
      <c r="CC58" s="10">
        <v>1.38459333333333</v>
      </c>
      <c r="CD58" s="10">
        <v>0.3458</v>
      </c>
      <c r="CE58" s="10">
        <v>1.46688</v>
      </c>
      <c r="CF58" s="10">
        <v>0.37586999999999998</v>
      </c>
      <c r="CG58" s="10">
        <v>0.11856</v>
      </c>
      <c r="CH58" s="10">
        <v>0.48754666666666702</v>
      </c>
      <c r="CI58" s="10">
        <v>6.5727999999999995E-2</v>
      </c>
      <c r="CJ58" s="10">
        <v>0.36665999999999999</v>
      </c>
      <c r="CK58" s="10">
        <v>7.7865000000000004E-2</v>
      </c>
      <c r="CL58" s="10">
        <v>0.17527999999999999</v>
      </c>
      <c r="CM58" s="10">
        <v>2.88736666666667E-2</v>
      </c>
      <c r="CN58" s="10">
        <v>0.15640000000000001</v>
      </c>
      <c r="CO58" s="10">
        <v>2.66323333333333E-2</v>
      </c>
      <c r="CP58" s="10">
        <v>0.36942000000000003</v>
      </c>
      <c r="CQ58" s="10">
        <v>0.140954</v>
      </c>
      <c r="CR58" s="10">
        <v>0.42557999999999901</v>
      </c>
      <c r="CS58" s="10">
        <v>3.9045000000000003E-2</v>
      </c>
      <c r="CT58" s="13"/>
      <c r="CU58" s="13"/>
      <c r="CV58" s="13"/>
      <c r="CW58" s="13"/>
      <c r="CX58" s="13"/>
      <c r="CY58" s="13"/>
    </row>
    <row r="59" spans="1:1009" ht="15" customHeight="1" x14ac:dyDescent="0.35">
      <c r="A59" s="1">
        <v>58</v>
      </c>
      <c r="B59" s="1" t="s">
        <v>667</v>
      </c>
      <c r="C59" s="36">
        <v>1959.318</v>
      </c>
      <c r="D59" s="9" t="s">
        <v>143</v>
      </c>
      <c r="E59" s="37">
        <v>3</v>
      </c>
      <c r="F59" s="7">
        <v>250</v>
      </c>
      <c r="G59" s="10">
        <v>49.840499999999999</v>
      </c>
      <c r="H59" s="10">
        <v>2.5844999999999998</v>
      </c>
      <c r="I59" s="10">
        <v>12.257199999999999</v>
      </c>
      <c r="J59" s="11">
        <v>9.11E-2</v>
      </c>
      <c r="K59" s="10">
        <v>11.9551</v>
      </c>
      <c r="L59" s="11">
        <v>0.16569999999999999</v>
      </c>
      <c r="M59" s="10">
        <v>10.114599999999999</v>
      </c>
      <c r="N59" s="10">
        <v>11.196</v>
      </c>
      <c r="O59" s="10">
        <v>2.2778</v>
      </c>
      <c r="P59" s="11">
        <v>4.0800000000000003E-2</v>
      </c>
      <c r="Q59" s="10">
        <v>0.4904</v>
      </c>
      <c r="R59" s="11">
        <v>0.2535</v>
      </c>
      <c r="S59" s="11">
        <v>6.4799999999999996E-2</v>
      </c>
      <c r="T59" s="11">
        <v>1.4999999999999999E-2</v>
      </c>
      <c r="U59" s="11">
        <v>3.1399999999999997E-2</v>
      </c>
      <c r="V59" s="10">
        <v>101.3783</v>
      </c>
      <c r="W59" s="12" t="s">
        <v>87</v>
      </c>
      <c r="X59" s="11">
        <v>7.8732474191533702E-2</v>
      </c>
      <c r="Y59" s="10">
        <v>3.3817835741790399</v>
      </c>
      <c r="Z59" s="10">
        <v>2.8084881238756898</v>
      </c>
      <c r="AA59" s="10">
        <v>27.953333333333301</v>
      </c>
      <c r="AB59" s="10">
        <v>299.506666666667</v>
      </c>
      <c r="AC59" s="10">
        <v>9.9033333333333307</v>
      </c>
      <c r="AD59" s="10">
        <v>359.37666666666701</v>
      </c>
      <c r="AE59" s="10">
        <v>19.426666666666701</v>
      </c>
      <c r="AF59" s="10">
        <v>135.25</v>
      </c>
      <c r="AG59" s="10">
        <v>15.1633333333333</v>
      </c>
      <c r="AH59" s="10">
        <v>126.526666666667</v>
      </c>
      <c r="AI59" s="10">
        <v>15.276666666666699</v>
      </c>
      <c r="AJ59" s="10">
        <v>35.796666666666702</v>
      </c>
      <c r="AK59" s="10">
        <v>4.9233333333333302</v>
      </c>
      <c r="AL59" s="10">
        <v>21.933333333333302</v>
      </c>
      <c r="AM59" s="10">
        <v>5.35</v>
      </c>
      <c r="AN59" s="10">
        <v>1.8393333333333299</v>
      </c>
      <c r="AO59" s="10">
        <v>4.9633333333333303</v>
      </c>
      <c r="AP59" s="10">
        <v>0.75</v>
      </c>
      <c r="AQ59" s="10">
        <v>4.4800000000000004</v>
      </c>
      <c r="AR59" s="10">
        <v>0.80300000000000005</v>
      </c>
      <c r="AS59" s="10">
        <v>1.92333333333333</v>
      </c>
      <c r="AT59" s="10">
        <v>0.25966666666666699</v>
      </c>
      <c r="AU59" s="10">
        <v>1.69</v>
      </c>
      <c r="AV59" s="10">
        <v>0.22500000000000001</v>
      </c>
      <c r="AW59" s="10">
        <v>3.3833333333333302</v>
      </c>
      <c r="AX59" s="10">
        <v>0.89600000000000002</v>
      </c>
      <c r="AY59" s="10">
        <v>1.0133333333333301</v>
      </c>
      <c r="AZ59" s="10">
        <v>0.40400000000000003</v>
      </c>
      <c r="BA59" s="12">
        <v>1217.3034600000001</v>
      </c>
      <c r="BB59" s="12">
        <v>62.633400000000002</v>
      </c>
      <c r="BC59" s="11"/>
      <c r="BD59" s="11">
        <v>3.9366237095766797E-3</v>
      </c>
      <c r="BE59" s="11">
        <v>6.4592066266819695E-2</v>
      </c>
      <c r="BF59" s="11">
        <v>0.30135077569186097</v>
      </c>
      <c r="BG59" s="10">
        <v>0.60307005000000002</v>
      </c>
      <c r="BH59" s="10">
        <v>6.6163200000000005E-2</v>
      </c>
      <c r="BI59" s="10">
        <v>0.24882116000000001</v>
      </c>
      <c r="BJ59" s="10">
        <v>0.39571381</v>
      </c>
      <c r="BK59" s="10">
        <v>2.6445719999999999E-2</v>
      </c>
      <c r="BL59" s="10">
        <v>0.29534632</v>
      </c>
      <c r="BM59" s="10">
        <v>0.26198640000000001</v>
      </c>
      <c r="BN59" s="10">
        <v>0.1605849</v>
      </c>
      <c r="BO59" s="10">
        <v>7.1353200000000006E-2</v>
      </c>
      <c r="BP59" s="10">
        <v>7.4275499999999998E-3</v>
      </c>
      <c r="BQ59" s="10">
        <v>1.3601520000000001E-2</v>
      </c>
      <c r="BR59" s="10">
        <v>1.8749999999999999E-3</v>
      </c>
      <c r="BS59" s="10">
        <v>1.45382E-3</v>
      </c>
      <c r="BT59" s="10">
        <v>1.3417600000000001</v>
      </c>
      <c r="BU59" s="10">
        <v>9.2847066666666809</v>
      </c>
      <c r="BV59" s="10">
        <v>0.53478000000000003</v>
      </c>
      <c r="BW59" s="10">
        <v>17.9688333333334</v>
      </c>
      <c r="BX59" s="10">
        <v>1.32101333333334</v>
      </c>
      <c r="BY59" s="10">
        <v>13.119249999999999</v>
      </c>
      <c r="BZ59" s="10">
        <v>1.9833639999999999</v>
      </c>
      <c r="CA59" s="10">
        <v>7.0854933333333499</v>
      </c>
      <c r="CB59" s="10">
        <v>0.77911000000000197</v>
      </c>
      <c r="CC59" s="10">
        <v>1.3602733333333299</v>
      </c>
      <c r="CD59" s="10">
        <v>0.34463333333333301</v>
      </c>
      <c r="CE59" s="10">
        <v>1.4037333333333299</v>
      </c>
      <c r="CF59" s="10">
        <v>0.35844999999999999</v>
      </c>
      <c r="CG59" s="10">
        <v>0.11036</v>
      </c>
      <c r="CH59" s="10">
        <v>0.46655333333333299</v>
      </c>
      <c r="CI59" s="10">
        <v>5.8500000000000003E-2</v>
      </c>
      <c r="CJ59" s="10">
        <v>0.36287999999999998</v>
      </c>
      <c r="CK59" s="10">
        <v>6.9861000000000006E-2</v>
      </c>
      <c r="CL59" s="10">
        <v>0.16156000000000001</v>
      </c>
      <c r="CM59" s="10">
        <v>2.5187666666666698E-2</v>
      </c>
      <c r="CN59" s="10">
        <v>0.14365</v>
      </c>
      <c r="CO59" s="10">
        <v>2.4525000000000002E-2</v>
      </c>
      <c r="CP59" s="10">
        <v>0.318033333333333</v>
      </c>
      <c r="CQ59" s="10">
        <v>0.13350400000000001</v>
      </c>
      <c r="CR59" s="10">
        <v>0.37391999999999898</v>
      </c>
      <c r="CS59" s="10">
        <v>3.8379999999999997E-2</v>
      </c>
      <c r="CT59" s="13"/>
      <c r="CU59" s="13"/>
      <c r="CV59" s="13"/>
      <c r="CW59" s="13"/>
      <c r="CX59" s="13"/>
      <c r="CY59" s="13"/>
    </row>
    <row r="60" spans="1:1009" ht="15" customHeight="1" x14ac:dyDescent="0.35">
      <c r="A60" s="1">
        <v>59</v>
      </c>
      <c r="B60" s="1" t="s">
        <v>667</v>
      </c>
      <c r="C60" s="36">
        <v>1959.318</v>
      </c>
      <c r="D60" s="9" t="s">
        <v>144</v>
      </c>
      <c r="E60" s="37">
        <v>3</v>
      </c>
      <c r="F60" s="7">
        <v>250</v>
      </c>
      <c r="G60" s="10"/>
      <c r="H60" s="10"/>
      <c r="I60" s="10"/>
      <c r="J60" s="10"/>
      <c r="K60" s="10"/>
      <c r="L60" s="10"/>
      <c r="M60" s="10"/>
      <c r="N60" s="10"/>
      <c r="O60" s="10"/>
      <c r="P60" s="10"/>
      <c r="Q60" s="10"/>
      <c r="R60" s="10"/>
      <c r="S60" s="10"/>
      <c r="T60" s="10"/>
      <c r="U60" s="10"/>
      <c r="V60" s="10"/>
      <c r="W60" s="12" t="s">
        <v>87</v>
      </c>
      <c r="X60" s="11">
        <v>8.25247567441873E-2</v>
      </c>
      <c r="Y60" s="10">
        <v>3.5280144063425398</v>
      </c>
      <c r="Z60" s="10">
        <v>2.5575528498198099</v>
      </c>
      <c r="AA60" s="10">
        <v>27.75</v>
      </c>
      <c r="AB60" s="10">
        <v>287.53666666666697</v>
      </c>
      <c r="AC60" s="10">
        <v>9.61</v>
      </c>
      <c r="AD60" s="10">
        <v>349.07666666666699</v>
      </c>
      <c r="AE60" s="10">
        <v>18.643333333333299</v>
      </c>
      <c r="AF60" s="10">
        <v>129.6</v>
      </c>
      <c r="AG60" s="10">
        <v>14.196666666666699</v>
      </c>
      <c r="AH60" s="10">
        <v>126.676666666667</v>
      </c>
      <c r="AI60" s="10">
        <v>14.283333333333299</v>
      </c>
      <c r="AJ60" s="10">
        <v>34.893333333333302</v>
      </c>
      <c r="AK60" s="10">
        <v>4.5999999999999996</v>
      </c>
      <c r="AL60" s="10">
        <v>21.713333333333299</v>
      </c>
      <c r="AM60" s="10">
        <v>5.32</v>
      </c>
      <c r="AN60" s="10">
        <v>1.9366666666666701</v>
      </c>
      <c r="AO60" s="10">
        <v>4.7266666666666701</v>
      </c>
      <c r="AP60" s="10">
        <v>0.76100000000000001</v>
      </c>
      <c r="AQ60" s="10">
        <v>4.2533333333333303</v>
      </c>
      <c r="AR60" s="10">
        <v>0.79733333333333301</v>
      </c>
      <c r="AS60" s="10">
        <v>1.86666666666667</v>
      </c>
      <c r="AT60" s="10">
        <v>0.24</v>
      </c>
      <c r="AU60" s="10">
        <v>1.72</v>
      </c>
      <c r="AV60" s="10">
        <v>0.230333333333333</v>
      </c>
      <c r="AW60" s="10">
        <v>3.4166666666666701</v>
      </c>
      <c r="AX60" s="10">
        <v>0.85499999999999998</v>
      </c>
      <c r="AY60" s="10">
        <v>1.0166666666666699</v>
      </c>
      <c r="AZ60" s="10">
        <v>0.36299999999999999</v>
      </c>
      <c r="BA60" s="12"/>
      <c r="BB60" s="12"/>
      <c r="BC60" s="11"/>
      <c r="BD60" s="11">
        <v>4.1262378372093596E-3</v>
      </c>
      <c r="BE60" s="11">
        <v>6.7385075161142505E-2</v>
      </c>
      <c r="BF60" s="11">
        <v>0.27442542078566601</v>
      </c>
      <c r="BG60" s="10"/>
      <c r="BH60" s="10"/>
      <c r="BI60" s="10"/>
      <c r="BJ60" s="10"/>
      <c r="BK60" s="10"/>
      <c r="BL60" s="10"/>
      <c r="BM60" s="10"/>
      <c r="BN60" s="10"/>
      <c r="BO60" s="10"/>
      <c r="BP60" s="10"/>
      <c r="BQ60" s="10"/>
      <c r="BR60" s="10"/>
      <c r="BS60" s="10"/>
      <c r="BT60" s="10">
        <v>1.3320000000000001</v>
      </c>
      <c r="BU60" s="10">
        <v>8.9136366666666795</v>
      </c>
      <c r="BV60" s="10">
        <v>0.51893999999999996</v>
      </c>
      <c r="BW60" s="10">
        <v>17.453833333333399</v>
      </c>
      <c r="BX60" s="10">
        <v>1.2677466666666599</v>
      </c>
      <c r="BY60" s="10">
        <v>12.571199999999999</v>
      </c>
      <c r="BZ60" s="10">
        <v>1.856924</v>
      </c>
      <c r="CA60" s="10">
        <v>7.0938933333333498</v>
      </c>
      <c r="CB60" s="10">
        <v>0.72844999999999804</v>
      </c>
      <c r="CC60" s="10">
        <v>1.3259466666666699</v>
      </c>
      <c r="CD60" s="10">
        <v>0.32200000000000001</v>
      </c>
      <c r="CE60" s="10">
        <v>1.3896533333333301</v>
      </c>
      <c r="CF60" s="10">
        <v>0.35643999999999998</v>
      </c>
      <c r="CG60" s="10">
        <v>0.1162</v>
      </c>
      <c r="CH60" s="10">
        <v>0.44430666666666702</v>
      </c>
      <c r="CI60" s="10">
        <v>5.9358000000000001E-2</v>
      </c>
      <c r="CJ60" s="10">
        <v>0.34451999999999999</v>
      </c>
      <c r="CK60" s="10">
        <v>6.9367999999999999E-2</v>
      </c>
      <c r="CL60" s="10">
        <v>0.15679999999999999</v>
      </c>
      <c r="CM60" s="10">
        <v>2.3279999999999999E-2</v>
      </c>
      <c r="CN60" s="10">
        <v>0.1462</v>
      </c>
      <c r="CO60" s="10">
        <v>2.51063333333333E-2</v>
      </c>
      <c r="CP60" s="10">
        <v>0.32116666666666699</v>
      </c>
      <c r="CQ60" s="10">
        <v>0.12739500000000001</v>
      </c>
      <c r="CR60" s="10">
        <v>0.37515000000000098</v>
      </c>
      <c r="CS60" s="10">
        <v>3.4485000000000002E-2</v>
      </c>
      <c r="CT60" s="13"/>
      <c r="CU60" s="13"/>
      <c r="CV60" s="13"/>
      <c r="CW60" s="13"/>
      <c r="CX60" s="13"/>
      <c r="CY60" s="13"/>
    </row>
    <row r="61" spans="1:1009" ht="15" customHeight="1" x14ac:dyDescent="0.35">
      <c r="A61" s="1">
        <v>60</v>
      </c>
      <c r="B61" s="1" t="s">
        <v>667</v>
      </c>
      <c r="C61" s="36">
        <v>1959.318</v>
      </c>
      <c r="D61" s="9" t="s">
        <v>145</v>
      </c>
      <c r="E61" s="37">
        <v>3</v>
      </c>
      <c r="F61" s="7">
        <v>250</v>
      </c>
      <c r="G61" s="10"/>
      <c r="H61" s="10"/>
      <c r="I61" s="10"/>
      <c r="J61" s="10"/>
      <c r="K61" s="10"/>
      <c r="L61" s="10"/>
      <c r="M61" s="10"/>
      <c r="N61" s="10"/>
      <c r="O61" s="10"/>
      <c r="P61" s="10"/>
      <c r="Q61" s="10"/>
      <c r="R61" s="10"/>
      <c r="S61" s="10"/>
      <c r="T61" s="10"/>
      <c r="U61" s="10"/>
      <c r="V61" s="10"/>
      <c r="W61" s="12" t="s">
        <v>87</v>
      </c>
      <c r="X61" s="11">
        <v>3.5569820901525398E-2</v>
      </c>
      <c r="Y61" s="10">
        <v>3.42979838693876</v>
      </c>
      <c r="Z61" s="10">
        <v>2.83730098536057</v>
      </c>
      <c r="AA61" s="10">
        <v>26.67</v>
      </c>
      <c r="AB61" s="10">
        <v>289.41000000000003</v>
      </c>
      <c r="AC61" s="10">
        <v>9.99</v>
      </c>
      <c r="AD61" s="10">
        <v>345.39</v>
      </c>
      <c r="AE61" s="10">
        <v>17.89</v>
      </c>
      <c r="AF61" s="10">
        <v>119.39</v>
      </c>
      <c r="AG61" s="10">
        <v>13.87</v>
      </c>
      <c r="AH61" s="10">
        <v>127.26</v>
      </c>
      <c r="AI61" s="10">
        <v>14.45</v>
      </c>
      <c r="AJ61" s="10">
        <v>35.07</v>
      </c>
      <c r="AK61" s="10">
        <v>4.74</v>
      </c>
      <c r="AL61" s="10">
        <v>22.04</v>
      </c>
      <c r="AM61" s="10">
        <v>4.82</v>
      </c>
      <c r="AN61" s="10">
        <v>1.8140000000000001</v>
      </c>
      <c r="AO61" s="10">
        <v>4.91</v>
      </c>
      <c r="AP61" s="10">
        <v>0.751</v>
      </c>
      <c r="AQ61" s="10">
        <v>4.4000000000000004</v>
      </c>
      <c r="AR61" s="10">
        <v>0.77500000000000002</v>
      </c>
      <c r="AS61" s="10">
        <v>2.0099999999999998</v>
      </c>
      <c r="AT61" s="10">
        <v>0.223</v>
      </c>
      <c r="AU61" s="10">
        <v>1.78</v>
      </c>
      <c r="AV61" s="10">
        <v>0.23599999999999999</v>
      </c>
      <c r="AW61" s="10">
        <v>3.27</v>
      </c>
      <c r="AX61" s="10">
        <v>0.92600000000000005</v>
      </c>
      <c r="AY61" s="10">
        <v>0.9</v>
      </c>
      <c r="AZ61" s="10">
        <v>0.34899999999999998</v>
      </c>
      <c r="BA61" s="12"/>
      <c r="BB61" s="12"/>
      <c r="BC61" s="11"/>
      <c r="BD61" s="11">
        <v>1.7784910450762701E-3</v>
      </c>
      <c r="BE61" s="11">
        <v>6.5509149190530302E-2</v>
      </c>
      <c r="BF61" s="11">
        <v>0.30444239572918902</v>
      </c>
      <c r="BG61" s="10"/>
      <c r="BH61" s="10"/>
      <c r="BI61" s="10"/>
      <c r="BJ61" s="10"/>
      <c r="BK61" s="10"/>
      <c r="BL61" s="10"/>
      <c r="BM61" s="10"/>
      <c r="BN61" s="10"/>
      <c r="BO61" s="10"/>
      <c r="BP61" s="10"/>
      <c r="BQ61" s="10"/>
      <c r="BR61" s="10"/>
      <c r="BS61" s="10"/>
      <c r="BT61" s="10">
        <v>1.28016</v>
      </c>
      <c r="BU61" s="10">
        <v>8.9717099999999999</v>
      </c>
      <c r="BV61" s="10">
        <v>0.53946000000000005</v>
      </c>
      <c r="BW61" s="10">
        <v>17.269500000000001</v>
      </c>
      <c r="BX61" s="10">
        <v>1.21652</v>
      </c>
      <c r="BY61" s="10">
        <v>11.580830000000001</v>
      </c>
      <c r="BZ61" s="10">
        <v>1.8141959999999999</v>
      </c>
      <c r="CA61" s="10">
        <v>7.1265599999999996</v>
      </c>
      <c r="CB61" s="10">
        <v>0.73694999999999999</v>
      </c>
      <c r="CC61" s="10">
        <v>1.33266</v>
      </c>
      <c r="CD61" s="10">
        <v>0.33179999999999998</v>
      </c>
      <c r="CE61" s="10">
        <v>1.41056</v>
      </c>
      <c r="CF61" s="10">
        <v>0.32294</v>
      </c>
      <c r="CG61" s="10">
        <v>0.10884000000000001</v>
      </c>
      <c r="CH61" s="10">
        <v>0.46154000000000001</v>
      </c>
      <c r="CI61" s="10">
        <v>5.8577999999999998E-2</v>
      </c>
      <c r="CJ61" s="10">
        <v>0.35639999999999999</v>
      </c>
      <c r="CK61" s="10">
        <v>6.7424999999999999E-2</v>
      </c>
      <c r="CL61" s="10">
        <v>0.16883999999999999</v>
      </c>
      <c r="CM61" s="10">
        <v>2.1631000000000001E-2</v>
      </c>
      <c r="CN61" s="10">
        <v>0.15129999999999999</v>
      </c>
      <c r="CO61" s="10">
        <v>2.5724E-2</v>
      </c>
      <c r="CP61" s="10">
        <v>0.30737999999999999</v>
      </c>
      <c r="CQ61" s="10">
        <v>0.13797400000000001</v>
      </c>
      <c r="CR61" s="10">
        <v>0.33210000000000001</v>
      </c>
      <c r="CS61" s="10">
        <v>3.3154999999999997E-2</v>
      </c>
      <c r="CT61" s="13"/>
      <c r="CU61" s="13"/>
      <c r="CV61" s="13"/>
      <c r="CW61" s="13"/>
      <c r="CX61" s="13"/>
      <c r="CY61" s="13"/>
    </row>
    <row r="62" spans="1:1009" ht="15" customHeight="1" x14ac:dyDescent="0.35">
      <c r="A62" s="1">
        <v>61</v>
      </c>
      <c r="B62" s="1" t="s">
        <v>667</v>
      </c>
      <c r="C62" s="36">
        <v>1959.33</v>
      </c>
      <c r="D62" s="9" t="s">
        <v>146</v>
      </c>
      <c r="E62" s="37">
        <v>3</v>
      </c>
      <c r="F62" s="7">
        <v>305</v>
      </c>
      <c r="G62" s="10">
        <v>50.1389</v>
      </c>
      <c r="H62" s="10">
        <v>2.9306000000000001</v>
      </c>
      <c r="I62" s="10">
        <v>13.360250000000001</v>
      </c>
      <c r="J62" s="11">
        <v>4.0050000000000002E-2</v>
      </c>
      <c r="K62" s="10">
        <v>11.280150000000001</v>
      </c>
      <c r="L62" s="11">
        <v>0.16714999999999999</v>
      </c>
      <c r="M62" s="10">
        <v>7.1694000000000004</v>
      </c>
      <c r="N62" s="10">
        <v>11.3614</v>
      </c>
      <c r="O62" s="10">
        <v>2.3926500000000002</v>
      </c>
      <c r="P62" s="11">
        <v>1.0699999999999999E-2</v>
      </c>
      <c r="Q62" s="10">
        <v>0.60750000000000004</v>
      </c>
      <c r="R62" s="11">
        <v>0.29349999999999998</v>
      </c>
      <c r="S62" s="11">
        <v>6.0150000000000002E-2</v>
      </c>
      <c r="T62" s="11">
        <v>1.46E-2</v>
      </c>
      <c r="U62" s="11">
        <v>2.6800000000000001E-2</v>
      </c>
      <c r="V62" s="10">
        <v>99.853800000000007</v>
      </c>
      <c r="W62" s="12" t="s">
        <v>87</v>
      </c>
      <c r="X62" s="11">
        <v>7.7753522477635506E-2</v>
      </c>
      <c r="Y62" s="10">
        <v>3.5581848408172001</v>
      </c>
      <c r="Z62" s="10">
        <v>1.69268032914213</v>
      </c>
      <c r="AA62" s="10">
        <v>30.14</v>
      </c>
      <c r="AB62" s="10">
        <v>325.27</v>
      </c>
      <c r="AC62" s="10">
        <v>11.4433333333333</v>
      </c>
      <c r="AD62" s="10">
        <v>394.79</v>
      </c>
      <c r="AE62" s="10">
        <v>23.033333333333299</v>
      </c>
      <c r="AF62" s="10">
        <v>154.786666666667</v>
      </c>
      <c r="AG62" s="10">
        <v>16.856666666666701</v>
      </c>
      <c r="AH62" s="10">
        <v>147.51333333333301</v>
      </c>
      <c r="AI62" s="10">
        <v>17.37</v>
      </c>
      <c r="AJ62" s="10">
        <v>39.979999999999997</v>
      </c>
      <c r="AK62" s="10">
        <v>5.35666666666667</v>
      </c>
      <c r="AL62" s="10">
        <v>24.41</v>
      </c>
      <c r="AM62" s="10">
        <v>5.99</v>
      </c>
      <c r="AN62" s="10">
        <v>2.20333333333333</v>
      </c>
      <c r="AO62" s="10">
        <v>5.49</v>
      </c>
      <c r="AP62" s="10">
        <v>0.88266666666666704</v>
      </c>
      <c r="AQ62" s="10">
        <v>5.0633333333333299</v>
      </c>
      <c r="AR62" s="10">
        <v>0.93799999999999994</v>
      </c>
      <c r="AS62" s="10">
        <v>2.2266666666666701</v>
      </c>
      <c r="AT62" s="10">
        <v>0.32133333333333303</v>
      </c>
      <c r="AU62" s="10">
        <v>2.0733333333333301</v>
      </c>
      <c r="AV62" s="10">
        <v>0.27033333333333298</v>
      </c>
      <c r="AW62" s="10">
        <v>4.0433333333333303</v>
      </c>
      <c r="AX62" s="10">
        <v>1</v>
      </c>
      <c r="AY62" s="10">
        <v>1.05</v>
      </c>
      <c r="AZ62" s="10">
        <v>0.43833333333333302</v>
      </c>
      <c r="BA62" s="12">
        <v>1158.1049399999999</v>
      </c>
      <c r="BB62" s="12">
        <v>55.737250000000003</v>
      </c>
      <c r="BC62" s="11"/>
      <c r="BD62" s="11">
        <v>3.8876761238817699E-3</v>
      </c>
      <c r="BE62" s="11">
        <v>6.7961330459608504E-2</v>
      </c>
      <c r="BF62" s="11">
        <v>0.18162459931695099</v>
      </c>
      <c r="BG62" s="10">
        <v>0.60668069000000002</v>
      </c>
      <c r="BH62" s="10">
        <v>7.5023359999999997E-2</v>
      </c>
      <c r="BI62" s="10">
        <v>0.27121307500000003</v>
      </c>
      <c r="BJ62" s="10">
        <v>0.373372965</v>
      </c>
      <c r="BK62" s="10">
        <v>2.6677139999999998E-2</v>
      </c>
      <c r="BL62" s="10">
        <v>0.20934648</v>
      </c>
      <c r="BM62" s="10">
        <v>0.26585676000000003</v>
      </c>
      <c r="BN62" s="10">
        <v>0.16868182500000001</v>
      </c>
      <c r="BO62" s="10">
        <v>8.8391250000000005E-2</v>
      </c>
      <c r="BP62" s="10">
        <v>8.5995499999999992E-3</v>
      </c>
      <c r="BQ62" s="10">
        <v>1.2625485000000001E-2</v>
      </c>
      <c r="BR62" s="10">
        <v>1.825E-3</v>
      </c>
      <c r="BS62" s="10">
        <v>1.24084E-3</v>
      </c>
      <c r="BT62" s="10">
        <v>1.44672</v>
      </c>
      <c r="BU62" s="10">
        <v>10.08337</v>
      </c>
      <c r="BV62" s="10">
        <v>0.61793999999999805</v>
      </c>
      <c r="BW62" s="10">
        <v>19.7395</v>
      </c>
      <c r="BX62" s="10">
        <v>1.56626666666666</v>
      </c>
      <c r="BY62" s="10">
        <v>15.0143066666667</v>
      </c>
      <c r="BZ62" s="10">
        <v>2.2048519999999998</v>
      </c>
      <c r="CA62" s="10">
        <v>8.26074666666665</v>
      </c>
      <c r="CB62" s="10">
        <v>0.88587000000000005</v>
      </c>
      <c r="CC62" s="10">
        <v>1.5192399999999999</v>
      </c>
      <c r="CD62" s="10">
        <v>0.374966666666667</v>
      </c>
      <c r="CE62" s="10">
        <v>1.5622400000000001</v>
      </c>
      <c r="CF62" s="10">
        <v>0.40133000000000002</v>
      </c>
      <c r="CG62" s="10">
        <v>0.13220000000000001</v>
      </c>
      <c r="CH62" s="10">
        <v>0.51605999999999996</v>
      </c>
      <c r="CI62" s="10">
        <v>6.8848000000000006E-2</v>
      </c>
      <c r="CJ62" s="10">
        <v>0.41012999999999999</v>
      </c>
      <c r="CK62" s="10">
        <v>8.1605999999999998E-2</v>
      </c>
      <c r="CL62" s="10">
        <v>0.18704000000000001</v>
      </c>
      <c r="CM62" s="10">
        <v>3.1169333333333299E-2</v>
      </c>
      <c r="CN62" s="10">
        <v>0.17623333333333299</v>
      </c>
      <c r="CO62" s="10">
        <v>2.9466333333333299E-2</v>
      </c>
      <c r="CP62" s="10">
        <v>0.38007333333333299</v>
      </c>
      <c r="CQ62" s="10">
        <v>0.14899999999999999</v>
      </c>
      <c r="CR62" s="10">
        <v>0.38745000000000002</v>
      </c>
      <c r="CS62" s="10">
        <v>4.1641666666666598E-2</v>
      </c>
      <c r="CT62" s="13"/>
      <c r="CU62" s="13"/>
      <c r="CV62" s="13"/>
      <c r="CW62" s="13"/>
      <c r="CX62" s="13"/>
      <c r="CY62" s="13"/>
    </row>
    <row r="63" spans="1:1009" ht="15" customHeight="1" x14ac:dyDescent="0.35">
      <c r="A63" s="1">
        <v>62</v>
      </c>
      <c r="B63" s="1" t="s">
        <v>667</v>
      </c>
      <c r="C63" s="36">
        <v>1959.33</v>
      </c>
      <c r="D63" s="9" t="s">
        <v>147</v>
      </c>
      <c r="E63" s="37">
        <v>3</v>
      </c>
      <c r="F63" s="7">
        <v>305</v>
      </c>
      <c r="G63" s="10">
        <v>49.411700000000003</v>
      </c>
      <c r="H63" s="10">
        <v>2.7402500000000001</v>
      </c>
      <c r="I63" s="10">
        <v>12.910600000000001</v>
      </c>
      <c r="J63" s="11">
        <v>6.5449999999999994E-2</v>
      </c>
      <c r="K63" s="10">
        <v>11.435750000000001</v>
      </c>
      <c r="L63" s="11">
        <v>0.16205</v>
      </c>
      <c r="M63" s="10">
        <v>8.7211999999999996</v>
      </c>
      <c r="N63" s="10">
        <v>11.2468</v>
      </c>
      <c r="O63" s="10">
        <v>2.3476499999999998</v>
      </c>
      <c r="P63" s="11">
        <v>1.555E-2</v>
      </c>
      <c r="Q63" s="10">
        <v>0.63075000000000003</v>
      </c>
      <c r="R63" s="11">
        <v>0.2697</v>
      </c>
      <c r="S63" s="11">
        <v>5.525E-2</v>
      </c>
      <c r="T63" s="11">
        <v>1.3899999999999999E-2</v>
      </c>
      <c r="U63" s="11">
        <v>1.685E-2</v>
      </c>
      <c r="V63" s="10">
        <v>100.04345000000001</v>
      </c>
      <c r="W63" s="12" t="s">
        <v>87</v>
      </c>
      <c r="X63" s="11">
        <v>7.0441016302764795E-2</v>
      </c>
      <c r="Y63" s="10">
        <v>3.3817514244487601</v>
      </c>
      <c r="Z63" s="10">
        <v>1.54479320341755</v>
      </c>
      <c r="AA63" s="10">
        <v>29.636666666666699</v>
      </c>
      <c r="AB63" s="10">
        <v>314.49</v>
      </c>
      <c r="AC63" s="10">
        <v>11.126666666666701</v>
      </c>
      <c r="AD63" s="10">
        <v>380.14333333333298</v>
      </c>
      <c r="AE63" s="10">
        <v>21.706666666666699</v>
      </c>
      <c r="AF63" s="10">
        <v>141.52666666666701</v>
      </c>
      <c r="AG63" s="10">
        <v>16.23</v>
      </c>
      <c r="AH63" s="10">
        <v>139.72333333333299</v>
      </c>
      <c r="AI63" s="10">
        <v>16.3466666666667</v>
      </c>
      <c r="AJ63" s="10">
        <v>38.823333333333302</v>
      </c>
      <c r="AK63" s="10">
        <v>5.1733333333333302</v>
      </c>
      <c r="AL63" s="10">
        <v>23.813333333333301</v>
      </c>
      <c r="AM63" s="10">
        <v>5.92</v>
      </c>
      <c r="AN63" s="10">
        <v>2.0499999999999998</v>
      </c>
      <c r="AO63" s="10">
        <v>5.37</v>
      </c>
      <c r="AP63" s="10">
        <v>0.84433333333333305</v>
      </c>
      <c r="AQ63" s="10">
        <v>4.84</v>
      </c>
      <c r="AR63" s="10">
        <v>0.90433333333333299</v>
      </c>
      <c r="AS63" s="10">
        <v>2.34</v>
      </c>
      <c r="AT63" s="10">
        <v>0.29899999999999999</v>
      </c>
      <c r="AU63" s="10">
        <v>1.9666666666666699</v>
      </c>
      <c r="AV63" s="10">
        <v>0.273666666666667</v>
      </c>
      <c r="AW63" s="10">
        <v>4.0433333333333303</v>
      </c>
      <c r="AX63" s="10">
        <v>0.98866666666666703</v>
      </c>
      <c r="AY63" s="10">
        <v>1.8</v>
      </c>
      <c r="AZ63" s="10">
        <v>0.41499999999999998</v>
      </c>
      <c r="BA63" s="12">
        <v>1189.29612</v>
      </c>
      <c r="BB63" s="12">
        <v>60.175649999999997</v>
      </c>
      <c r="BC63" s="11"/>
      <c r="BD63" s="11">
        <v>3.52205081513824E-3</v>
      </c>
      <c r="BE63" s="11">
        <v>6.4591452206971295E-2</v>
      </c>
      <c r="BF63" s="11">
        <v>0.16575631072670299</v>
      </c>
      <c r="BG63" s="10">
        <v>0.59788156999999997</v>
      </c>
      <c r="BH63" s="10">
        <v>7.0150400000000002E-2</v>
      </c>
      <c r="BI63" s="10">
        <v>0.26208517999999997</v>
      </c>
      <c r="BJ63" s="10">
        <v>0.37852332500000002</v>
      </c>
      <c r="BK63" s="10">
        <v>2.586318E-2</v>
      </c>
      <c r="BL63" s="10">
        <v>0.25465904</v>
      </c>
      <c r="BM63" s="10">
        <v>0.26317511999999998</v>
      </c>
      <c r="BN63" s="10">
        <v>0.16550932500000001</v>
      </c>
      <c r="BO63" s="10">
        <v>9.1774124999999998E-2</v>
      </c>
      <c r="BP63" s="10">
        <v>7.9022099999999998E-3</v>
      </c>
      <c r="BQ63" s="10">
        <v>1.1596975000000001E-2</v>
      </c>
      <c r="BR63" s="10">
        <v>1.7374999999999999E-3</v>
      </c>
      <c r="BS63" s="10">
        <v>7.8015500000000004E-4</v>
      </c>
      <c r="BT63" s="10">
        <v>1.42256</v>
      </c>
      <c r="BU63" s="10">
        <v>9.7491900000000005</v>
      </c>
      <c r="BV63" s="10">
        <v>0.60084000000000204</v>
      </c>
      <c r="BW63" s="10">
        <v>19.007166666666599</v>
      </c>
      <c r="BX63" s="10">
        <v>1.4760533333333401</v>
      </c>
      <c r="BY63" s="10">
        <v>13.7280866666667</v>
      </c>
      <c r="BZ63" s="10">
        <v>2.122884</v>
      </c>
      <c r="CA63" s="10">
        <v>7.8245066666666503</v>
      </c>
      <c r="CB63" s="10">
        <v>0.83368000000000198</v>
      </c>
      <c r="CC63" s="10">
        <v>1.47528666666667</v>
      </c>
      <c r="CD63" s="10">
        <v>0.36213333333333297</v>
      </c>
      <c r="CE63" s="10">
        <v>1.5240533333333299</v>
      </c>
      <c r="CF63" s="10">
        <v>0.39663999999999999</v>
      </c>
      <c r="CG63" s="10">
        <v>0.123</v>
      </c>
      <c r="CH63" s="10">
        <v>0.50478000000000001</v>
      </c>
      <c r="CI63" s="10">
        <v>6.5858E-2</v>
      </c>
      <c r="CJ63" s="10">
        <v>0.39204</v>
      </c>
      <c r="CK63" s="10">
        <v>7.8676999999999997E-2</v>
      </c>
      <c r="CL63" s="10">
        <v>0.19656000000000001</v>
      </c>
      <c r="CM63" s="10">
        <v>2.9003000000000001E-2</v>
      </c>
      <c r="CN63" s="10">
        <v>0.16716666666666699</v>
      </c>
      <c r="CO63" s="10">
        <v>2.9829666666666699E-2</v>
      </c>
      <c r="CP63" s="10">
        <v>0.38007333333333299</v>
      </c>
      <c r="CQ63" s="10">
        <v>0.14731133333333299</v>
      </c>
      <c r="CR63" s="10">
        <v>0.66420000000000001</v>
      </c>
      <c r="CS63" s="10">
        <v>3.9425000000000002E-2</v>
      </c>
      <c r="CT63" s="13"/>
      <c r="CU63" s="13"/>
      <c r="CV63" s="13"/>
      <c r="CW63" s="13"/>
      <c r="CX63" s="13"/>
      <c r="CY63" s="13"/>
    </row>
    <row r="64" spans="1:1009" s="9" customFormat="1" ht="15" customHeight="1" x14ac:dyDescent="0.3">
      <c r="A64" s="1">
        <v>63</v>
      </c>
      <c r="B64" s="1" t="s">
        <v>667</v>
      </c>
      <c r="C64" s="36">
        <v>1959.3320000000001</v>
      </c>
      <c r="D64" s="9" t="s">
        <v>148</v>
      </c>
      <c r="E64" s="37">
        <v>3</v>
      </c>
      <c r="F64" s="7">
        <v>520</v>
      </c>
      <c r="G64" s="10">
        <v>50.289299999999997</v>
      </c>
      <c r="H64" s="10">
        <v>2.94455</v>
      </c>
      <c r="I64" s="10">
        <v>13.1363</v>
      </c>
      <c r="J64" s="11">
        <v>3.4549999999999997E-2</v>
      </c>
      <c r="K64" s="10">
        <v>11.405799999999999</v>
      </c>
      <c r="L64" s="11">
        <v>0.1608</v>
      </c>
      <c r="M64" s="10">
        <v>7.4503500000000003</v>
      </c>
      <c r="N64" s="10">
        <v>11.478249999999999</v>
      </c>
      <c r="O64" s="10">
        <v>2.4684499999999998</v>
      </c>
      <c r="P64" s="11">
        <v>2.3050000000000001E-2</v>
      </c>
      <c r="Q64" s="10">
        <v>0.60170000000000001</v>
      </c>
      <c r="R64" s="11">
        <v>0.29544999999999999</v>
      </c>
      <c r="S64" s="11">
        <v>6.0900000000000003E-2</v>
      </c>
      <c r="T64" s="11">
        <v>1.745E-2</v>
      </c>
      <c r="U64" s="11">
        <v>3.4049999999999997E-2</v>
      </c>
      <c r="V64" s="10">
        <v>100.40094999999999</v>
      </c>
      <c r="W64" s="12" t="s">
        <v>87</v>
      </c>
      <c r="X64" s="11">
        <v>0.10506969738119901</v>
      </c>
      <c r="Y64" s="10">
        <v>3.7382083930676702</v>
      </c>
      <c r="Z64" s="10">
        <v>3.20713787732203</v>
      </c>
      <c r="AA64" s="10">
        <v>29.973333333333301</v>
      </c>
      <c r="AB64" s="10">
        <v>321.006666666667</v>
      </c>
      <c r="AC64" s="10">
        <v>11.703333333333299</v>
      </c>
      <c r="AD64" s="10">
        <v>395.35</v>
      </c>
      <c r="AE64" s="10">
        <v>23.246666666666702</v>
      </c>
      <c r="AF64" s="10">
        <v>156.066666666667</v>
      </c>
      <c r="AG64" s="10">
        <v>16.6533333333333</v>
      </c>
      <c r="AH64" s="10">
        <v>147.053333333333</v>
      </c>
      <c r="AI64" s="10">
        <v>16.8533333333333</v>
      </c>
      <c r="AJ64" s="10">
        <v>39.590000000000003</v>
      </c>
      <c r="AK64" s="10">
        <v>5.3533333333333299</v>
      </c>
      <c r="AL64" s="10">
        <v>25.12</v>
      </c>
      <c r="AM64" s="10">
        <v>5.9566666666666697</v>
      </c>
      <c r="AN64" s="10">
        <v>2.1766666666666699</v>
      </c>
      <c r="AO64" s="10">
        <v>5.68</v>
      </c>
      <c r="AP64" s="10">
        <v>0.92</v>
      </c>
      <c r="AQ64" s="10">
        <v>5.18</v>
      </c>
      <c r="AR64" s="10">
        <v>0.98933333333333295</v>
      </c>
      <c r="AS64" s="10">
        <v>2.3666666666666698</v>
      </c>
      <c r="AT64" s="10">
        <v>0.31333333333333302</v>
      </c>
      <c r="AU64" s="10">
        <v>2.0699999999999998</v>
      </c>
      <c r="AV64" s="10">
        <v>0.28399999999999997</v>
      </c>
      <c r="AW64" s="10">
        <v>4.2366666666666699</v>
      </c>
      <c r="AX64" s="10">
        <v>1.0349999999999999</v>
      </c>
      <c r="AY64" s="10">
        <v>1.1466666666666701</v>
      </c>
      <c r="AZ64" s="10">
        <v>0.43866666666666698</v>
      </c>
      <c r="BA64" s="12">
        <v>1163.752035</v>
      </c>
      <c r="BB64" s="12">
        <v>56.402749999999997</v>
      </c>
      <c r="BC64" s="11"/>
      <c r="BD64" s="11">
        <v>5.25348486905995E-3</v>
      </c>
      <c r="BE64" s="11">
        <v>7.1399780307592503E-2</v>
      </c>
      <c r="BF64" s="11">
        <v>0.34412589423665402</v>
      </c>
      <c r="BG64" s="10">
        <v>0.60850053000000004</v>
      </c>
      <c r="BH64" s="10">
        <v>7.538048E-2</v>
      </c>
      <c r="BI64" s="10">
        <v>0.26666688999999999</v>
      </c>
      <c r="BJ64" s="10">
        <v>0.37753197999999999</v>
      </c>
      <c r="BK64" s="10">
        <v>2.5663680000000001E-2</v>
      </c>
      <c r="BL64" s="10">
        <v>0.21755021999999999</v>
      </c>
      <c r="BM64" s="10">
        <v>0.26859105</v>
      </c>
      <c r="BN64" s="10">
        <v>0.17402572499999999</v>
      </c>
      <c r="BO64" s="10">
        <v>8.7547349999999996E-2</v>
      </c>
      <c r="BP64" s="10">
        <v>8.6566850000000008E-3</v>
      </c>
      <c r="BQ64" s="10">
        <v>1.278291E-2</v>
      </c>
      <c r="BR64" s="10">
        <v>2.18125E-3</v>
      </c>
      <c r="BS64" s="10">
        <v>1.5765149999999999E-3</v>
      </c>
      <c r="BT64" s="10">
        <v>1.43872</v>
      </c>
      <c r="BU64" s="10">
        <v>9.9512066666666801</v>
      </c>
      <c r="BV64" s="10">
        <v>0.63197999999999799</v>
      </c>
      <c r="BW64" s="10">
        <v>19.767499999999998</v>
      </c>
      <c r="BX64" s="10">
        <v>1.58077333333334</v>
      </c>
      <c r="BY64" s="10">
        <v>15.1384666666667</v>
      </c>
      <c r="BZ64" s="10">
        <v>2.1782560000000002</v>
      </c>
      <c r="CA64" s="10">
        <v>8.23498666666665</v>
      </c>
      <c r="CB64" s="10">
        <v>0.85951999999999795</v>
      </c>
      <c r="CC64" s="10">
        <v>1.5044200000000001</v>
      </c>
      <c r="CD64" s="10">
        <v>0.37473333333333297</v>
      </c>
      <c r="CE64" s="10">
        <v>1.60768</v>
      </c>
      <c r="CF64" s="10">
        <v>0.39909666666666699</v>
      </c>
      <c r="CG64" s="10">
        <v>0.13059999999999999</v>
      </c>
      <c r="CH64" s="10">
        <v>0.53391999999999995</v>
      </c>
      <c r="CI64" s="10">
        <v>7.1760000000000004E-2</v>
      </c>
      <c r="CJ64" s="10">
        <v>0.41958000000000001</v>
      </c>
      <c r="CK64" s="10">
        <v>8.6071999999999996E-2</v>
      </c>
      <c r="CL64" s="10">
        <v>0.1988</v>
      </c>
      <c r="CM64" s="10">
        <v>3.03933333333333E-2</v>
      </c>
      <c r="CN64" s="10">
        <v>0.17595</v>
      </c>
      <c r="CO64" s="10">
        <v>3.0956000000000001E-2</v>
      </c>
      <c r="CP64" s="10">
        <v>0.39824666666666703</v>
      </c>
      <c r="CQ64" s="10">
        <v>0.15421499999999999</v>
      </c>
      <c r="CR64" s="10">
        <v>0.423120000000001</v>
      </c>
      <c r="CS64" s="10">
        <v>4.1673333333333402E-2</v>
      </c>
      <c r="CT64" s="13"/>
      <c r="CU64" s="13"/>
      <c r="CV64" s="13"/>
      <c r="CW64" s="13"/>
      <c r="CX64" s="13"/>
      <c r="CY64" s="13"/>
    </row>
    <row r="65" spans="1:103" s="9" customFormat="1" ht="15" customHeight="1" x14ac:dyDescent="0.3">
      <c r="A65" s="1">
        <v>64</v>
      </c>
      <c r="B65" s="1" t="s">
        <v>667</v>
      </c>
      <c r="C65" s="36">
        <v>1959.3320000000001</v>
      </c>
      <c r="D65" s="9" t="s">
        <v>149</v>
      </c>
      <c r="E65" s="37">
        <v>3</v>
      </c>
      <c r="F65" s="7">
        <v>520</v>
      </c>
      <c r="G65" s="10"/>
      <c r="H65" s="10"/>
      <c r="I65" s="10"/>
      <c r="J65" s="10"/>
      <c r="K65" s="10"/>
      <c r="L65" s="10"/>
      <c r="M65" s="10"/>
      <c r="N65" s="10"/>
      <c r="O65" s="10"/>
      <c r="P65" s="10"/>
      <c r="Q65" s="10"/>
      <c r="R65" s="10"/>
      <c r="S65" s="10"/>
      <c r="T65" s="10"/>
      <c r="U65" s="10"/>
      <c r="V65" s="10"/>
      <c r="W65" s="12" t="s">
        <v>87</v>
      </c>
      <c r="X65" s="11">
        <v>8.9434703223863002E-2</v>
      </c>
      <c r="Y65" s="10">
        <v>3.87238405483884</v>
      </c>
      <c r="Z65" s="10">
        <v>2.9581819651022898</v>
      </c>
      <c r="AA65" s="10">
        <v>30.47</v>
      </c>
      <c r="AB65" s="10">
        <v>323.5</v>
      </c>
      <c r="AC65" s="10">
        <v>11.723333333333301</v>
      </c>
      <c r="AD65" s="10">
        <v>390.54333333333301</v>
      </c>
      <c r="AE65" s="10">
        <v>23.003333333333298</v>
      </c>
      <c r="AF65" s="10">
        <v>156.34333333333299</v>
      </c>
      <c r="AG65" s="10">
        <v>16.436666666666699</v>
      </c>
      <c r="AH65" s="10">
        <v>147.46</v>
      </c>
      <c r="AI65" s="10">
        <v>17.216666666666701</v>
      </c>
      <c r="AJ65" s="10">
        <v>39.51</v>
      </c>
      <c r="AK65" s="10">
        <v>5.4033333333333298</v>
      </c>
      <c r="AL65" s="10">
        <v>25.2566666666667</v>
      </c>
      <c r="AM65" s="10">
        <v>6.0066666666666704</v>
      </c>
      <c r="AN65" s="10">
        <v>2.16</v>
      </c>
      <c r="AO65" s="10">
        <v>5.9933333333333296</v>
      </c>
      <c r="AP65" s="10">
        <v>0.94833333333333303</v>
      </c>
      <c r="AQ65" s="10">
        <v>5.1033333333333299</v>
      </c>
      <c r="AR65" s="10">
        <v>1.0229999999999999</v>
      </c>
      <c r="AS65" s="10">
        <v>2.3133333333333299</v>
      </c>
      <c r="AT65" s="10">
        <v>0.31933333333333302</v>
      </c>
      <c r="AU65" s="10">
        <v>2.0533333333333301</v>
      </c>
      <c r="AV65" s="10">
        <v>0.28799999999999998</v>
      </c>
      <c r="AW65" s="10">
        <v>4.29</v>
      </c>
      <c r="AX65" s="10">
        <v>1.0253333333333301</v>
      </c>
      <c r="AY65" s="10">
        <v>1.3333333333333299</v>
      </c>
      <c r="AZ65" s="10">
        <v>0.38400000000000001</v>
      </c>
      <c r="BA65" s="12"/>
      <c r="BB65" s="12"/>
      <c r="BC65" s="11"/>
      <c r="BD65" s="11">
        <v>4.4717351611931501E-3</v>
      </c>
      <c r="BE65" s="11">
        <v>7.3962535447421804E-2</v>
      </c>
      <c r="BF65" s="11">
        <v>0.31741292485547601</v>
      </c>
      <c r="BG65" s="10"/>
      <c r="BH65" s="10"/>
      <c r="BI65" s="10"/>
      <c r="BJ65" s="10"/>
      <c r="BK65" s="10"/>
      <c r="BL65" s="10"/>
      <c r="BM65" s="10"/>
      <c r="BN65" s="10"/>
      <c r="BO65" s="10"/>
      <c r="BP65" s="10"/>
      <c r="BQ65" s="10"/>
      <c r="BR65" s="10"/>
      <c r="BS65" s="10"/>
      <c r="BT65" s="10">
        <v>1.4625600000000001</v>
      </c>
      <c r="BU65" s="10">
        <v>10.028499999999999</v>
      </c>
      <c r="BV65" s="10">
        <v>0.63305999999999796</v>
      </c>
      <c r="BW65" s="10">
        <v>19.527166666666702</v>
      </c>
      <c r="BX65" s="10">
        <v>1.56422666666666</v>
      </c>
      <c r="BY65" s="10">
        <v>15.1653033333333</v>
      </c>
      <c r="BZ65" s="10">
        <v>2.1499160000000002</v>
      </c>
      <c r="CA65" s="10">
        <v>8.2577599999999993</v>
      </c>
      <c r="CB65" s="10">
        <v>0.878050000000002</v>
      </c>
      <c r="CC65" s="10">
        <v>1.5013799999999999</v>
      </c>
      <c r="CD65" s="10">
        <v>0.37823333333333298</v>
      </c>
      <c r="CE65" s="10">
        <v>1.61642666666667</v>
      </c>
      <c r="CF65" s="10">
        <v>0.40244666666666701</v>
      </c>
      <c r="CG65" s="10">
        <v>0.12959999999999999</v>
      </c>
      <c r="CH65" s="10">
        <v>0.56337333333333295</v>
      </c>
      <c r="CI65" s="10">
        <v>7.3969999999999994E-2</v>
      </c>
      <c r="CJ65" s="10">
        <v>0.41337000000000002</v>
      </c>
      <c r="CK65" s="10">
        <v>8.9000999999999997E-2</v>
      </c>
      <c r="CL65" s="10">
        <v>0.19431999999999999</v>
      </c>
      <c r="CM65" s="10">
        <v>3.0975333333333299E-2</v>
      </c>
      <c r="CN65" s="10">
        <v>0.17453333333333301</v>
      </c>
      <c r="CO65" s="10">
        <v>3.1392000000000003E-2</v>
      </c>
      <c r="CP65" s="10">
        <v>0.40326000000000001</v>
      </c>
      <c r="CQ65" s="10">
        <v>0.152774666666666</v>
      </c>
      <c r="CR65" s="10">
        <v>0.49199999999999899</v>
      </c>
      <c r="CS65" s="10">
        <v>3.6479999999999999E-2</v>
      </c>
      <c r="CT65" s="13"/>
      <c r="CU65" s="13"/>
      <c r="CV65" s="13"/>
      <c r="CW65" s="13"/>
      <c r="CX65" s="13"/>
      <c r="CY65" s="13"/>
    </row>
    <row r="66" spans="1:103" s="9" customFormat="1" ht="15" customHeight="1" x14ac:dyDescent="0.3">
      <c r="A66" s="1">
        <v>65</v>
      </c>
      <c r="B66" s="1" t="s">
        <v>667</v>
      </c>
      <c r="C66" s="36">
        <v>1959.3320000000001</v>
      </c>
      <c r="D66" s="9" t="s">
        <v>150</v>
      </c>
      <c r="E66" s="37">
        <v>3</v>
      </c>
      <c r="F66" s="7">
        <v>520</v>
      </c>
      <c r="G66" s="10">
        <v>49.741700000000002</v>
      </c>
      <c r="H66" s="10">
        <v>2.96515</v>
      </c>
      <c r="I66" s="10">
        <v>13.193300000000001</v>
      </c>
      <c r="J66" s="11">
        <v>2.1149999999999999E-2</v>
      </c>
      <c r="K66" s="10">
        <v>11.4079</v>
      </c>
      <c r="L66" s="11">
        <v>0.15790000000000001</v>
      </c>
      <c r="M66" s="10">
        <v>7.3558000000000003</v>
      </c>
      <c r="N66" s="10">
        <v>11.4361</v>
      </c>
      <c r="O66" s="10">
        <v>2.5287999999999999</v>
      </c>
      <c r="P66" s="11">
        <v>2.2599999999999999E-2</v>
      </c>
      <c r="Q66" s="10">
        <v>0.59094999999999998</v>
      </c>
      <c r="R66" s="11">
        <v>0.2913</v>
      </c>
      <c r="S66" s="11">
        <v>6.6199999999999995E-2</v>
      </c>
      <c r="T66" s="11">
        <v>2.155E-2</v>
      </c>
      <c r="U66" s="11">
        <v>3.1300000000000001E-2</v>
      </c>
      <c r="V66" s="10">
        <v>99.831599999999995</v>
      </c>
      <c r="W66" s="12"/>
      <c r="X66" s="12"/>
      <c r="Y66" s="12"/>
      <c r="Z66" s="12"/>
      <c r="AA66" s="10">
        <v>30.24</v>
      </c>
      <c r="AB66" s="10">
        <v>319.06</v>
      </c>
      <c r="AC66" s="10">
        <v>10.96</v>
      </c>
      <c r="AD66" s="10">
        <v>395.69333333333299</v>
      </c>
      <c r="AE66" s="10">
        <v>22.963333333333299</v>
      </c>
      <c r="AF66" s="10">
        <v>153.87333333333299</v>
      </c>
      <c r="AG66" s="10">
        <v>16.953333333333301</v>
      </c>
      <c r="AH66" s="10">
        <v>144.243333333333</v>
      </c>
      <c r="AI66" s="10">
        <v>16.8966666666667</v>
      </c>
      <c r="AJ66" s="10">
        <v>39.173333333333296</v>
      </c>
      <c r="AK66" s="10">
        <v>5.3333333333333304</v>
      </c>
      <c r="AL66" s="10">
        <v>24.6733333333333</v>
      </c>
      <c r="AM66" s="10">
        <v>6.3466666666666702</v>
      </c>
      <c r="AN66" s="10">
        <v>2.1133333333333302</v>
      </c>
      <c r="AO66" s="10">
        <v>5.58</v>
      </c>
      <c r="AP66" s="10">
        <v>0.918333333333333</v>
      </c>
      <c r="AQ66" s="10">
        <v>4.9866666666666699</v>
      </c>
      <c r="AR66" s="10">
        <v>0.96566666666666601</v>
      </c>
      <c r="AS66" s="10">
        <v>2.3033333333333301</v>
      </c>
      <c r="AT66" s="10">
        <v>0.28100000000000003</v>
      </c>
      <c r="AU66" s="10">
        <v>1.92333333333333</v>
      </c>
      <c r="AV66" s="10">
        <v>0.270666666666667</v>
      </c>
      <c r="AW66" s="10">
        <v>4.2</v>
      </c>
      <c r="AX66" s="10">
        <v>1.03266666666667</v>
      </c>
      <c r="AY66" s="10">
        <v>1.0266666666666699</v>
      </c>
      <c r="AZ66" s="10">
        <v>0.44266666666666699</v>
      </c>
      <c r="BA66" s="12">
        <v>1161.85158</v>
      </c>
      <c r="BB66" s="12">
        <v>56.094549999999998</v>
      </c>
      <c r="BC66" s="11"/>
      <c r="BD66" s="11"/>
      <c r="BE66" s="11"/>
      <c r="BF66" s="11"/>
      <c r="BG66" s="10">
        <v>0.60187457</v>
      </c>
      <c r="BH66" s="10">
        <v>7.5907840000000004E-2</v>
      </c>
      <c r="BI66" s="10">
        <v>0.26782399000000001</v>
      </c>
      <c r="BJ66" s="10">
        <v>0.37760148999999998</v>
      </c>
      <c r="BK66" s="10">
        <v>2.5200839999999999E-2</v>
      </c>
      <c r="BL66" s="10">
        <v>0.21478936000000001</v>
      </c>
      <c r="BM66" s="10">
        <v>0.26760474000000001</v>
      </c>
      <c r="BN66" s="10">
        <v>0.17828040000000001</v>
      </c>
      <c r="BO66" s="10">
        <v>8.5983224999999996E-2</v>
      </c>
      <c r="BP66" s="10">
        <v>8.5350900000000004E-3</v>
      </c>
      <c r="BQ66" s="10">
        <v>1.3895380000000001E-2</v>
      </c>
      <c r="BR66" s="10">
        <v>2.69375E-3</v>
      </c>
      <c r="BS66" s="10">
        <v>1.4491899999999999E-3</v>
      </c>
      <c r="BT66" s="10">
        <v>1.4515199999999999</v>
      </c>
      <c r="BU66" s="10">
        <v>9.89086</v>
      </c>
      <c r="BV66" s="10">
        <v>0.59184000000000003</v>
      </c>
      <c r="BW66" s="10">
        <v>19.784666666666698</v>
      </c>
      <c r="BX66" s="10">
        <v>1.5615066666666599</v>
      </c>
      <c r="BY66" s="10">
        <v>14.925713333333301</v>
      </c>
      <c r="BZ66" s="10">
        <v>2.2174960000000001</v>
      </c>
      <c r="CA66" s="10">
        <v>8.0776266666666494</v>
      </c>
      <c r="CB66" s="10">
        <v>0.86173000000000199</v>
      </c>
      <c r="CC66" s="10">
        <v>1.4885866666666701</v>
      </c>
      <c r="CD66" s="10">
        <v>0.37333333333333302</v>
      </c>
      <c r="CE66" s="10">
        <v>1.5790933333333299</v>
      </c>
      <c r="CF66" s="10">
        <v>0.42522666666666697</v>
      </c>
      <c r="CG66" s="10">
        <v>0.1268</v>
      </c>
      <c r="CH66" s="10">
        <v>0.52451999999999999</v>
      </c>
      <c r="CI66" s="10">
        <v>7.1629999999999999E-2</v>
      </c>
      <c r="CJ66" s="10">
        <v>0.40392</v>
      </c>
      <c r="CK66" s="10">
        <v>8.4013000000000004E-2</v>
      </c>
      <c r="CL66" s="10">
        <v>0.19348000000000001</v>
      </c>
      <c r="CM66" s="10">
        <v>2.7257E-2</v>
      </c>
      <c r="CN66" s="10">
        <v>0.16348333333333301</v>
      </c>
      <c r="CO66" s="10">
        <v>2.9502666666666701E-2</v>
      </c>
      <c r="CP66" s="10">
        <v>0.39479999999999998</v>
      </c>
      <c r="CQ66" s="10">
        <v>0.15386733333333399</v>
      </c>
      <c r="CR66" s="10">
        <v>0.37884000000000101</v>
      </c>
      <c r="CS66" s="10">
        <v>4.2053333333333401E-2</v>
      </c>
      <c r="CT66" s="13"/>
      <c r="CU66" s="13"/>
      <c r="CV66" s="13"/>
      <c r="CW66" s="13"/>
      <c r="CX66" s="13"/>
      <c r="CY66" s="13"/>
    </row>
    <row r="67" spans="1:103" s="9" customFormat="1" ht="15" customHeight="1" x14ac:dyDescent="0.3">
      <c r="A67" s="1">
        <v>66</v>
      </c>
      <c r="B67" s="1" t="s">
        <v>667</v>
      </c>
      <c r="C67" s="36">
        <v>1959.34</v>
      </c>
      <c r="D67" s="9" t="s">
        <v>151</v>
      </c>
      <c r="E67" s="37">
        <v>3</v>
      </c>
      <c r="F67" s="7">
        <v>380</v>
      </c>
      <c r="G67" s="10">
        <v>49.556699999999999</v>
      </c>
      <c r="H67" s="10">
        <v>2.8632</v>
      </c>
      <c r="I67" s="10">
        <v>13.171799999999999</v>
      </c>
      <c r="J67" s="11">
        <v>4.5133333333333303E-2</v>
      </c>
      <c r="K67" s="10">
        <v>10.965199999999999</v>
      </c>
      <c r="L67" s="11">
        <v>0.169633333333333</v>
      </c>
      <c r="M67" s="10">
        <v>7.8684000000000003</v>
      </c>
      <c r="N67" s="10">
        <v>11.2221333333333</v>
      </c>
      <c r="O67" s="10">
        <v>2.3927999999999998</v>
      </c>
      <c r="P67" s="11">
        <v>2.73333333333333E-2</v>
      </c>
      <c r="Q67" s="10">
        <v>0.60693333333333299</v>
      </c>
      <c r="R67" s="11">
        <v>0.28603333333333297</v>
      </c>
      <c r="S67" s="11">
        <v>5.6599999999999998E-2</v>
      </c>
      <c r="T67" s="11">
        <v>1.50666666666667E-2</v>
      </c>
      <c r="U67" s="11">
        <v>3.1800000000000002E-2</v>
      </c>
      <c r="V67" s="10">
        <v>99.278800000000004</v>
      </c>
      <c r="W67" s="12" t="s">
        <v>87</v>
      </c>
      <c r="X67" s="11">
        <v>6.6357166099705295E-2</v>
      </c>
      <c r="Y67" s="10">
        <v>3.2063233328192502</v>
      </c>
      <c r="Z67" s="10">
        <v>1.6213249192538099</v>
      </c>
      <c r="AA67" s="10">
        <v>30.97</v>
      </c>
      <c r="AB67" s="10">
        <v>316.06</v>
      </c>
      <c r="AC67" s="10">
        <v>10.7633333333333</v>
      </c>
      <c r="AD67" s="10">
        <v>372.446666666667</v>
      </c>
      <c r="AE67" s="10">
        <v>22.033333333333299</v>
      </c>
      <c r="AF67" s="10">
        <v>156.88999999999999</v>
      </c>
      <c r="AG67" s="10">
        <v>16.163333333333298</v>
      </c>
      <c r="AH67" s="10">
        <v>142.39666666666699</v>
      </c>
      <c r="AI67" s="10">
        <v>16.593333333333302</v>
      </c>
      <c r="AJ67" s="10">
        <v>37.8333333333333</v>
      </c>
      <c r="AK67" s="10">
        <v>5.1133333333333297</v>
      </c>
      <c r="AL67" s="10">
        <v>24.28</v>
      </c>
      <c r="AM67" s="10">
        <v>5.9266666666666703</v>
      </c>
      <c r="AN67" s="10">
        <v>2.1</v>
      </c>
      <c r="AO67" s="10">
        <v>5.5466666666666704</v>
      </c>
      <c r="AP67" s="10">
        <v>0.89866666666666695</v>
      </c>
      <c r="AQ67" s="10">
        <v>5.0066666666666704</v>
      </c>
      <c r="AR67" s="10">
        <v>0.94099999999999995</v>
      </c>
      <c r="AS67" s="10">
        <v>2.3266666666666702</v>
      </c>
      <c r="AT67" s="10">
        <v>0.29199999999999998</v>
      </c>
      <c r="AU67" s="10">
        <v>1.89333333333333</v>
      </c>
      <c r="AV67" s="10">
        <v>0.26266666666666699</v>
      </c>
      <c r="AW67" s="10">
        <v>4.1133333333333297</v>
      </c>
      <c r="AX67" s="10">
        <v>0.95599999999999996</v>
      </c>
      <c r="AY67" s="10">
        <v>1.2466666666666699</v>
      </c>
      <c r="AZ67" s="10">
        <v>0.42499999999999999</v>
      </c>
      <c r="BA67" s="12">
        <v>1172.1548399999999</v>
      </c>
      <c r="BB67" s="12">
        <v>58.624666666666698</v>
      </c>
      <c r="BC67" s="11"/>
      <c r="BD67" s="11">
        <v>3.3178583049852601E-3</v>
      </c>
      <c r="BE67" s="11">
        <v>6.1240775656847699E-2</v>
      </c>
      <c r="BF67" s="11">
        <v>0.173968163835934</v>
      </c>
      <c r="BG67" s="10">
        <v>0.59963606999999997</v>
      </c>
      <c r="BH67" s="10">
        <v>7.3297920000000003E-2</v>
      </c>
      <c r="BI67" s="10">
        <v>0.26738753999999998</v>
      </c>
      <c r="BJ67" s="10">
        <v>0.36294811999999999</v>
      </c>
      <c r="BK67" s="10">
        <v>2.707348E-2</v>
      </c>
      <c r="BL67" s="10">
        <v>0.22975728000000001</v>
      </c>
      <c r="BM67" s="10">
        <v>0.26259791999999899</v>
      </c>
      <c r="BN67" s="10">
        <v>0.16869239999999999</v>
      </c>
      <c r="BO67" s="10">
        <v>8.8308800000000007E-2</v>
      </c>
      <c r="BP67" s="10">
        <v>8.3807766666666606E-3</v>
      </c>
      <c r="BQ67" s="10">
        <v>1.188034E-2</v>
      </c>
      <c r="BR67" s="10">
        <v>1.8833333333333399E-3</v>
      </c>
      <c r="BS67" s="10">
        <v>1.4723399999999999E-3</v>
      </c>
      <c r="BT67" s="10">
        <v>1.4865600000000001</v>
      </c>
      <c r="BU67" s="10">
        <v>9.79786</v>
      </c>
      <c r="BV67" s="10">
        <v>0.58121999999999796</v>
      </c>
      <c r="BW67" s="10">
        <v>18.622333333333401</v>
      </c>
      <c r="BX67" s="10">
        <v>1.49826666666666</v>
      </c>
      <c r="BY67" s="10">
        <v>15.21833</v>
      </c>
      <c r="BZ67" s="10">
        <v>2.1141640000000002</v>
      </c>
      <c r="CA67" s="10">
        <v>7.97421333333335</v>
      </c>
      <c r="CB67" s="10">
        <v>0.84625999999999801</v>
      </c>
      <c r="CC67" s="10">
        <v>1.43766666666667</v>
      </c>
      <c r="CD67" s="10">
        <v>0.35793333333333299</v>
      </c>
      <c r="CE67" s="10">
        <v>1.55392</v>
      </c>
      <c r="CF67" s="10">
        <v>0.39708666666666698</v>
      </c>
      <c r="CG67" s="10">
        <v>0.126</v>
      </c>
      <c r="CH67" s="10">
        <v>0.521386666666667</v>
      </c>
      <c r="CI67" s="10">
        <v>7.0096000000000006E-2</v>
      </c>
      <c r="CJ67" s="10">
        <v>0.40554000000000001</v>
      </c>
      <c r="CK67" s="10">
        <v>8.1866999999999995E-2</v>
      </c>
      <c r="CL67" s="10">
        <v>0.19544</v>
      </c>
      <c r="CM67" s="10">
        <v>2.8323999999999998E-2</v>
      </c>
      <c r="CN67" s="10">
        <v>0.16093333333333301</v>
      </c>
      <c r="CO67" s="10">
        <v>2.86306666666667E-2</v>
      </c>
      <c r="CP67" s="10">
        <v>0.38665333333333302</v>
      </c>
      <c r="CQ67" s="10">
        <v>0.14244399999999999</v>
      </c>
      <c r="CR67" s="10">
        <v>0.46002000000000098</v>
      </c>
      <c r="CS67" s="10">
        <v>4.0375000000000001E-2</v>
      </c>
      <c r="CT67" s="13"/>
      <c r="CU67" s="13"/>
      <c r="CV67" s="13"/>
      <c r="CW67" s="13"/>
      <c r="CX67" s="13"/>
      <c r="CY67" s="13"/>
    </row>
    <row r="68" spans="1:103" s="9" customFormat="1" ht="15" customHeight="1" x14ac:dyDescent="0.3">
      <c r="A68" s="1">
        <v>67</v>
      </c>
      <c r="B68" s="1" t="s">
        <v>667</v>
      </c>
      <c r="C68" s="36">
        <v>1959.34</v>
      </c>
      <c r="D68" s="9" t="s">
        <v>152</v>
      </c>
      <c r="E68" s="37">
        <v>3</v>
      </c>
      <c r="F68" s="7">
        <v>380</v>
      </c>
      <c r="G68" s="10">
        <v>49.896333333333303</v>
      </c>
      <c r="H68" s="10">
        <v>2.8672</v>
      </c>
      <c r="I68" s="10">
        <v>13.2268666666667</v>
      </c>
      <c r="J68" s="11">
        <v>4.5100000000000001E-2</v>
      </c>
      <c r="K68" s="10">
        <v>11.526199999999999</v>
      </c>
      <c r="L68" s="11">
        <v>0.17226666666666701</v>
      </c>
      <c r="M68" s="10">
        <v>7.6822666666666697</v>
      </c>
      <c r="N68" s="10">
        <v>11.4598</v>
      </c>
      <c r="O68" s="10">
        <v>2.41916666666667</v>
      </c>
      <c r="P68" s="11">
        <v>2.6833333333333299E-2</v>
      </c>
      <c r="Q68" s="10">
        <v>0.59746666666666703</v>
      </c>
      <c r="R68" s="11">
        <v>0.28593333333333298</v>
      </c>
      <c r="S68" s="11">
        <v>6.5366666666666698E-2</v>
      </c>
      <c r="T68" s="11">
        <v>1.41333333333333E-2</v>
      </c>
      <c r="U68" s="11">
        <v>2.02666666666667E-2</v>
      </c>
      <c r="V68" s="10">
        <v>100.305133333333</v>
      </c>
      <c r="W68" s="12" t="s">
        <v>87</v>
      </c>
      <c r="X68" s="12"/>
      <c r="Y68" s="12"/>
      <c r="Z68" s="12"/>
      <c r="AA68" s="10">
        <v>30.8333333333333</v>
      </c>
      <c r="AB68" s="10">
        <v>322.82</v>
      </c>
      <c r="AC68" s="10">
        <v>11.046666666666701</v>
      </c>
      <c r="AD68" s="10">
        <v>392.52333333333303</v>
      </c>
      <c r="AE68" s="10">
        <v>23.196666666666701</v>
      </c>
      <c r="AF68" s="10">
        <v>157.52000000000001</v>
      </c>
      <c r="AG68" s="10">
        <v>16.866666666666699</v>
      </c>
      <c r="AH68" s="10">
        <v>144.92666666666699</v>
      </c>
      <c r="AI68" s="10">
        <v>16.723333333333301</v>
      </c>
      <c r="AJ68" s="10">
        <v>39.700000000000003</v>
      </c>
      <c r="AK68" s="10">
        <v>5.23</v>
      </c>
      <c r="AL68" s="10">
        <v>23.95</v>
      </c>
      <c r="AM68" s="10">
        <v>6.08</v>
      </c>
      <c r="AN68" s="10">
        <v>2.1866666666666701</v>
      </c>
      <c r="AO68" s="10">
        <v>5.3866666666666703</v>
      </c>
      <c r="AP68" s="10">
        <v>0.92766666666666697</v>
      </c>
      <c r="AQ68" s="10">
        <v>5</v>
      </c>
      <c r="AR68" s="10">
        <v>0.97133333333333305</v>
      </c>
      <c r="AS68" s="10">
        <v>2.3433333333333302</v>
      </c>
      <c r="AT68" s="10">
        <v>0.31333333333333302</v>
      </c>
      <c r="AU68" s="10">
        <v>1.9933333333333301</v>
      </c>
      <c r="AV68" s="10">
        <v>0.272666666666667</v>
      </c>
      <c r="AW68" s="10">
        <v>4.25</v>
      </c>
      <c r="AX68" s="10">
        <v>1.0453333333333299</v>
      </c>
      <c r="AY68" s="10">
        <v>1.0066666666666699</v>
      </c>
      <c r="AZ68" s="10">
        <v>0.44566666666666699</v>
      </c>
      <c r="BA68" s="12">
        <v>1168.41356</v>
      </c>
      <c r="BB68" s="12">
        <v>56.916400000000003</v>
      </c>
      <c r="BC68" s="11"/>
      <c r="BD68" s="11"/>
      <c r="BE68" s="11"/>
      <c r="BF68" s="11"/>
      <c r="BG68" s="10">
        <v>0.60374563333333298</v>
      </c>
      <c r="BH68" s="10">
        <v>7.3400320000000005E-2</v>
      </c>
      <c r="BI68" s="10">
        <v>0.26850539333333401</v>
      </c>
      <c r="BJ68" s="10">
        <v>0.38151721999999999</v>
      </c>
      <c r="BK68" s="10">
        <v>2.74937600000001E-2</v>
      </c>
      <c r="BL68" s="10">
        <v>0.22432218666666701</v>
      </c>
      <c r="BM68" s="10">
        <v>0.26815931999999998</v>
      </c>
      <c r="BN68" s="10">
        <v>0.17055124999999999</v>
      </c>
      <c r="BO68" s="10">
        <v>8.6931400000000103E-2</v>
      </c>
      <c r="BP68" s="10">
        <v>8.3778466666666607E-3</v>
      </c>
      <c r="BQ68" s="10">
        <v>1.3720463333333301E-2</v>
      </c>
      <c r="BR68" s="10">
        <v>1.7666666666666601E-3</v>
      </c>
      <c r="BS68" s="10">
        <v>9.38346666666668E-4</v>
      </c>
      <c r="BT68" s="10">
        <v>1.48</v>
      </c>
      <c r="BU68" s="10">
        <v>10.00742</v>
      </c>
      <c r="BV68" s="10">
        <v>0.59652000000000205</v>
      </c>
      <c r="BW68" s="10">
        <v>19.626166666666698</v>
      </c>
      <c r="BX68" s="10">
        <v>1.57737333333334</v>
      </c>
      <c r="BY68" s="10">
        <v>15.279439999999999</v>
      </c>
      <c r="BZ68" s="10">
        <v>2.2061600000000001</v>
      </c>
      <c r="CA68" s="10">
        <v>8.1158933333333501</v>
      </c>
      <c r="CB68" s="10">
        <v>0.85288999999999804</v>
      </c>
      <c r="CC68" s="10">
        <v>1.5085999999999999</v>
      </c>
      <c r="CD68" s="10">
        <v>0.36609999999999998</v>
      </c>
      <c r="CE68" s="10">
        <v>1.5327999999999999</v>
      </c>
      <c r="CF68" s="10">
        <v>0.40736</v>
      </c>
      <c r="CG68" s="10">
        <v>0.13120000000000001</v>
      </c>
      <c r="CH68" s="10">
        <v>0.50634666666666694</v>
      </c>
      <c r="CI68" s="10">
        <v>7.2358000000000006E-2</v>
      </c>
      <c r="CJ68" s="10">
        <v>0.40500000000000003</v>
      </c>
      <c r="CK68" s="10">
        <v>8.4505999999999998E-2</v>
      </c>
      <c r="CL68" s="10">
        <v>0.19683999999999999</v>
      </c>
      <c r="CM68" s="10">
        <v>3.03933333333333E-2</v>
      </c>
      <c r="CN68" s="10">
        <v>0.16943333333333299</v>
      </c>
      <c r="CO68" s="10">
        <v>2.9720666666666701E-2</v>
      </c>
      <c r="CP68" s="10">
        <v>0.39950000000000002</v>
      </c>
      <c r="CQ68" s="10">
        <v>0.15575466666666599</v>
      </c>
      <c r="CR68" s="10">
        <v>0.37146000000000101</v>
      </c>
      <c r="CS68" s="10">
        <v>4.2338333333333401E-2</v>
      </c>
      <c r="CT68" s="13"/>
      <c r="CU68" s="13"/>
      <c r="CV68" s="13"/>
      <c r="CW68" s="13"/>
      <c r="CX68" s="13"/>
      <c r="CY68" s="13"/>
    </row>
    <row r="69" spans="1:103" s="9" customFormat="1" ht="15" customHeight="1" x14ac:dyDescent="0.3">
      <c r="A69" s="1">
        <v>68</v>
      </c>
      <c r="B69" s="1" t="s">
        <v>667</v>
      </c>
      <c r="C69" s="36">
        <v>1959.3409999999999</v>
      </c>
      <c r="D69" s="9" t="s">
        <v>153</v>
      </c>
      <c r="E69" s="37">
        <v>3</v>
      </c>
      <c r="F69" s="7">
        <v>245</v>
      </c>
      <c r="G69" s="10">
        <v>49.629550000000002</v>
      </c>
      <c r="H69" s="10">
        <v>2.8106</v>
      </c>
      <c r="I69" s="10">
        <v>13.29505</v>
      </c>
      <c r="J69" s="11">
        <v>4.4850000000000001E-2</v>
      </c>
      <c r="K69" s="10">
        <v>11.01905</v>
      </c>
      <c r="L69" s="11">
        <v>0.17835000000000001</v>
      </c>
      <c r="M69" s="10">
        <v>7.5479000000000003</v>
      </c>
      <c r="N69" s="10">
        <v>11.448700000000001</v>
      </c>
      <c r="O69" s="10">
        <v>2.4058999999999999</v>
      </c>
      <c r="P69" s="11">
        <v>1.9699999999999999E-2</v>
      </c>
      <c r="Q69" s="10">
        <v>0.58720000000000006</v>
      </c>
      <c r="R69" s="11">
        <v>0.28139999999999998</v>
      </c>
      <c r="S69" s="11">
        <v>6.1249999999999999E-2</v>
      </c>
      <c r="T69" s="11">
        <v>1.5350000000000001E-2</v>
      </c>
      <c r="U69" s="11">
        <v>2.93E-2</v>
      </c>
      <c r="V69" s="10">
        <v>99.374200000000002</v>
      </c>
      <c r="W69" s="12" t="s">
        <v>87</v>
      </c>
      <c r="X69" s="11">
        <v>7.2178317461774597E-2</v>
      </c>
      <c r="Y69" s="10">
        <v>3.37418844821805</v>
      </c>
      <c r="Z69" s="10">
        <v>1.6667508850333099</v>
      </c>
      <c r="AA69" s="10">
        <v>26.97</v>
      </c>
      <c r="AB69" s="10">
        <v>311.136666666667</v>
      </c>
      <c r="AC69" s="10">
        <v>11.266666666666699</v>
      </c>
      <c r="AD69" s="10">
        <v>394.35</v>
      </c>
      <c r="AE69" s="10">
        <v>21.053333333333299</v>
      </c>
      <c r="AF69" s="10">
        <v>148.72</v>
      </c>
      <c r="AG69" s="10">
        <v>17.11</v>
      </c>
      <c r="AH69" s="10">
        <v>151.363333333333</v>
      </c>
      <c r="AI69" s="10">
        <v>18.059999999999999</v>
      </c>
      <c r="AJ69" s="10">
        <v>41.926666666666698</v>
      </c>
      <c r="AK69" s="10">
        <v>5.7366666666666699</v>
      </c>
      <c r="AL69" s="10">
        <v>26.383333333333301</v>
      </c>
      <c r="AM69" s="10">
        <v>6.35</v>
      </c>
      <c r="AN69" s="10">
        <v>2.3666666666666698</v>
      </c>
      <c r="AO69" s="10">
        <v>5.9733333333333301</v>
      </c>
      <c r="AP69" s="10">
        <v>0.954666666666667</v>
      </c>
      <c r="AQ69" s="10">
        <v>5.10666666666667</v>
      </c>
      <c r="AR69" s="10">
        <v>0.98633333333333295</v>
      </c>
      <c r="AS69" s="10">
        <v>2.41</v>
      </c>
      <c r="AT69" s="10">
        <v>0.311</v>
      </c>
      <c r="AU69" s="10">
        <v>2.04</v>
      </c>
      <c r="AV69" s="10">
        <v>0.29933333333333301</v>
      </c>
      <c r="AW69" s="10">
        <v>4.4733333333333301</v>
      </c>
      <c r="AX69" s="10">
        <v>1.0876666666666699</v>
      </c>
      <c r="AY69" s="10">
        <v>1.32666666666667</v>
      </c>
      <c r="AZ69" s="10">
        <v>0.51300000000000001</v>
      </c>
      <c r="BA69" s="12">
        <v>1165.71279</v>
      </c>
      <c r="BB69" s="12">
        <v>57.573749999999997</v>
      </c>
      <c r="BC69" s="11"/>
      <c r="BD69" s="11">
        <v>3.6089158730887301E-3</v>
      </c>
      <c r="BE69" s="11">
        <v>6.4446999360964805E-2</v>
      </c>
      <c r="BF69" s="11">
        <v>0.17884236996407399</v>
      </c>
      <c r="BG69" s="10">
        <v>0.60051755500000004</v>
      </c>
      <c r="BH69" s="10">
        <v>7.1951360000000006E-2</v>
      </c>
      <c r="BI69" s="10">
        <v>0.26988951500000002</v>
      </c>
      <c r="BJ69" s="10">
        <v>0.36473055500000001</v>
      </c>
      <c r="BK69" s="10">
        <v>2.8464659999999999E-2</v>
      </c>
      <c r="BL69" s="10">
        <v>0.22039868000000001</v>
      </c>
      <c r="BM69" s="10">
        <v>0.26789958000000003</v>
      </c>
      <c r="BN69" s="10">
        <v>0.16961594999999999</v>
      </c>
      <c r="BO69" s="10">
        <v>8.5437600000000002E-2</v>
      </c>
      <c r="BP69" s="10">
        <v>8.2450200000000005E-3</v>
      </c>
      <c r="BQ69" s="10">
        <v>1.2856375E-2</v>
      </c>
      <c r="BR69" s="10">
        <v>1.9187500000000001E-3</v>
      </c>
      <c r="BS69" s="10">
        <v>1.35659E-3</v>
      </c>
      <c r="BT69" s="10">
        <v>1.2945599999999999</v>
      </c>
      <c r="BU69" s="10">
        <v>9.6452366666666798</v>
      </c>
      <c r="BV69" s="10">
        <v>0.60840000000000205</v>
      </c>
      <c r="BW69" s="10">
        <v>19.717500000000001</v>
      </c>
      <c r="BX69" s="10">
        <v>1.4316266666666599</v>
      </c>
      <c r="BY69" s="10">
        <v>14.425840000000001</v>
      </c>
      <c r="BZ69" s="10">
        <v>2.2379880000000001</v>
      </c>
      <c r="CA69" s="10">
        <v>8.4763466666666503</v>
      </c>
      <c r="CB69" s="10">
        <v>0.92105999999999999</v>
      </c>
      <c r="CC69" s="10">
        <v>1.59321333333333</v>
      </c>
      <c r="CD69" s="10">
        <v>0.40156666666666702</v>
      </c>
      <c r="CE69" s="10">
        <v>1.6885333333333301</v>
      </c>
      <c r="CF69" s="10">
        <v>0.42544999999999999</v>
      </c>
      <c r="CG69" s="10">
        <v>0.14199999999999999</v>
      </c>
      <c r="CH69" s="10">
        <v>0.56149333333333296</v>
      </c>
      <c r="CI69" s="10">
        <v>7.4464000000000002E-2</v>
      </c>
      <c r="CJ69" s="10">
        <v>0.41364000000000001</v>
      </c>
      <c r="CK69" s="10">
        <v>8.5810999999999998E-2</v>
      </c>
      <c r="CL69" s="10">
        <v>0.20244000000000001</v>
      </c>
      <c r="CM69" s="10">
        <v>3.0166999999999999E-2</v>
      </c>
      <c r="CN69" s="10">
        <v>0.1734</v>
      </c>
      <c r="CO69" s="10">
        <v>3.26273333333333E-2</v>
      </c>
      <c r="CP69" s="10">
        <v>0.420493333333333</v>
      </c>
      <c r="CQ69" s="10">
        <v>0.162062333333334</v>
      </c>
      <c r="CR69" s="10">
        <v>0.48954000000000097</v>
      </c>
      <c r="CS69" s="10">
        <v>4.8735000000000001E-2</v>
      </c>
      <c r="CT69" s="13"/>
      <c r="CU69" s="13"/>
      <c r="CV69" s="13"/>
      <c r="CW69" s="13"/>
      <c r="CX69" s="13"/>
      <c r="CY69" s="13"/>
    </row>
    <row r="70" spans="1:103" s="9" customFormat="1" ht="15" customHeight="1" x14ac:dyDescent="0.3">
      <c r="A70" s="1">
        <v>69</v>
      </c>
      <c r="B70" s="1" t="s">
        <v>667</v>
      </c>
      <c r="C70" s="36">
        <v>1959.3409999999999</v>
      </c>
      <c r="D70" s="9" t="s">
        <v>154</v>
      </c>
      <c r="E70" s="37">
        <v>3</v>
      </c>
      <c r="F70" s="7">
        <v>245</v>
      </c>
      <c r="G70" s="10">
        <v>49.89235</v>
      </c>
      <c r="H70" s="10">
        <v>2.8956</v>
      </c>
      <c r="I70" s="10">
        <v>13.24755</v>
      </c>
      <c r="J70" s="11">
        <v>3.805E-2</v>
      </c>
      <c r="K70" s="10">
        <v>11.380100000000001</v>
      </c>
      <c r="L70" s="11">
        <v>0.18275</v>
      </c>
      <c r="M70" s="10">
        <v>7.6700999999999997</v>
      </c>
      <c r="N70" s="10">
        <v>11.34305</v>
      </c>
      <c r="O70" s="10">
        <v>2.4727000000000001</v>
      </c>
      <c r="P70" s="11">
        <v>2.0999999999999999E-3</v>
      </c>
      <c r="Q70" s="10">
        <v>0.62044999999999995</v>
      </c>
      <c r="R70" s="11">
        <v>0.28705000000000003</v>
      </c>
      <c r="S70" s="11">
        <v>6.7599999999999993E-2</v>
      </c>
      <c r="T70" s="11">
        <v>1.6750000000000001E-2</v>
      </c>
      <c r="U70" s="11">
        <v>3.1949999999999999E-2</v>
      </c>
      <c r="V70" s="10">
        <v>100.14825</v>
      </c>
      <c r="W70" s="12" t="s">
        <v>87</v>
      </c>
      <c r="X70" s="11">
        <v>8.16502465667137E-2</v>
      </c>
      <c r="Y70" s="10">
        <v>3.52792771179148</v>
      </c>
      <c r="Z70" s="10">
        <v>1.6054793545264601</v>
      </c>
      <c r="AA70" s="10">
        <v>29.1466666666667</v>
      </c>
      <c r="AB70" s="10">
        <v>324.63333333333298</v>
      </c>
      <c r="AC70" s="10">
        <v>11.49</v>
      </c>
      <c r="AD70" s="10">
        <v>395.94333333333299</v>
      </c>
      <c r="AE70" s="10">
        <v>20.723333333333301</v>
      </c>
      <c r="AF70" s="10">
        <v>146.21666666666701</v>
      </c>
      <c r="AG70" s="10">
        <v>17.106666666666701</v>
      </c>
      <c r="AH70" s="10">
        <v>149.68</v>
      </c>
      <c r="AI70" s="10">
        <v>17.026666666666699</v>
      </c>
      <c r="AJ70" s="10">
        <v>40.893333333333302</v>
      </c>
      <c r="AK70" s="10">
        <v>5.4666666666666703</v>
      </c>
      <c r="AL70" s="10">
        <v>25.726666666666699</v>
      </c>
      <c r="AM70" s="10">
        <v>6.08</v>
      </c>
      <c r="AN70" s="10">
        <v>2.1766666666666699</v>
      </c>
      <c r="AO70" s="10">
        <v>5.38</v>
      </c>
      <c r="AP70" s="10">
        <v>0.89600000000000002</v>
      </c>
      <c r="AQ70" s="10">
        <v>4.9066666666666698</v>
      </c>
      <c r="AR70" s="10">
        <v>0.92766666666666697</v>
      </c>
      <c r="AS70" s="10">
        <v>2.3266666666666702</v>
      </c>
      <c r="AT70" s="10">
        <v>0.29166666666666702</v>
      </c>
      <c r="AU70" s="10">
        <v>1.89</v>
      </c>
      <c r="AV70" s="10">
        <v>0.26133333333333297</v>
      </c>
      <c r="AW70" s="10">
        <v>3.99</v>
      </c>
      <c r="AX70" s="10">
        <v>1.0276666666666701</v>
      </c>
      <c r="AY70" s="10">
        <v>1.13333333333333</v>
      </c>
      <c r="AZ70" s="10">
        <v>0.48366666666666702</v>
      </c>
      <c r="BA70" s="12">
        <v>1168.1690100000001</v>
      </c>
      <c r="BB70" s="12">
        <v>57.182200000000002</v>
      </c>
      <c r="BC70" s="11"/>
      <c r="BD70" s="11">
        <v>4.0825123283356902E-3</v>
      </c>
      <c r="BE70" s="11">
        <v>6.7383419295217295E-2</v>
      </c>
      <c r="BF70" s="11">
        <v>0.17226793474068899</v>
      </c>
      <c r="BG70" s="10">
        <v>0.60369743499999995</v>
      </c>
      <c r="BH70" s="10">
        <v>7.4127360000000003E-2</v>
      </c>
      <c r="BI70" s="10">
        <v>0.26892526500000002</v>
      </c>
      <c r="BJ70" s="10">
        <v>0.37668130999999999</v>
      </c>
      <c r="BK70" s="10">
        <v>2.9166899999999999E-2</v>
      </c>
      <c r="BL70" s="10">
        <v>0.22396692000000001</v>
      </c>
      <c r="BM70" s="10">
        <v>0.26542737</v>
      </c>
      <c r="BN70" s="10">
        <v>0.17432534999999999</v>
      </c>
      <c r="BO70" s="10">
        <v>9.0275474999999994E-2</v>
      </c>
      <c r="BP70" s="10">
        <v>8.4105650000000001E-3</v>
      </c>
      <c r="BQ70" s="10">
        <v>1.4189240000000001E-2</v>
      </c>
      <c r="BR70" s="10">
        <v>2.0937500000000001E-3</v>
      </c>
      <c r="BS70" s="10">
        <v>1.4792850000000001E-3</v>
      </c>
      <c r="BT70" s="10">
        <v>1.3990400000000001</v>
      </c>
      <c r="BU70" s="10">
        <v>10.0636333333333</v>
      </c>
      <c r="BV70" s="10">
        <v>0.62046000000000001</v>
      </c>
      <c r="BW70" s="10">
        <v>19.797166666666701</v>
      </c>
      <c r="BX70" s="10">
        <v>1.4091866666666599</v>
      </c>
      <c r="BY70" s="10">
        <v>14.183016666666701</v>
      </c>
      <c r="BZ70" s="10">
        <v>2.237552</v>
      </c>
      <c r="CA70" s="10">
        <v>8.3820800000000002</v>
      </c>
      <c r="CB70" s="10">
        <v>0.86836000000000102</v>
      </c>
      <c r="CC70" s="10">
        <v>1.5539466666666699</v>
      </c>
      <c r="CD70" s="10">
        <v>0.38266666666666699</v>
      </c>
      <c r="CE70" s="10">
        <v>1.6465066666666699</v>
      </c>
      <c r="CF70" s="10">
        <v>0.40736</v>
      </c>
      <c r="CG70" s="10">
        <v>0.13059999999999999</v>
      </c>
      <c r="CH70" s="10">
        <v>0.50571999999999995</v>
      </c>
      <c r="CI70" s="10">
        <v>6.9888000000000006E-2</v>
      </c>
      <c r="CJ70" s="10">
        <v>0.39744000000000002</v>
      </c>
      <c r="CK70" s="10">
        <v>8.0707000000000001E-2</v>
      </c>
      <c r="CL70" s="10">
        <v>0.19544</v>
      </c>
      <c r="CM70" s="10">
        <v>2.8291666666666701E-2</v>
      </c>
      <c r="CN70" s="10">
        <v>0.16064999999999999</v>
      </c>
      <c r="CO70" s="10">
        <v>2.84853333333333E-2</v>
      </c>
      <c r="CP70" s="10">
        <v>0.37506</v>
      </c>
      <c r="CQ70" s="10">
        <v>0.153122333333334</v>
      </c>
      <c r="CR70" s="10">
        <v>0.41819999999999902</v>
      </c>
      <c r="CS70" s="10">
        <v>4.5948333333333397E-2</v>
      </c>
      <c r="CT70" s="13"/>
      <c r="CU70" s="13"/>
      <c r="CV70" s="13"/>
      <c r="CW70" s="13"/>
      <c r="CX70" s="13"/>
      <c r="CY70" s="13"/>
    </row>
    <row r="71" spans="1:103" s="9" customFormat="1" ht="15" customHeight="1" x14ac:dyDescent="0.3">
      <c r="A71" s="1">
        <v>70</v>
      </c>
      <c r="B71" s="1" t="s">
        <v>667</v>
      </c>
      <c r="C71" s="36">
        <v>1959.3420000000001</v>
      </c>
      <c r="D71" s="9" t="s">
        <v>155</v>
      </c>
      <c r="E71" s="37">
        <v>3</v>
      </c>
      <c r="F71" s="7">
        <v>425</v>
      </c>
      <c r="G71" s="10">
        <v>49.247050000000002</v>
      </c>
      <c r="H71" s="10">
        <v>2.7978499999999999</v>
      </c>
      <c r="I71" s="10">
        <v>12.7918</v>
      </c>
      <c r="J71" s="11">
        <v>5.305E-2</v>
      </c>
      <c r="K71" s="10">
        <v>11.283049999999999</v>
      </c>
      <c r="L71" s="11">
        <v>0.16864999999999999</v>
      </c>
      <c r="M71" s="10">
        <v>8.5286000000000008</v>
      </c>
      <c r="N71" s="10">
        <v>11.2835</v>
      </c>
      <c r="O71" s="10">
        <v>2.3848500000000001</v>
      </c>
      <c r="P71" s="11">
        <v>2.5049999999999999E-2</v>
      </c>
      <c r="Q71" s="10">
        <v>0.58050000000000002</v>
      </c>
      <c r="R71" s="11">
        <v>0.28570000000000001</v>
      </c>
      <c r="S71" s="11">
        <v>5.7750000000000003E-2</v>
      </c>
      <c r="T71" s="11">
        <v>1.5599999999999999E-2</v>
      </c>
      <c r="U71" s="11">
        <v>2.7949999999999999E-2</v>
      </c>
      <c r="V71" s="10">
        <v>99.531099999999995</v>
      </c>
      <c r="W71" s="12" t="s">
        <v>87</v>
      </c>
      <c r="X71" s="12"/>
      <c r="Y71" s="12"/>
      <c r="Z71" s="12"/>
      <c r="AA71" s="10">
        <v>27.956666666666699</v>
      </c>
      <c r="AB71" s="10">
        <v>305.66666666666703</v>
      </c>
      <c r="AC71" s="10">
        <v>10.133333333333301</v>
      </c>
      <c r="AD71" s="10">
        <v>369.55666666666701</v>
      </c>
      <c r="AE71" s="10">
        <v>20.49</v>
      </c>
      <c r="AF71" s="10">
        <v>143.69</v>
      </c>
      <c r="AG71" s="10">
        <v>15.796666666666701</v>
      </c>
      <c r="AH71" s="10">
        <v>132.446666666667</v>
      </c>
      <c r="AI71" s="10">
        <v>16.1733333333333</v>
      </c>
      <c r="AJ71" s="10">
        <v>37.226666666666702</v>
      </c>
      <c r="AK71" s="10">
        <v>5.0166666666666702</v>
      </c>
      <c r="AL71" s="10">
        <v>24.63</v>
      </c>
      <c r="AM71" s="10">
        <v>5.6033333333333299</v>
      </c>
      <c r="AN71" s="10">
        <v>1.9833333333333301</v>
      </c>
      <c r="AO71" s="10">
        <v>5.2033333333333296</v>
      </c>
      <c r="AP71" s="10">
        <v>0.796333333333333</v>
      </c>
      <c r="AQ71" s="10">
        <v>4.41</v>
      </c>
      <c r="AR71" s="10">
        <v>0.82933333333333303</v>
      </c>
      <c r="AS71" s="10">
        <v>2.04</v>
      </c>
      <c r="AT71" s="10">
        <v>0.267666666666667</v>
      </c>
      <c r="AU71" s="10">
        <v>1.7666666666666699</v>
      </c>
      <c r="AV71" s="10">
        <v>0.255</v>
      </c>
      <c r="AW71" s="10">
        <v>3.4233333333333298</v>
      </c>
      <c r="AX71" s="10">
        <v>0.92233333333333301</v>
      </c>
      <c r="AY71" s="10">
        <v>1.1866666666666701</v>
      </c>
      <c r="AZ71" s="10">
        <v>0.43666666666666698</v>
      </c>
      <c r="BA71" s="12">
        <v>1185.4248600000001</v>
      </c>
      <c r="BB71" s="12">
        <v>59.967799999999997</v>
      </c>
      <c r="BC71" s="11"/>
      <c r="BD71" s="11"/>
      <c r="BE71" s="11"/>
      <c r="BF71" s="11"/>
      <c r="BG71" s="10">
        <v>0.59588930500000004</v>
      </c>
      <c r="BH71" s="10">
        <v>7.1624960000000001E-2</v>
      </c>
      <c r="BI71" s="10">
        <v>0.25967353999999998</v>
      </c>
      <c r="BJ71" s="10">
        <v>0.37346895499999999</v>
      </c>
      <c r="BK71" s="10">
        <v>2.6916539999999999E-2</v>
      </c>
      <c r="BL71" s="10">
        <v>0.24903512</v>
      </c>
      <c r="BM71" s="10">
        <v>0.26403389999999999</v>
      </c>
      <c r="BN71" s="10">
        <v>0.16813192499999999</v>
      </c>
      <c r="BO71" s="10">
        <v>8.4462750000000003E-2</v>
      </c>
      <c r="BP71" s="10">
        <v>8.3710099999999999E-3</v>
      </c>
      <c r="BQ71" s="10">
        <v>1.2121725E-2</v>
      </c>
      <c r="BR71" s="10">
        <v>1.9499999999999999E-3</v>
      </c>
      <c r="BS71" s="10">
        <v>1.2940849999999999E-3</v>
      </c>
      <c r="BT71" s="10">
        <v>1.34192</v>
      </c>
      <c r="BU71" s="10">
        <v>9.4756666666666796</v>
      </c>
      <c r="BV71" s="10">
        <v>0.54719999999999802</v>
      </c>
      <c r="BW71" s="10">
        <v>18.4778333333334</v>
      </c>
      <c r="BX71" s="10">
        <v>1.3933199999999999</v>
      </c>
      <c r="BY71" s="10">
        <v>13.93793</v>
      </c>
      <c r="BZ71" s="10">
        <v>2.0662039999999999</v>
      </c>
      <c r="CA71" s="10">
        <v>7.4170133333333501</v>
      </c>
      <c r="CB71" s="10">
        <v>0.82483999999999802</v>
      </c>
      <c r="CC71" s="10">
        <v>1.4146133333333299</v>
      </c>
      <c r="CD71" s="10">
        <v>0.35116666666666702</v>
      </c>
      <c r="CE71" s="10">
        <v>1.5763199999999999</v>
      </c>
      <c r="CF71" s="10">
        <v>0.375423333333333</v>
      </c>
      <c r="CG71" s="10">
        <v>0.11899999999999999</v>
      </c>
      <c r="CH71" s="10">
        <v>0.48911333333333301</v>
      </c>
      <c r="CI71" s="10">
        <v>6.2114000000000003E-2</v>
      </c>
      <c r="CJ71" s="10">
        <v>0.35721000000000003</v>
      </c>
      <c r="CK71" s="10">
        <v>7.2151999999999994E-2</v>
      </c>
      <c r="CL71" s="10">
        <v>0.17136000000000001</v>
      </c>
      <c r="CM71" s="10">
        <v>2.5963666666666701E-2</v>
      </c>
      <c r="CN71" s="10">
        <v>0.150166666666667</v>
      </c>
      <c r="CO71" s="10">
        <v>2.7795E-2</v>
      </c>
      <c r="CP71" s="10">
        <v>0.32179333333333299</v>
      </c>
      <c r="CQ71" s="10">
        <v>0.137427666666667</v>
      </c>
      <c r="CR71" s="10">
        <v>0.43788000000000099</v>
      </c>
      <c r="CS71" s="10">
        <v>4.14833333333334E-2</v>
      </c>
      <c r="CT71" s="13"/>
      <c r="CU71" s="13"/>
      <c r="CV71" s="13"/>
      <c r="CW71" s="13"/>
      <c r="CX71" s="13"/>
      <c r="CY71" s="13"/>
    </row>
    <row r="72" spans="1:103" s="9" customFormat="1" ht="15" customHeight="1" x14ac:dyDescent="0.3">
      <c r="A72" s="1">
        <v>71</v>
      </c>
      <c r="B72" s="1" t="s">
        <v>667</v>
      </c>
      <c r="C72" s="36">
        <v>1959.3420000000001</v>
      </c>
      <c r="D72" s="9" t="s">
        <v>156</v>
      </c>
      <c r="E72" s="37">
        <v>3</v>
      </c>
      <c r="F72" s="7">
        <v>425</v>
      </c>
      <c r="G72" s="10">
        <v>49.563850000000002</v>
      </c>
      <c r="H72" s="10">
        <v>2.7959749999999999</v>
      </c>
      <c r="I72" s="10">
        <v>12.91625</v>
      </c>
      <c r="J72" s="11">
        <v>6.565E-2</v>
      </c>
      <c r="K72" s="10">
        <v>11.111675</v>
      </c>
      <c r="L72" s="11">
        <v>0.16702500000000001</v>
      </c>
      <c r="M72" s="10">
        <v>8.4583999999999993</v>
      </c>
      <c r="N72" s="10">
        <v>11.2433</v>
      </c>
      <c r="O72" s="10">
        <v>2.31915</v>
      </c>
      <c r="P72" s="11">
        <v>1.7874999999999999E-2</v>
      </c>
      <c r="Q72" s="10">
        <v>0.55364999999999998</v>
      </c>
      <c r="R72" s="11">
        <v>0.28572500000000001</v>
      </c>
      <c r="S72" s="11">
        <v>5.4125E-2</v>
      </c>
      <c r="T72" s="11">
        <v>1.2725E-2</v>
      </c>
      <c r="U72" s="11">
        <v>1.2525E-2</v>
      </c>
      <c r="V72" s="10">
        <v>99.577875000000006</v>
      </c>
      <c r="W72" s="12" t="s">
        <v>87</v>
      </c>
      <c r="X72" s="11">
        <v>6.8078233578141703E-2</v>
      </c>
      <c r="Y72" s="10">
        <v>3.3499598990022701</v>
      </c>
      <c r="Z72" s="10">
        <v>1.5079512500962899</v>
      </c>
      <c r="AA72" s="10">
        <v>27.48</v>
      </c>
      <c r="AB72" s="10">
        <v>308.67</v>
      </c>
      <c r="AC72" s="10">
        <v>10.515000000000001</v>
      </c>
      <c r="AD72" s="10">
        <v>371.49</v>
      </c>
      <c r="AE72" s="10">
        <v>19.715</v>
      </c>
      <c r="AF72" s="10">
        <v>141.04</v>
      </c>
      <c r="AG72" s="10">
        <v>15.89</v>
      </c>
      <c r="AH72" s="10">
        <v>137.875</v>
      </c>
      <c r="AI72" s="10">
        <v>15.975</v>
      </c>
      <c r="AJ72" s="10">
        <v>37.755000000000003</v>
      </c>
      <c r="AK72" s="10">
        <v>5.16</v>
      </c>
      <c r="AL72" s="10">
        <v>22.71</v>
      </c>
      <c r="AM72" s="10">
        <v>5.72</v>
      </c>
      <c r="AN72" s="10">
        <v>2.0150000000000001</v>
      </c>
      <c r="AO72" s="10">
        <v>4.7699999999999996</v>
      </c>
      <c r="AP72" s="10">
        <v>0.83950000000000002</v>
      </c>
      <c r="AQ72" s="10">
        <v>4.68</v>
      </c>
      <c r="AR72" s="10">
        <v>0.87649999999999995</v>
      </c>
      <c r="AS72" s="10">
        <v>1.98</v>
      </c>
      <c r="AT72" s="10">
        <v>0.26150000000000001</v>
      </c>
      <c r="AU72" s="10">
        <v>1.69</v>
      </c>
      <c r="AV72" s="10">
        <v>0.24099999999999999</v>
      </c>
      <c r="AW72" s="10">
        <v>3.585</v>
      </c>
      <c r="AX72" s="10">
        <v>0.95350000000000001</v>
      </c>
      <c r="AY72" s="10">
        <v>1.4750000000000001</v>
      </c>
      <c r="AZ72" s="10">
        <v>0.4365</v>
      </c>
      <c r="BA72" s="12">
        <v>1184.0138400000001</v>
      </c>
      <c r="BB72" s="12">
        <v>60.128050000000002</v>
      </c>
      <c r="BC72" s="11"/>
      <c r="BD72" s="11">
        <v>3.4039116789070902E-3</v>
      </c>
      <c r="BE72" s="11">
        <v>6.3984234070943294E-2</v>
      </c>
      <c r="BF72" s="11">
        <v>0.16180316913533199</v>
      </c>
      <c r="BG72" s="10">
        <v>0.59972258499999997</v>
      </c>
      <c r="BH72" s="10">
        <v>7.1576959999999995E-2</v>
      </c>
      <c r="BI72" s="10">
        <v>0.26219987500000003</v>
      </c>
      <c r="BJ72" s="10">
        <v>0.36779644249999999</v>
      </c>
      <c r="BK72" s="10">
        <v>2.6657190000000001E-2</v>
      </c>
      <c r="BL72" s="10">
        <v>0.24698528</v>
      </c>
      <c r="BM72" s="10">
        <v>0.26309322000000002</v>
      </c>
      <c r="BN72" s="10">
        <v>0.16350007499999999</v>
      </c>
      <c r="BO72" s="10">
        <v>8.0556075000000005E-2</v>
      </c>
      <c r="BP72" s="10">
        <v>8.3717424999999995E-3</v>
      </c>
      <c r="BQ72" s="10">
        <v>1.13608375E-2</v>
      </c>
      <c r="BR72" s="10">
        <v>1.590625E-3</v>
      </c>
      <c r="BS72" s="10">
        <v>5.7990750000000001E-4</v>
      </c>
      <c r="BT72" s="10">
        <v>1.31904</v>
      </c>
      <c r="BU72" s="10">
        <v>9.5687700000000007</v>
      </c>
      <c r="BV72" s="10">
        <v>0.56781000000000004</v>
      </c>
      <c r="BW72" s="10">
        <v>18.5745</v>
      </c>
      <c r="BX72" s="10">
        <v>1.3406199999999999</v>
      </c>
      <c r="BY72" s="10">
        <v>13.68088</v>
      </c>
      <c r="BZ72" s="10">
        <v>2.0784120000000001</v>
      </c>
      <c r="CA72" s="10">
        <v>7.7210000000000001</v>
      </c>
      <c r="CB72" s="10">
        <v>0.81472500000000003</v>
      </c>
      <c r="CC72" s="10">
        <v>1.43469</v>
      </c>
      <c r="CD72" s="10">
        <v>0.36120000000000002</v>
      </c>
      <c r="CE72" s="10">
        <v>1.4534400000000001</v>
      </c>
      <c r="CF72" s="10">
        <v>0.38324000000000003</v>
      </c>
      <c r="CG72" s="10">
        <v>0.12089999999999999</v>
      </c>
      <c r="CH72" s="10">
        <v>0.44838</v>
      </c>
      <c r="CI72" s="10">
        <v>6.5480999999999998E-2</v>
      </c>
      <c r="CJ72" s="10">
        <v>0.37907999999999997</v>
      </c>
      <c r="CK72" s="10">
        <v>7.6255500000000004E-2</v>
      </c>
      <c r="CL72" s="10">
        <v>0.16632</v>
      </c>
      <c r="CM72" s="10">
        <v>2.5365499999999999E-2</v>
      </c>
      <c r="CN72" s="10">
        <v>0.14365</v>
      </c>
      <c r="CO72" s="10">
        <v>2.6269000000000001E-2</v>
      </c>
      <c r="CP72" s="10">
        <v>0.33699000000000001</v>
      </c>
      <c r="CQ72" s="10">
        <v>0.14207149999999999</v>
      </c>
      <c r="CR72" s="10">
        <v>0.54427499999999995</v>
      </c>
      <c r="CS72" s="10">
        <v>4.1467499999999997E-2</v>
      </c>
      <c r="CT72" s="13"/>
      <c r="CU72" s="13"/>
      <c r="CV72" s="13"/>
      <c r="CW72" s="13"/>
      <c r="CX72" s="13"/>
      <c r="CY72" s="13"/>
    </row>
    <row r="73" spans="1:103" s="9" customFormat="1" ht="15" customHeight="1" x14ac:dyDescent="0.3">
      <c r="A73" s="1">
        <v>72</v>
      </c>
      <c r="B73" s="1" t="s">
        <v>667</v>
      </c>
      <c r="C73" s="36">
        <v>1959.345</v>
      </c>
      <c r="D73" s="9" t="s">
        <v>157</v>
      </c>
      <c r="E73" s="37">
        <v>3</v>
      </c>
      <c r="F73" s="7">
        <v>335</v>
      </c>
      <c r="G73" s="10">
        <v>49.289549999999998</v>
      </c>
      <c r="H73" s="10">
        <v>2.7675999999999998</v>
      </c>
      <c r="I73" s="10">
        <v>12.977399999999999</v>
      </c>
      <c r="J73" s="11">
        <v>5.2850000000000001E-2</v>
      </c>
      <c r="K73" s="10">
        <v>11.6663</v>
      </c>
      <c r="L73" s="11">
        <v>0.17319999999999999</v>
      </c>
      <c r="M73" s="10">
        <v>8.3757000000000001</v>
      </c>
      <c r="N73" s="10">
        <v>10.9931</v>
      </c>
      <c r="O73" s="10">
        <v>2.3471000000000002</v>
      </c>
      <c r="P73" s="11">
        <v>1.84E-2</v>
      </c>
      <c r="Q73" s="10">
        <v>0.58640000000000003</v>
      </c>
      <c r="R73" s="11">
        <v>0.28694999999999998</v>
      </c>
      <c r="S73" s="11">
        <v>7.1349999999999997E-2</v>
      </c>
      <c r="T73" s="11">
        <v>1.72E-2</v>
      </c>
      <c r="U73" s="11">
        <v>1.975E-2</v>
      </c>
      <c r="V73" s="10">
        <v>99.642849999999996</v>
      </c>
      <c r="W73" s="12" t="s">
        <v>87</v>
      </c>
      <c r="X73" s="11">
        <v>6.3946901112148902E-2</v>
      </c>
      <c r="Y73" s="10">
        <v>3.5184047717284601</v>
      </c>
      <c r="Z73" s="10">
        <v>1.67483845558949</v>
      </c>
      <c r="AA73" s="10">
        <v>29.823333333333299</v>
      </c>
      <c r="AB73" s="10">
        <v>303.14666666666699</v>
      </c>
      <c r="AC73" s="10">
        <v>9.75</v>
      </c>
      <c r="AD73" s="10">
        <v>350.83333333333297</v>
      </c>
      <c r="AE73" s="10">
        <v>20.1733333333333</v>
      </c>
      <c r="AF73" s="10">
        <v>131.97333333333299</v>
      </c>
      <c r="AG73" s="10">
        <v>14.813333333333301</v>
      </c>
      <c r="AH73" s="10">
        <v>128.81333333333299</v>
      </c>
      <c r="AI73" s="10">
        <v>14.81</v>
      </c>
      <c r="AJ73" s="10">
        <v>35.18</v>
      </c>
      <c r="AK73" s="10">
        <v>4.74</v>
      </c>
      <c r="AL73" s="10">
        <v>21.233333333333299</v>
      </c>
      <c r="AM73" s="10">
        <v>5.2266666666666701</v>
      </c>
      <c r="AN73" s="10">
        <v>1.92</v>
      </c>
      <c r="AO73" s="10">
        <v>4.7033333333333296</v>
      </c>
      <c r="AP73" s="10">
        <v>0.79866666666666697</v>
      </c>
      <c r="AQ73" s="10">
        <v>4.59</v>
      </c>
      <c r="AR73" s="10">
        <v>0.81033333333333302</v>
      </c>
      <c r="AS73" s="10">
        <v>2.0066666666666699</v>
      </c>
      <c r="AT73" s="10">
        <v>0.274666666666667</v>
      </c>
      <c r="AU73" s="10">
        <v>1.79666666666667</v>
      </c>
      <c r="AV73" s="10">
        <v>0.239666666666667</v>
      </c>
      <c r="AW73" s="10">
        <v>3.6166666666666698</v>
      </c>
      <c r="AX73" s="10">
        <v>0.90166666666666695</v>
      </c>
      <c r="AY73" s="10">
        <v>1.05</v>
      </c>
      <c r="AZ73" s="10">
        <v>0.39600000000000002</v>
      </c>
      <c r="BA73" s="12">
        <v>1182.35157</v>
      </c>
      <c r="BB73" s="12">
        <v>58.717199999999998</v>
      </c>
      <c r="BC73" s="11"/>
      <c r="BD73" s="11">
        <v>3.1973450556074499E-3</v>
      </c>
      <c r="BE73" s="11">
        <v>6.7201531140013607E-2</v>
      </c>
      <c r="BF73" s="11">
        <v>0.179710166284752</v>
      </c>
      <c r="BG73" s="10">
        <v>0.59640355499999997</v>
      </c>
      <c r="BH73" s="10">
        <v>7.0850560000000007E-2</v>
      </c>
      <c r="BI73" s="10">
        <v>0.26344121999999998</v>
      </c>
      <c r="BJ73" s="10">
        <v>0.38615453</v>
      </c>
      <c r="BK73" s="10">
        <v>2.7642719999999999E-2</v>
      </c>
      <c r="BL73" s="10">
        <v>0.24457044</v>
      </c>
      <c r="BM73" s="10">
        <v>0.25723854000000002</v>
      </c>
      <c r="BN73" s="10">
        <v>0.16547054999999999</v>
      </c>
      <c r="BO73" s="10">
        <v>8.53212E-2</v>
      </c>
      <c r="BP73" s="10">
        <v>8.4076350000000001E-3</v>
      </c>
      <c r="BQ73" s="10">
        <v>1.4976365E-2</v>
      </c>
      <c r="BR73" s="10">
        <v>2.15E-3</v>
      </c>
      <c r="BS73" s="10">
        <v>9.1442499999999996E-4</v>
      </c>
      <c r="BT73" s="10">
        <v>1.4315199999999999</v>
      </c>
      <c r="BU73" s="10">
        <v>9.3975466666666794</v>
      </c>
      <c r="BV73" s="10">
        <v>0.52649999999999997</v>
      </c>
      <c r="BW73" s="10">
        <v>17.5416666666667</v>
      </c>
      <c r="BX73" s="10">
        <v>1.37178666666666</v>
      </c>
      <c r="BY73" s="10">
        <v>12.801413333333301</v>
      </c>
      <c r="BZ73" s="10">
        <v>1.937584</v>
      </c>
      <c r="CA73" s="10">
        <v>7.2135466666666499</v>
      </c>
      <c r="CB73" s="10">
        <v>0.75531000000000004</v>
      </c>
      <c r="CC73" s="10">
        <v>1.33684</v>
      </c>
      <c r="CD73" s="10">
        <v>0.33179999999999998</v>
      </c>
      <c r="CE73" s="10">
        <v>1.35893333333333</v>
      </c>
      <c r="CF73" s="10">
        <v>0.35018666666666698</v>
      </c>
      <c r="CG73" s="10">
        <v>0.1152</v>
      </c>
      <c r="CH73" s="10">
        <v>0.44211333333333303</v>
      </c>
      <c r="CI73" s="10">
        <v>6.2295999999999997E-2</v>
      </c>
      <c r="CJ73" s="10">
        <v>0.37179000000000001</v>
      </c>
      <c r="CK73" s="10">
        <v>7.0499000000000006E-2</v>
      </c>
      <c r="CL73" s="10">
        <v>0.16855999999999999</v>
      </c>
      <c r="CM73" s="10">
        <v>2.66426666666667E-2</v>
      </c>
      <c r="CN73" s="10">
        <v>0.152716666666667</v>
      </c>
      <c r="CO73" s="10">
        <v>2.6123666666666701E-2</v>
      </c>
      <c r="CP73" s="10">
        <v>0.33996666666666697</v>
      </c>
      <c r="CQ73" s="10">
        <v>0.13434833333333299</v>
      </c>
      <c r="CR73" s="10">
        <v>0.38745000000000002</v>
      </c>
      <c r="CS73" s="10">
        <v>3.7620000000000001E-2</v>
      </c>
      <c r="CT73" s="13"/>
      <c r="CU73" s="13"/>
      <c r="CV73" s="13"/>
      <c r="CW73" s="13"/>
      <c r="CX73" s="13"/>
      <c r="CY73" s="13"/>
    </row>
    <row r="74" spans="1:103" s="9" customFormat="1" ht="15" customHeight="1" x14ac:dyDescent="0.3">
      <c r="A74" s="1">
        <v>73</v>
      </c>
      <c r="B74" s="1" t="s">
        <v>667</v>
      </c>
      <c r="C74" s="36">
        <v>1959.345</v>
      </c>
      <c r="D74" s="9" t="s">
        <v>158</v>
      </c>
      <c r="E74" s="37">
        <v>3</v>
      </c>
      <c r="F74" s="7">
        <v>335</v>
      </c>
      <c r="G74" s="10">
        <v>49.665550000000003</v>
      </c>
      <c r="H74" s="10">
        <v>2.7896999999999998</v>
      </c>
      <c r="I74" s="10">
        <v>13.119350000000001</v>
      </c>
      <c r="J74" s="11">
        <v>4.5449999999999997E-2</v>
      </c>
      <c r="K74" s="10">
        <v>11.35575</v>
      </c>
      <c r="L74" s="11">
        <v>0.16125</v>
      </c>
      <c r="M74" s="10">
        <v>7.9370500000000002</v>
      </c>
      <c r="N74" s="10">
        <v>11.3462</v>
      </c>
      <c r="O74" s="10">
        <v>2.38185</v>
      </c>
      <c r="P74" s="11">
        <v>8.8000000000000005E-3</v>
      </c>
      <c r="Q74" s="10">
        <v>0.61965000000000003</v>
      </c>
      <c r="R74" s="11">
        <v>0.28599999999999998</v>
      </c>
      <c r="S74" s="11">
        <v>6.2950000000000006E-2</v>
      </c>
      <c r="T74" s="11">
        <v>1.4149999999999999E-2</v>
      </c>
      <c r="U74" s="11">
        <v>1.585E-2</v>
      </c>
      <c r="V74" s="10">
        <v>99.8095</v>
      </c>
      <c r="W74" s="12" t="s">
        <v>87</v>
      </c>
      <c r="X74" s="12"/>
      <c r="Y74" s="12"/>
      <c r="Z74" s="12"/>
      <c r="AA74" s="10">
        <v>29.293333333333301</v>
      </c>
      <c r="AB74" s="10">
        <v>311.08</v>
      </c>
      <c r="AC74" s="10">
        <v>10.85</v>
      </c>
      <c r="AD74" s="10">
        <v>384.45333333333298</v>
      </c>
      <c r="AE74" s="10">
        <v>20.656666666666698</v>
      </c>
      <c r="AF74" s="10">
        <v>141.56333333333299</v>
      </c>
      <c r="AG74" s="10">
        <v>15.953333333333299</v>
      </c>
      <c r="AH74" s="10">
        <v>144.42666666666699</v>
      </c>
      <c r="AI74" s="10">
        <v>16.57</v>
      </c>
      <c r="AJ74" s="10">
        <v>38.1933333333333</v>
      </c>
      <c r="AK74" s="10">
        <v>5.0166666666666702</v>
      </c>
      <c r="AL74" s="10">
        <v>24.043333333333301</v>
      </c>
      <c r="AM74" s="10">
        <v>5.6866666666666701</v>
      </c>
      <c r="AN74" s="10">
        <v>2.1766666666666699</v>
      </c>
      <c r="AO74" s="10">
        <v>4.9133333333333304</v>
      </c>
      <c r="AP74" s="10">
        <v>0.88666666666666705</v>
      </c>
      <c r="AQ74" s="10">
        <v>4.6233333333333304</v>
      </c>
      <c r="AR74" s="10">
        <v>0.91600000000000004</v>
      </c>
      <c r="AS74" s="10">
        <v>2.0699999999999998</v>
      </c>
      <c r="AT74" s="10">
        <v>0.25666666666666699</v>
      </c>
      <c r="AU74" s="10">
        <v>1.92</v>
      </c>
      <c r="AV74" s="10">
        <v>0.247</v>
      </c>
      <c r="AW74" s="10">
        <v>3.79666666666667</v>
      </c>
      <c r="AX74" s="10">
        <v>1.0026666666666699</v>
      </c>
      <c r="AY74" s="10">
        <v>0.96666666666666701</v>
      </c>
      <c r="AZ74" s="10">
        <v>0.40866666666666701</v>
      </c>
      <c r="BA74" s="12">
        <v>1173.534705</v>
      </c>
      <c r="BB74" s="12">
        <v>58.066049999999997</v>
      </c>
      <c r="BC74" s="11"/>
      <c r="BD74" s="11"/>
      <c r="BE74" s="11"/>
      <c r="BF74" s="11"/>
      <c r="BG74" s="10">
        <v>0.60095315500000002</v>
      </c>
      <c r="BH74" s="10">
        <v>7.1416320000000005E-2</v>
      </c>
      <c r="BI74" s="10">
        <v>0.266322805</v>
      </c>
      <c r="BJ74" s="10">
        <v>0.37587532499999998</v>
      </c>
      <c r="BK74" s="10">
        <v>2.5735500000000001E-2</v>
      </c>
      <c r="BL74" s="10">
        <v>0.23176185999999999</v>
      </c>
      <c r="BM74" s="10">
        <v>0.26550108</v>
      </c>
      <c r="BN74" s="10">
        <v>0.16792042500000001</v>
      </c>
      <c r="BO74" s="10">
        <v>9.0159075000000005E-2</v>
      </c>
      <c r="BP74" s="10">
        <v>8.3797999999999997E-3</v>
      </c>
      <c r="BQ74" s="10">
        <v>1.3213205E-2</v>
      </c>
      <c r="BR74" s="10">
        <v>1.7687499999999999E-3</v>
      </c>
      <c r="BS74" s="10">
        <v>7.3385500000000005E-4</v>
      </c>
      <c r="BT74" s="10">
        <v>1.40608</v>
      </c>
      <c r="BU74" s="10">
        <v>9.6434800000000003</v>
      </c>
      <c r="BV74" s="10">
        <v>0.58589999999999998</v>
      </c>
      <c r="BW74" s="10">
        <v>19.222666666666701</v>
      </c>
      <c r="BX74" s="10">
        <v>1.40465333333334</v>
      </c>
      <c r="BY74" s="10">
        <v>13.731643333333301</v>
      </c>
      <c r="BZ74" s="10">
        <v>2.0866959999999999</v>
      </c>
      <c r="CA74" s="10">
        <v>8.0878933333333496</v>
      </c>
      <c r="CB74" s="10">
        <v>0.84506999999999999</v>
      </c>
      <c r="CC74" s="10">
        <v>1.4513466666666699</v>
      </c>
      <c r="CD74" s="10">
        <v>0.35116666666666702</v>
      </c>
      <c r="CE74" s="10">
        <v>1.53877333333333</v>
      </c>
      <c r="CF74" s="10">
        <v>0.38100666666666699</v>
      </c>
      <c r="CG74" s="10">
        <v>0.13059999999999999</v>
      </c>
      <c r="CH74" s="10">
        <v>0.461853333333333</v>
      </c>
      <c r="CI74" s="10">
        <v>6.9159999999999999E-2</v>
      </c>
      <c r="CJ74" s="10">
        <v>0.37448999999999999</v>
      </c>
      <c r="CK74" s="10">
        <v>7.9691999999999999E-2</v>
      </c>
      <c r="CL74" s="10">
        <v>0.17388000000000001</v>
      </c>
      <c r="CM74" s="10">
        <v>2.4896666666666699E-2</v>
      </c>
      <c r="CN74" s="10">
        <v>0.16320000000000001</v>
      </c>
      <c r="CO74" s="10">
        <v>2.6922999999999999E-2</v>
      </c>
      <c r="CP74" s="10">
        <v>0.35688666666666702</v>
      </c>
      <c r="CQ74" s="10">
        <v>0.14939733333333399</v>
      </c>
      <c r="CR74" s="10">
        <v>0.35670000000000002</v>
      </c>
      <c r="CS74" s="10">
        <v>3.8823333333333397E-2</v>
      </c>
      <c r="CT74" s="13"/>
      <c r="CU74" s="13"/>
      <c r="CV74" s="13"/>
      <c r="CW74" s="13"/>
      <c r="CX74" s="13"/>
      <c r="CY74" s="13"/>
    </row>
    <row r="75" spans="1:103" s="9" customFormat="1" ht="15" customHeight="1" x14ac:dyDescent="0.3">
      <c r="A75" s="1">
        <v>74</v>
      </c>
      <c r="B75" s="1" t="s">
        <v>667</v>
      </c>
      <c r="C75" s="36">
        <v>1959.348</v>
      </c>
      <c r="D75" s="9" t="s">
        <v>159</v>
      </c>
      <c r="E75" s="37">
        <v>3</v>
      </c>
      <c r="F75" s="7">
        <v>335</v>
      </c>
      <c r="G75" s="10">
        <v>49.560699999999997</v>
      </c>
      <c r="H75" s="10">
        <v>2.7768999999999999</v>
      </c>
      <c r="I75" s="10">
        <v>12.849</v>
      </c>
      <c r="J75" s="11">
        <v>6.4699999999999994E-2</v>
      </c>
      <c r="K75" s="10">
        <v>11.2562</v>
      </c>
      <c r="L75" s="11">
        <v>0.17280000000000001</v>
      </c>
      <c r="M75" s="10">
        <v>8.6157000000000004</v>
      </c>
      <c r="N75" s="10">
        <v>11.170199999999999</v>
      </c>
      <c r="O75" s="10">
        <v>2.2907000000000002</v>
      </c>
      <c r="P75" s="11">
        <v>8.8000000000000005E-3</v>
      </c>
      <c r="Q75" s="10">
        <v>0.56640000000000001</v>
      </c>
      <c r="R75" s="11">
        <v>0.27510000000000001</v>
      </c>
      <c r="S75" s="11">
        <v>5.8900000000000001E-2</v>
      </c>
      <c r="T75" s="11">
        <v>1.77E-2</v>
      </c>
      <c r="U75" s="11">
        <v>2.52E-2</v>
      </c>
      <c r="V75" s="10">
        <v>99.709000000000003</v>
      </c>
      <c r="W75" s="12" t="s">
        <v>87</v>
      </c>
      <c r="X75" s="11">
        <v>6.8227270374065493E-2</v>
      </c>
      <c r="Y75" s="10">
        <v>3.2457683092190899</v>
      </c>
      <c r="Z75" s="10">
        <v>1.55866162111072</v>
      </c>
      <c r="AA75" s="10">
        <v>28.38</v>
      </c>
      <c r="AB75" s="10">
        <v>305.71333333333303</v>
      </c>
      <c r="AC75" s="10">
        <v>10.553333333333301</v>
      </c>
      <c r="AD75" s="10">
        <v>364.15333333333302</v>
      </c>
      <c r="AE75" s="10">
        <v>19.476666666666699</v>
      </c>
      <c r="AF75" s="10">
        <v>133.023333333333</v>
      </c>
      <c r="AG75" s="10">
        <v>16.079999999999998</v>
      </c>
      <c r="AH75" s="10">
        <v>131.55000000000001</v>
      </c>
      <c r="AI75" s="10">
        <v>15.95</v>
      </c>
      <c r="AJ75" s="10">
        <v>37.373333333333299</v>
      </c>
      <c r="AK75" s="10">
        <v>4.9433333333333298</v>
      </c>
      <c r="AL75" s="10">
        <v>22.776666666666699</v>
      </c>
      <c r="AM75" s="10">
        <v>5.7733333333333299</v>
      </c>
      <c r="AN75" s="10">
        <v>2.0766666666666702</v>
      </c>
      <c r="AO75" s="10">
        <v>4.8866666666666703</v>
      </c>
      <c r="AP75" s="10">
        <v>0.83033333333333303</v>
      </c>
      <c r="AQ75" s="10">
        <v>4.2633333333333301</v>
      </c>
      <c r="AR75" s="10">
        <v>0.84733333333333305</v>
      </c>
      <c r="AS75" s="10">
        <v>2.0533333333333301</v>
      </c>
      <c r="AT75" s="10">
        <v>0.26733333333333298</v>
      </c>
      <c r="AU75" s="10">
        <v>1.83</v>
      </c>
      <c r="AV75" s="10">
        <v>0.24199999999999999</v>
      </c>
      <c r="AW75" s="10">
        <v>3.7266666666666701</v>
      </c>
      <c r="AX75" s="10">
        <v>0.913333333333333</v>
      </c>
      <c r="AY75" s="10">
        <v>1.1000000000000001</v>
      </c>
      <c r="AZ75" s="10">
        <v>0.421333333333333</v>
      </c>
      <c r="BA75" s="12">
        <v>1187.1755700000001</v>
      </c>
      <c r="BB75" s="12">
        <v>60.261299999999999</v>
      </c>
      <c r="BC75" s="11"/>
      <c r="BD75" s="11">
        <v>3.4113635187032702E-3</v>
      </c>
      <c r="BE75" s="11">
        <v>6.19941747060846E-2</v>
      </c>
      <c r="BF75" s="11">
        <v>0.16724439194518001</v>
      </c>
      <c r="BG75" s="10">
        <v>0.59968447000000003</v>
      </c>
      <c r="BH75" s="10">
        <v>7.1088639999999995E-2</v>
      </c>
      <c r="BI75" s="10">
        <v>0.26083469999999997</v>
      </c>
      <c r="BJ75" s="10">
        <v>0.37258022000000002</v>
      </c>
      <c r="BK75" s="10">
        <v>2.757888E-2</v>
      </c>
      <c r="BL75" s="10">
        <v>0.25157844000000001</v>
      </c>
      <c r="BM75" s="10">
        <v>0.26138267999999998</v>
      </c>
      <c r="BN75" s="10">
        <v>0.16149435000000001</v>
      </c>
      <c r="BO75" s="10">
        <v>8.2411200000000004E-2</v>
      </c>
      <c r="BP75" s="10">
        <v>8.0604300000000004E-3</v>
      </c>
      <c r="BQ75" s="10">
        <v>1.236311E-2</v>
      </c>
      <c r="BR75" s="10">
        <v>2.2125000000000001E-3</v>
      </c>
      <c r="BS75" s="10">
        <v>1.16676E-3</v>
      </c>
      <c r="BT75" s="10">
        <v>1.3622399999999999</v>
      </c>
      <c r="BU75" s="10">
        <v>9.4771133333333193</v>
      </c>
      <c r="BV75" s="10">
        <v>0.56987999999999805</v>
      </c>
      <c r="BW75" s="10">
        <v>18.2076666666667</v>
      </c>
      <c r="BX75" s="10">
        <v>1.3244133333333401</v>
      </c>
      <c r="BY75" s="10">
        <v>12.9032633333333</v>
      </c>
      <c r="BZ75" s="10">
        <v>2.1032639999999998</v>
      </c>
      <c r="CA75" s="10">
        <v>7.3667999999999996</v>
      </c>
      <c r="CB75" s="10">
        <v>0.81345000000000001</v>
      </c>
      <c r="CC75" s="10">
        <v>1.42018666666667</v>
      </c>
      <c r="CD75" s="10">
        <v>0.34603333333333303</v>
      </c>
      <c r="CE75" s="10">
        <v>1.45770666666667</v>
      </c>
      <c r="CF75" s="10">
        <v>0.38681333333333301</v>
      </c>
      <c r="CG75" s="10">
        <v>0.1246</v>
      </c>
      <c r="CH75" s="10">
        <v>0.45934666666666701</v>
      </c>
      <c r="CI75" s="10">
        <v>6.4766000000000004E-2</v>
      </c>
      <c r="CJ75" s="10">
        <v>0.34533000000000003</v>
      </c>
      <c r="CK75" s="10">
        <v>7.3718000000000006E-2</v>
      </c>
      <c r="CL75" s="10">
        <v>0.17247999999999999</v>
      </c>
      <c r="CM75" s="10">
        <v>2.5931333333333299E-2</v>
      </c>
      <c r="CN75" s="10">
        <v>0.15554999999999999</v>
      </c>
      <c r="CO75" s="10">
        <v>2.6377999999999999E-2</v>
      </c>
      <c r="CP75" s="10">
        <v>0.35030666666666699</v>
      </c>
      <c r="CQ75" s="10">
        <v>0.13608666666666699</v>
      </c>
      <c r="CR75" s="10">
        <v>0.40589999999999998</v>
      </c>
      <c r="CS75" s="10">
        <v>4.0026666666666599E-2</v>
      </c>
      <c r="CT75" s="13"/>
      <c r="CU75" s="13"/>
      <c r="CV75" s="13"/>
      <c r="CW75" s="13"/>
      <c r="CX75" s="13"/>
      <c r="CY75" s="13"/>
    </row>
    <row r="76" spans="1:103" s="9" customFormat="1" ht="15" customHeight="1" x14ac:dyDescent="0.3">
      <c r="A76" s="1">
        <v>75</v>
      </c>
      <c r="B76" s="1" t="s">
        <v>667</v>
      </c>
      <c r="C76" s="36">
        <v>1959.348</v>
      </c>
      <c r="D76" s="9" t="s">
        <v>160</v>
      </c>
      <c r="E76" s="37">
        <v>3</v>
      </c>
      <c r="F76" s="7">
        <v>335</v>
      </c>
      <c r="G76" s="10">
        <v>49.87435</v>
      </c>
      <c r="H76" s="10">
        <v>2.8027500000000001</v>
      </c>
      <c r="I76" s="10">
        <v>12.753349999999999</v>
      </c>
      <c r="J76" s="11">
        <v>5.2449999999999997E-2</v>
      </c>
      <c r="K76" s="10">
        <v>11.13725</v>
      </c>
      <c r="L76" s="11">
        <v>0.15740000000000001</v>
      </c>
      <c r="M76" s="10">
        <v>8.7039000000000009</v>
      </c>
      <c r="N76" s="10">
        <v>11.094849999999999</v>
      </c>
      <c r="O76" s="10">
        <v>2.3212000000000002</v>
      </c>
      <c r="P76" s="11">
        <v>4.0050000000000002E-2</v>
      </c>
      <c r="Q76" s="10">
        <v>0.59440000000000004</v>
      </c>
      <c r="R76" s="11">
        <v>0.28415000000000001</v>
      </c>
      <c r="S76" s="11">
        <v>5.765E-2</v>
      </c>
      <c r="T76" s="11">
        <v>1.575E-2</v>
      </c>
      <c r="U76" s="11">
        <v>2.58E-2</v>
      </c>
      <c r="V76" s="10">
        <v>99.915300000000002</v>
      </c>
      <c r="W76" s="12"/>
      <c r="X76" s="12"/>
      <c r="Y76" s="12"/>
      <c r="Z76" s="12"/>
      <c r="AA76" s="10">
        <v>27.023333333333301</v>
      </c>
      <c r="AB76" s="10">
        <v>311.23666666666702</v>
      </c>
      <c r="AC76" s="10">
        <v>10.4066666666667</v>
      </c>
      <c r="AD76" s="10">
        <v>371.40333333333302</v>
      </c>
      <c r="AE76" s="10">
        <v>19.516666666666701</v>
      </c>
      <c r="AF76" s="10">
        <v>129.38</v>
      </c>
      <c r="AG76" s="10">
        <v>16.003333333333298</v>
      </c>
      <c r="AH76" s="10">
        <v>132.196666666667</v>
      </c>
      <c r="AI76" s="10">
        <v>15.606666666666699</v>
      </c>
      <c r="AJ76" s="10">
        <v>36.896666666666697</v>
      </c>
      <c r="AK76" s="10">
        <v>4.96</v>
      </c>
      <c r="AL76" s="10">
        <v>21.976666666666699</v>
      </c>
      <c r="AM76" s="10">
        <v>5.7133333333333303</v>
      </c>
      <c r="AN76" s="10">
        <v>2.0333333333333301</v>
      </c>
      <c r="AO76" s="10">
        <v>4.84</v>
      </c>
      <c r="AP76" s="10">
        <v>0.74966666666666704</v>
      </c>
      <c r="AQ76" s="10">
        <v>4.31666666666667</v>
      </c>
      <c r="AR76" s="10">
        <v>0.81033333333333302</v>
      </c>
      <c r="AS76" s="10">
        <v>2.0533333333333301</v>
      </c>
      <c r="AT76" s="10">
        <v>0.28866666666666702</v>
      </c>
      <c r="AU76" s="10">
        <v>1.6966666666666701</v>
      </c>
      <c r="AV76" s="10">
        <v>0.21466666666666701</v>
      </c>
      <c r="AW76" s="10">
        <v>3.46</v>
      </c>
      <c r="AX76" s="10">
        <v>0.90666666666666695</v>
      </c>
      <c r="AY76" s="10">
        <v>1.1200000000000001</v>
      </c>
      <c r="AZ76" s="10">
        <v>0.401666666666667</v>
      </c>
      <c r="BA76" s="12">
        <v>1188.94839</v>
      </c>
      <c r="BB76" s="12">
        <v>60.758749999999999</v>
      </c>
      <c r="BC76" s="11"/>
      <c r="BD76" s="11"/>
      <c r="BE76" s="11"/>
      <c r="BF76" s="11"/>
      <c r="BG76" s="10">
        <v>0.60347963500000001</v>
      </c>
      <c r="BH76" s="10">
        <v>7.1750400000000006E-2</v>
      </c>
      <c r="BI76" s="10">
        <v>0.25889300500000001</v>
      </c>
      <c r="BJ76" s="10">
        <v>0.36864297499999998</v>
      </c>
      <c r="BK76" s="10">
        <v>2.5121040000000001E-2</v>
      </c>
      <c r="BL76" s="10">
        <v>0.25415388</v>
      </c>
      <c r="BM76" s="10">
        <v>0.25961949000000001</v>
      </c>
      <c r="BN76" s="10">
        <v>0.1636446</v>
      </c>
      <c r="BO76" s="10">
        <v>8.6485199999999998E-2</v>
      </c>
      <c r="BP76" s="10">
        <v>8.3255949999999999E-3</v>
      </c>
      <c r="BQ76" s="10">
        <v>1.2100735E-2</v>
      </c>
      <c r="BR76" s="10">
        <v>1.96875E-3</v>
      </c>
      <c r="BS76" s="10">
        <v>1.19454E-3</v>
      </c>
      <c r="BT76" s="10">
        <v>1.2971200000000001</v>
      </c>
      <c r="BU76" s="10">
        <v>9.6483366666666797</v>
      </c>
      <c r="BV76" s="10">
        <v>0.56196000000000201</v>
      </c>
      <c r="BW76" s="10">
        <v>18.570166666666701</v>
      </c>
      <c r="BX76" s="10">
        <v>1.3271333333333399</v>
      </c>
      <c r="BY76" s="10">
        <v>12.549860000000001</v>
      </c>
      <c r="BZ76" s="10">
        <v>2.0932360000000001</v>
      </c>
      <c r="CA76" s="10">
        <v>7.4030133333333499</v>
      </c>
      <c r="CB76" s="10">
        <v>0.79594000000000198</v>
      </c>
      <c r="CC76" s="10">
        <v>1.40207333333333</v>
      </c>
      <c r="CD76" s="10">
        <v>0.34720000000000001</v>
      </c>
      <c r="CE76" s="10">
        <v>1.4065066666666699</v>
      </c>
      <c r="CF76" s="10">
        <v>0.38279333333333299</v>
      </c>
      <c r="CG76" s="10">
        <v>0.122</v>
      </c>
      <c r="CH76" s="10">
        <v>0.45495999999999998</v>
      </c>
      <c r="CI76" s="10">
        <v>5.8473999999999998E-2</v>
      </c>
      <c r="CJ76" s="10">
        <v>0.34965000000000002</v>
      </c>
      <c r="CK76" s="10">
        <v>7.0499000000000006E-2</v>
      </c>
      <c r="CL76" s="10">
        <v>0.17247999999999999</v>
      </c>
      <c r="CM76" s="10">
        <v>2.8000666666666701E-2</v>
      </c>
      <c r="CN76" s="10">
        <v>0.14421666666666699</v>
      </c>
      <c r="CO76" s="10">
        <v>2.33986666666667E-2</v>
      </c>
      <c r="CP76" s="10">
        <v>0.32523999999999997</v>
      </c>
      <c r="CQ76" s="10">
        <v>0.13509333333333301</v>
      </c>
      <c r="CR76" s="10">
        <v>0.41327999999999998</v>
      </c>
      <c r="CS76" s="10">
        <v>3.8158333333333398E-2</v>
      </c>
      <c r="CT76" s="13"/>
      <c r="CU76" s="13"/>
      <c r="CV76" s="13"/>
      <c r="CW76" s="13"/>
      <c r="CX76" s="13"/>
      <c r="CY76" s="13"/>
    </row>
    <row r="77" spans="1:103" s="9" customFormat="1" ht="15" customHeight="1" x14ac:dyDescent="0.3">
      <c r="A77" s="1">
        <v>76</v>
      </c>
      <c r="B77" s="1" t="s">
        <v>667</v>
      </c>
      <c r="C77" s="36">
        <v>1959.3510000000001</v>
      </c>
      <c r="D77" s="9" t="s">
        <v>161</v>
      </c>
      <c r="E77" s="37">
        <v>3</v>
      </c>
      <c r="F77" s="7">
        <v>580</v>
      </c>
      <c r="G77" s="10">
        <v>50.129399999999997</v>
      </c>
      <c r="H77" s="10">
        <v>2.7909000000000002</v>
      </c>
      <c r="I77" s="10">
        <v>12.8742</v>
      </c>
      <c r="J77" s="11">
        <v>5.595E-2</v>
      </c>
      <c r="K77" s="10">
        <v>10.956300000000001</v>
      </c>
      <c r="L77" s="11">
        <v>0.17519999999999999</v>
      </c>
      <c r="M77" s="10">
        <v>8.6413499999999992</v>
      </c>
      <c r="N77" s="10">
        <v>11.498200000000001</v>
      </c>
      <c r="O77" s="10">
        <v>2.4363999999999999</v>
      </c>
      <c r="P77" s="11">
        <v>3.1699999999999999E-2</v>
      </c>
      <c r="Q77" s="10">
        <v>0.59450000000000003</v>
      </c>
      <c r="R77" s="11">
        <v>0.27555000000000002</v>
      </c>
      <c r="S77" s="11">
        <v>6.7349999999999993E-2</v>
      </c>
      <c r="T77" s="11">
        <v>2.6749999999999999E-2</v>
      </c>
      <c r="U77" s="11">
        <v>2.4E-2</v>
      </c>
      <c r="V77" s="10">
        <v>100.57769999999999</v>
      </c>
      <c r="W77" s="12" t="s">
        <v>87</v>
      </c>
      <c r="X77" s="11">
        <v>6.7049951864739901E-2</v>
      </c>
      <c r="Y77" s="10">
        <v>3.8292402727661301</v>
      </c>
      <c r="Z77" s="10">
        <v>3.02325841748624</v>
      </c>
      <c r="AA77" s="10">
        <v>30.67</v>
      </c>
      <c r="AB77" s="10">
        <v>319.66666666666703</v>
      </c>
      <c r="AC77" s="10">
        <v>10.796666666666701</v>
      </c>
      <c r="AD77" s="10">
        <v>398.65</v>
      </c>
      <c r="AE77" s="10">
        <v>22.623333333333299</v>
      </c>
      <c r="AF77" s="10">
        <v>146.65666666666701</v>
      </c>
      <c r="AG77" s="10">
        <v>16.373333333333299</v>
      </c>
      <c r="AH77" s="10">
        <v>139.90333333333299</v>
      </c>
      <c r="AI77" s="10">
        <v>16.023333333333301</v>
      </c>
      <c r="AJ77" s="10">
        <v>38.553333333333299</v>
      </c>
      <c r="AK77" s="10">
        <v>5.2533333333333303</v>
      </c>
      <c r="AL77" s="10">
        <v>24.48</v>
      </c>
      <c r="AM77" s="10">
        <v>6.10666666666667</v>
      </c>
      <c r="AN77" s="10">
        <v>2.1466666666666701</v>
      </c>
      <c r="AO77" s="10">
        <v>5.2633333333333301</v>
      </c>
      <c r="AP77" s="10">
        <v>0.93300000000000005</v>
      </c>
      <c r="AQ77" s="10">
        <v>4.6533333333333298</v>
      </c>
      <c r="AR77" s="10">
        <v>0.94166666666666698</v>
      </c>
      <c r="AS77" s="10">
        <v>2.1766666666666699</v>
      </c>
      <c r="AT77" s="10">
        <v>0.30333333333333301</v>
      </c>
      <c r="AU77" s="10">
        <v>1.9166666666666701</v>
      </c>
      <c r="AV77" s="10">
        <v>0.276666666666667</v>
      </c>
      <c r="AW77" s="10">
        <v>4.0833333333333304</v>
      </c>
      <c r="AX77" s="10">
        <v>1.00233333333333</v>
      </c>
      <c r="AY77" s="10">
        <v>1.1033333333333299</v>
      </c>
      <c r="AZ77" s="10">
        <v>0.411333333333333</v>
      </c>
      <c r="BA77" s="12">
        <v>1187.691135</v>
      </c>
      <c r="BB77" s="12">
        <v>60.976700000000001</v>
      </c>
      <c r="BC77" s="11"/>
      <c r="BD77" s="11">
        <v>3.3524975932370002E-3</v>
      </c>
      <c r="BE77" s="11">
        <v>7.3138489209833096E-2</v>
      </c>
      <c r="BF77" s="11">
        <v>0.32439562819627399</v>
      </c>
      <c r="BG77" s="10">
        <v>0.60656573999999996</v>
      </c>
      <c r="BH77" s="10">
        <v>7.1447040000000003E-2</v>
      </c>
      <c r="BI77" s="10">
        <v>0.26134626</v>
      </c>
      <c r="BJ77" s="10">
        <v>0.36265353</v>
      </c>
      <c r="BK77" s="10">
        <v>2.7961920000000001E-2</v>
      </c>
      <c r="BL77" s="10">
        <v>0.25232742000000002</v>
      </c>
      <c r="BM77" s="10">
        <v>0.26905788000000003</v>
      </c>
      <c r="BN77" s="10">
        <v>0.17176620000000001</v>
      </c>
      <c r="BO77" s="10">
        <v>8.649975E-2</v>
      </c>
      <c r="BP77" s="10">
        <v>8.0736149999999993E-3</v>
      </c>
      <c r="BQ77" s="10">
        <v>1.4136765000000001E-2</v>
      </c>
      <c r="BR77" s="10">
        <v>3.3437499999999999E-3</v>
      </c>
      <c r="BS77" s="10">
        <v>1.1111999999999999E-3</v>
      </c>
      <c r="BT77" s="10">
        <v>1.4721599999999999</v>
      </c>
      <c r="BU77" s="10">
        <v>9.9096666666666806</v>
      </c>
      <c r="BV77" s="10">
        <v>0.58302000000000198</v>
      </c>
      <c r="BW77" s="10">
        <v>19.932500000000001</v>
      </c>
      <c r="BX77" s="10">
        <v>1.5383866666666599</v>
      </c>
      <c r="BY77" s="10">
        <v>14.2256966666667</v>
      </c>
      <c r="BZ77" s="10">
        <v>2.141632</v>
      </c>
      <c r="CA77" s="10">
        <v>7.8345866666666497</v>
      </c>
      <c r="CB77" s="10">
        <v>0.81718999999999797</v>
      </c>
      <c r="CC77" s="10">
        <v>1.46502666666667</v>
      </c>
      <c r="CD77" s="10">
        <v>0.36773333333333302</v>
      </c>
      <c r="CE77" s="10">
        <v>1.5667199999999999</v>
      </c>
      <c r="CF77" s="10">
        <v>0.40914666666666699</v>
      </c>
      <c r="CG77" s="10">
        <v>0.1288</v>
      </c>
      <c r="CH77" s="10">
        <v>0.49475333333333299</v>
      </c>
      <c r="CI77" s="10">
        <v>7.2774000000000005E-2</v>
      </c>
      <c r="CJ77" s="10">
        <v>0.37691999999999998</v>
      </c>
      <c r="CK77" s="10">
        <v>8.1924999999999998E-2</v>
      </c>
      <c r="CL77" s="10">
        <v>0.18284</v>
      </c>
      <c r="CM77" s="10">
        <v>2.9423333333333301E-2</v>
      </c>
      <c r="CN77" s="10">
        <v>0.16291666666666699</v>
      </c>
      <c r="CO77" s="10">
        <v>3.01566666666667E-2</v>
      </c>
      <c r="CP77" s="10">
        <v>0.38383333333333303</v>
      </c>
      <c r="CQ77" s="10">
        <v>0.14934766666666599</v>
      </c>
      <c r="CR77" s="10">
        <v>0.40712999999999899</v>
      </c>
      <c r="CS77" s="10">
        <v>3.90766666666666E-2</v>
      </c>
      <c r="CT77" s="13"/>
      <c r="CU77" s="13"/>
      <c r="CV77" s="13"/>
      <c r="CW77" s="13"/>
      <c r="CX77" s="13"/>
      <c r="CY77" s="13"/>
    </row>
    <row r="78" spans="1:103" s="9" customFormat="1" ht="15" customHeight="1" x14ac:dyDescent="0.3">
      <c r="A78" s="1">
        <v>77</v>
      </c>
      <c r="B78" s="1" t="s">
        <v>667</v>
      </c>
      <c r="C78" s="36">
        <v>1959.3510000000001</v>
      </c>
      <c r="D78" s="9" t="s">
        <v>162</v>
      </c>
      <c r="E78" s="37">
        <v>3</v>
      </c>
      <c r="F78" s="7">
        <v>580</v>
      </c>
      <c r="G78" s="10">
        <v>50.001874999999998</v>
      </c>
      <c r="H78" s="10">
        <v>2.7968250000000001</v>
      </c>
      <c r="I78" s="10">
        <v>12.813775</v>
      </c>
      <c r="J78" s="11">
        <v>5.4199999999999998E-2</v>
      </c>
      <c r="K78" s="10">
        <v>11.046775</v>
      </c>
      <c r="L78" s="11">
        <v>0.1663</v>
      </c>
      <c r="M78" s="10">
        <v>8.672625</v>
      </c>
      <c r="N78" s="10">
        <v>11.296525000000001</v>
      </c>
      <c r="O78" s="10">
        <v>2.3788</v>
      </c>
      <c r="P78" s="11">
        <v>3.5874999999999997E-2</v>
      </c>
      <c r="Q78" s="10">
        <v>0.59445000000000003</v>
      </c>
      <c r="R78" s="11">
        <v>0.27984999999999999</v>
      </c>
      <c r="S78" s="11">
        <v>6.25E-2</v>
      </c>
      <c r="T78" s="11">
        <v>2.1250000000000002E-2</v>
      </c>
      <c r="U78" s="11">
        <v>2.4899999999999999E-2</v>
      </c>
      <c r="V78" s="10">
        <v>100.2465</v>
      </c>
      <c r="W78" s="12" t="s">
        <v>87</v>
      </c>
      <c r="X78" s="11">
        <v>8.6534655061257695E-2</v>
      </c>
      <c r="Y78" s="10">
        <v>3.80187267867649</v>
      </c>
      <c r="Z78" s="10">
        <v>3.1010173257415401</v>
      </c>
      <c r="AA78" s="10">
        <v>29.503333333333298</v>
      </c>
      <c r="AB78" s="10">
        <v>316.56333333333299</v>
      </c>
      <c r="AC78" s="10">
        <v>11.2266666666667</v>
      </c>
      <c r="AD78" s="10">
        <v>384.67333333333301</v>
      </c>
      <c r="AE78" s="10">
        <v>22.776666666666699</v>
      </c>
      <c r="AF78" s="10">
        <v>153.80666666666701</v>
      </c>
      <c r="AG78" s="10">
        <v>16.746666666666702</v>
      </c>
      <c r="AH78" s="10">
        <v>143.16999999999999</v>
      </c>
      <c r="AI78" s="10">
        <v>16.203333333333301</v>
      </c>
      <c r="AJ78" s="10">
        <v>38.5</v>
      </c>
      <c r="AK78" s="10">
        <v>5.21</v>
      </c>
      <c r="AL78" s="10">
        <v>24.3466666666667</v>
      </c>
      <c r="AM78" s="10">
        <v>6.14</v>
      </c>
      <c r="AN78" s="10">
        <v>2.0433333333333299</v>
      </c>
      <c r="AO78" s="10">
        <v>5.52</v>
      </c>
      <c r="AP78" s="10">
        <v>0.86499999999999999</v>
      </c>
      <c r="AQ78" s="10">
        <v>5.1033333333333299</v>
      </c>
      <c r="AR78" s="10">
        <v>0.95633333333333304</v>
      </c>
      <c r="AS78" s="10">
        <v>2.29</v>
      </c>
      <c r="AT78" s="10">
        <v>0.29933333333333301</v>
      </c>
      <c r="AU78" s="10">
        <v>1.85</v>
      </c>
      <c r="AV78" s="10">
        <v>0.26800000000000002</v>
      </c>
      <c r="AW78" s="10">
        <v>4.16</v>
      </c>
      <c r="AX78" s="10">
        <v>1.0429999999999999</v>
      </c>
      <c r="AY78" s="10">
        <v>0.88066666666666704</v>
      </c>
      <c r="AZ78" s="10">
        <v>0.42066666666666702</v>
      </c>
      <c r="BA78" s="12">
        <v>1188.3197625</v>
      </c>
      <c r="BB78" s="12">
        <v>60.867725</v>
      </c>
      <c r="BC78" s="11"/>
      <c r="BD78" s="11">
        <v>4.3267327530628896E-3</v>
      </c>
      <c r="BE78" s="11">
        <v>7.2615768162721001E-2</v>
      </c>
      <c r="BF78" s="11">
        <v>0.33273915905206702</v>
      </c>
      <c r="BG78" s="10">
        <v>0.60502268749999999</v>
      </c>
      <c r="BH78" s="10">
        <v>7.1598720000000005E-2</v>
      </c>
      <c r="BI78" s="10">
        <v>0.26011963249999998</v>
      </c>
      <c r="BJ78" s="10">
        <v>0.36564825249999999</v>
      </c>
      <c r="BK78" s="10">
        <v>2.6541479999999999E-2</v>
      </c>
      <c r="BL78" s="10">
        <v>0.25324065000000001</v>
      </c>
      <c r="BM78" s="10">
        <v>0.26433868500000002</v>
      </c>
      <c r="BN78" s="10">
        <v>0.1677054</v>
      </c>
      <c r="BO78" s="10">
        <v>8.6492474999999999E-2</v>
      </c>
      <c r="BP78" s="10">
        <v>8.1996050000000004E-3</v>
      </c>
      <c r="BQ78" s="10">
        <v>1.311875E-2</v>
      </c>
      <c r="BR78" s="10">
        <v>2.6562500000000002E-3</v>
      </c>
      <c r="BS78" s="10">
        <v>1.1528700000000001E-3</v>
      </c>
      <c r="BT78" s="10">
        <v>1.4161600000000001</v>
      </c>
      <c r="BU78" s="10">
        <v>9.8134633333333205</v>
      </c>
      <c r="BV78" s="10">
        <v>0.606240000000002</v>
      </c>
      <c r="BW78" s="10">
        <v>19.2336666666667</v>
      </c>
      <c r="BX78" s="10">
        <v>1.54881333333334</v>
      </c>
      <c r="BY78" s="10">
        <v>14.9192466666667</v>
      </c>
      <c r="BZ78" s="10">
        <v>2.190464</v>
      </c>
      <c r="CA78" s="10">
        <v>8.0175199999999993</v>
      </c>
      <c r="CB78" s="10">
        <v>0.82636999999999805</v>
      </c>
      <c r="CC78" s="10">
        <v>1.4630000000000001</v>
      </c>
      <c r="CD78" s="10">
        <v>0.36470000000000002</v>
      </c>
      <c r="CE78" s="10">
        <v>1.5581866666666699</v>
      </c>
      <c r="CF78" s="10">
        <v>0.41138000000000002</v>
      </c>
      <c r="CG78" s="10">
        <v>0.1226</v>
      </c>
      <c r="CH78" s="10">
        <v>0.51888000000000001</v>
      </c>
      <c r="CI78" s="10">
        <v>6.7470000000000002E-2</v>
      </c>
      <c r="CJ78" s="10">
        <v>0.41337000000000002</v>
      </c>
      <c r="CK78" s="10">
        <v>8.3200999999999997E-2</v>
      </c>
      <c r="CL78" s="10">
        <v>0.19236</v>
      </c>
      <c r="CM78" s="10">
        <v>2.9035333333333298E-2</v>
      </c>
      <c r="CN78" s="10">
        <v>0.15725</v>
      </c>
      <c r="CO78" s="10">
        <v>2.9211999999999998E-2</v>
      </c>
      <c r="CP78" s="10">
        <v>0.39104</v>
      </c>
      <c r="CQ78" s="10">
        <v>0.15540699999999999</v>
      </c>
      <c r="CR78" s="10">
        <v>0.32496599999999998</v>
      </c>
      <c r="CS78" s="10">
        <v>3.9963333333333399E-2</v>
      </c>
      <c r="CT78" s="13"/>
      <c r="CU78" s="13"/>
      <c r="CV78" s="13"/>
      <c r="CW78" s="13"/>
      <c r="CX78" s="13"/>
      <c r="CY78" s="13"/>
    </row>
    <row r="79" spans="1:103" s="9" customFormat="1" ht="15" customHeight="1" x14ac:dyDescent="0.3">
      <c r="A79" s="1">
        <v>78</v>
      </c>
      <c r="B79" s="1" t="s">
        <v>667</v>
      </c>
      <c r="C79" s="36">
        <v>1959.3510000000001</v>
      </c>
      <c r="D79" s="9" t="s">
        <v>163</v>
      </c>
      <c r="E79" s="37">
        <v>3</v>
      </c>
      <c r="F79" s="7">
        <v>-1</v>
      </c>
      <c r="G79" s="10">
        <v>50.282550000000001</v>
      </c>
      <c r="H79" s="10">
        <v>2.8582000000000001</v>
      </c>
      <c r="I79" s="10">
        <v>13.374599999999999</v>
      </c>
      <c r="J79" s="11">
        <v>3.9699999999999999E-2</v>
      </c>
      <c r="K79" s="10">
        <v>11.359299999999999</v>
      </c>
      <c r="L79" s="11">
        <v>0.17549999999999999</v>
      </c>
      <c r="M79" s="10">
        <v>7.3072999999999997</v>
      </c>
      <c r="N79" s="10">
        <v>11.246</v>
      </c>
      <c r="O79" s="10">
        <v>2.2401499999999999</v>
      </c>
      <c r="P79" s="11">
        <v>5.3E-3</v>
      </c>
      <c r="Q79" s="10">
        <v>0.59255000000000002</v>
      </c>
      <c r="R79" s="11">
        <v>0.28844999999999998</v>
      </c>
      <c r="S79" s="11">
        <v>5.985E-2</v>
      </c>
      <c r="T79" s="11">
        <v>1.24E-2</v>
      </c>
      <c r="U79" s="11">
        <v>2.545E-2</v>
      </c>
      <c r="V79" s="10">
        <v>99.867249999999999</v>
      </c>
      <c r="W79" s="12" t="s">
        <v>87</v>
      </c>
      <c r="X79" s="11">
        <v>9.3290106684052104E-2</v>
      </c>
      <c r="Y79" s="10">
        <v>5.0063689832283398</v>
      </c>
      <c r="Z79" s="10">
        <v>2.2982553180766399</v>
      </c>
      <c r="AA79" s="10">
        <v>30.133333333333301</v>
      </c>
      <c r="AB79" s="10">
        <v>349.20333333333298</v>
      </c>
      <c r="AC79" s="10">
        <v>14.8466666666667</v>
      </c>
      <c r="AD79" s="10">
        <v>562.80999999999995</v>
      </c>
      <c r="AE79" s="10">
        <v>30.343333333333302</v>
      </c>
      <c r="AF79" s="10">
        <v>214.25333333333299</v>
      </c>
      <c r="AG79" s="10">
        <v>30.706666666666699</v>
      </c>
      <c r="AH79" s="10">
        <v>264.06</v>
      </c>
      <c r="AI79" s="10">
        <v>28.0066666666667</v>
      </c>
      <c r="AJ79" s="10">
        <v>68.226666666666702</v>
      </c>
      <c r="AK79" s="10">
        <v>9.8000000000000007</v>
      </c>
      <c r="AL79" s="10">
        <v>44.2366666666667</v>
      </c>
      <c r="AM79" s="10">
        <v>10.963333333333299</v>
      </c>
      <c r="AN79" s="10">
        <v>3.6766666666666699</v>
      </c>
      <c r="AO79" s="10">
        <v>10.44</v>
      </c>
      <c r="AP79" s="10">
        <v>1.54666666666667</v>
      </c>
      <c r="AQ79" s="10">
        <v>8.02</v>
      </c>
      <c r="AR79" s="10">
        <v>1.68</v>
      </c>
      <c r="AS79" s="10">
        <v>4.2699999999999996</v>
      </c>
      <c r="AT79" s="10">
        <v>0.53400000000000003</v>
      </c>
      <c r="AU79" s="10">
        <v>3.64</v>
      </c>
      <c r="AV79" s="10">
        <v>0.46100000000000002</v>
      </c>
      <c r="AW79" s="10">
        <v>7.5866666666666696</v>
      </c>
      <c r="AX79" s="10">
        <v>2.5</v>
      </c>
      <c r="AY79" s="10">
        <v>2.8133333333333299</v>
      </c>
      <c r="AZ79" s="10">
        <v>1</v>
      </c>
      <c r="BA79" s="12">
        <v>1160.87673</v>
      </c>
      <c r="BB79" s="12">
        <v>56.043199999999999</v>
      </c>
      <c r="BC79" s="11"/>
      <c r="BD79" s="11">
        <v>4.6645053342026102E-3</v>
      </c>
      <c r="BE79" s="11">
        <v>9.5621647579661295E-2</v>
      </c>
      <c r="BF79" s="11">
        <v>0.24660279562962301</v>
      </c>
      <c r="BG79" s="10">
        <v>0.60841885500000004</v>
      </c>
      <c r="BH79" s="10">
        <v>7.3169919999999999E-2</v>
      </c>
      <c r="BI79" s="10">
        <v>0.27150437999999999</v>
      </c>
      <c r="BJ79" s="10">
        <v>0.37599283</v>
      </c>
      <c r="BK79" s="10">
        <v>2.8009800000000001E-2</v>
      </c>
      <c r="BL79" s="10">
        <v>0.21337316000000001</v>
      </c>
      <c r="BM79" s="10">
        <v>0.26315640000000001</v>
      </c>
      <c r="BN79" s="10">
        <v>0.15793057499999999</v>
      </c>
      <c r="BO79" s="10">
        <v>8.6216025000000002E-2</v>
      </c>
      <c r="BP79" s="10">
        <v>8.4515849999999993E-3</v>
      </c>
      <c r="BQ79" s="10">
        <v>1.2562515E-2</v>
      </c>
      <c r="BR79" s="10">
        <v>1.5499999999999999E-3</v>
      </c>
      <c r="BS79" s="10">
        <v>1.178335E-3</v>
      </c>
      <c r="BT79" s="10">
        <v>1.4463999999999999</v>
      </c>
      <c r="BU79" s="10">
        <v>10.8253033333333</v>
      </c>
      <c r="BV79" s="10">
        <v>0.80172000000000199</v>
      </c>
      <c r="BW79" s="10">
        <v>28.140499999999999</v>
      </c>
      <c r="BX79" s="10">
        <v>2.0633466666666598</v>
      </c>
      <c r="BY79" s="10">
        <v>20.7825733333333</v>
      </c>
      <c r="BZ79" s="10">
        <v>4.016432</v>
      </c>
      <c r="CA79" s="10">
        <v>14.78736</v>
      </c>
      <c r="CB79" s="10">
        <v>1.4283399999999999</v>
      </c>
      <c r="CC79" s="10">
        <v>2.5926133333333299</v>
      </c>
      <c r="CD79" s="10">
        <v>0.68600000000000005</v>
      </c>
      <c r="CE79" s="10">
        <v>2.8311466666666698</v>
      </c>
      <c r="CF79" s="10">
        <v>0.73454333333333099</v>
      </c>
      <c r="CG79" s="10">
        <v>0.22059999999999999</v>
      </c>
      <c r="CH79" s="10">
        <v>0.98136000000000001</v>
      </c>
      <c r="CI79" s="10">
        <v>0.12064</v>
      </c>
      <c r="CJ79" s="10">
        <v>0.64961999999999998</v>
      </c>
      <c r="CK79" s="10">
        <v>0.14616000000000001</v>
      </c>
      <c r="CL79" s="10">
        <v>0.35868</v>
      </c>
      <c r="CM79" s="10">
        <v>5.1797999999999997E-2</v>
      </c>
      <c r="CN79" s="10">
        <v>0.30940000000000001</v>
      </c>
      <c r="CO79" s="10">
        <v>5.0249000000000002E-2</v>
      </c>
      <c r="CP79" s="10">
        <v>0.71314666666666704</v>
      </c>
      <c r="CQ79" s="10">
        <v>0.3725</v>
      </c>
      <c r="CR79" s="10">
        <v>1.0381199999999999</v>
      </c>
      <c r="CS79" s="10">
        <v>9.5000000000000001E-2</v>
      </c>
      <c r="CT79" s="13"/>
      <c r="CU79" s="13"/>
      <c r="CV79" s="13"/>
      <c r="CW79" s="13"/>
      <c r="CX79" s="13"/>
      <c r="CY79" s="13"/>
    </row>
    <row r="80" spans="1:103" ht="15" customHeight="1" x14ac:dyDescent="0.35">
      <c r="A80" s="1">
        <v>79</v>
      </c>
      <c r="B80" s="1" t="s">
        <v>667</v>
      </c>
      <c r="C80" s="36">
        <v>1959.3510000000001</v>
      </c>
      <c r="D80" s="9" t="s">
        <v>164</v>
      </c>
      <c r="E80" s="37">
        <v>3</v>
      </c>
      <c r="F80" s="7">
        <v>-1</v>
      </c>
      <c r="G80" s="10">
        <v>49.845649999999999</v>
      </c>
      <c r="H80" s="10">
        <v>2.8014999999999999</v>
      </c>
      <c r="I80" s="10">
        <v>13.2934</v>
      </c>
      <c r="J80" s="11">
        <v>3.4450000000000001E-2</v>
      </c>
      <c r="K80" s="10">
        <v>11.6717</v>
      </c>
      <c r="L80" s="11">
        <v>0.18354999999999999</v>
      </c>
      <c r="M80" s="10">
        <v>7.1241500000000002</v>
      </c>
      <c r="N80" s="10">
        <v>11.452249999999999</v>
      </c>
      <c r="O80" s="10">
        <v>2.4890500000000002</v>
      </c>
      <c r="P80" s="11">
        <v>1.4800000000000001E-2</v>
      </c>
      <c r="Q80" s="10">
        <v>0.59440000000000004</v>
      </c>
      <c r="R80" s="11">
        <v>0.26889999999999997</v>
      </c>
      <c r="S80" s="11">
        <v>6.0749999999999998E-2</v>
      </c>
      <c r="T80" s="11">
        <v>1.55E-2</v>
      </c>
      <c r="U80" s="11">
        <v>2.4899999999999999E-2</v>
      </c>
      <c r="V80" s="10">
        <v>99.875050000000002</v>
      </c>
      <c r="W80" s="12"/>
      <c r="X80" s="12"/>
      <c r="Y80" s="12"/>
      <c r="Z80" s="12"/>
      <c r="AA80" s="10">
        <v>29.906666666666698</v>
      </c>
      <c r="AB80" s="10">
        <v>329.89333333333298</v>
      </c>
      <c r="AC80" s="10">
        <v>14.196666666666699</v>
      </c>
      <c r="AD80" s="10">
        <v>509.33333333333297</v>
      </c>
      <c r="AE80" s="10">
        <v>29.323333333333299</v>
      </c>
      <c r="AF80" s="10">
        <v>208.76</v>
      </c>
      <c r="AG80" s="10">
        <v>28.976666666666699</v>
      </c>
      <c r="AH80" s="10">
        <v>225.553333333333</v>
      </c>
      <c r="AI80" s="10">
        <v>24.456666666666699</v>
      </c>
      <c r="AJ80" s="10">
        <v>59.866666666666703</v>
      </c>
      <c r="AK80" s="10">
        <v>8.59</v>
      </c>
      <c r="AL80" s="10">
        <v>38.7366666666667</v>
      </c>
      <c r="AM80" s="10">
        <v>9.1966666666666708</v>
      </c>
      <c r="AN80" s="10">
        <v>3.1366666666666698</v>
      </c>
      <c r="AO80" s="10">
        <v>8.33</v>
      </c>
      <c r="AP80" s="10">
        <v>1.2933333333333299</v>
      </c>
      <c r="AQ80" s="10">
        <v>7.3766666666666696</v>
      </c>
      <c r="AR80" s="10">
        <v>1.43</v>
      </c>
      <c r="AS80" s="10">
        <v>3.70333333333333</v>
      </c>
      <c r="AT80" s="10">
        <v>0.496</v>
      </c>
      <c r="AU80" s="10">
        <v>3.0733333333333301</v>
      </c>
      <c r="AV80" s="10">
        <v>0.41966666666666702</v>
      </c>
      <c r="AW80" s="10">
        <v>6.52</v>
      </c>
      <c r="AX80" s="10">
        <v>2.1333333333333302</v>
      </c>
      <c r="AY80" s="10">
        <v>2.21</v>
      </c>
      <c r="AZ80" s="10">
        <v>0.790333333333333</v>
      </c>
      <c r="BA80" s="12">
        <v>1157.1954149999999</v>
      </c>
      <c r="BB80" s="12">
        <v>54.744349999999997</v>
      </c>
      <c r="BC80" s="11"/>
      <c r="BD80" s="11"/>
      <c r="BE80" s="11"/>
      <c r="BF80" s="11"/>
      <c r="BG80" s="10">
        <v>0.603132365</v>
      </c>
      <c r="BH80" s="10">
        <v>7.1718400000000002E-2</v>
      </c>
      <c r="BI80" s="10">
        <v>0.26985601999999997</v>
      </c>
      <c r="BJ80" s="10">
        <v>0.38633327000000001</v>
      </c>
      <c r="BK80" s="10">
        <v>2.9294580000000001E-2</v>
      </c>
      <c r="BL80" s="10">
        <v>0.20802518</v>
      </c>
      <c r="BM80" s="10">
        <v>0.26798264999999999</v>
      </c>
      <c r="BN80" s="10">
        <v>0.17547802500000001</v>
      </c>
      <c r="BO80" s="10">
        <v>8.6485199999999998E-2</v>
      </c>
      <c r="BP80" s="10">
        <v>7.8787700000000002E-3</v>
      </c>
      <c r="BQ80" s="10">
        <v>1.2751425E-2</v>
      </c>
      <c r="BR80" s="10">
        <v>1.9375E-3</v>
      </c>
      <c r="BS80" s="10">
        <v>1.1528700000000001E-3</v>
      </c>
      <c r="BT80" s="10">
        <v>1.4355199999999999</v>
      </c>
      <c r="BU80" s="10">
        <v>10.2266933333333</v>
      </c>
      <c r="BV80" s="10">
        <v>0.76662000000000197</v>
      </c>
      <c r="BW80" s="10">
        <v>25.466666666666601</v>
      </c>
      <c r="BX80" s="10">
        <v>1.9939866666666599</v>
      </c>
      <c r="BY80" s="10">
        <v>20.24972</v>
      </c>
      <c r="BZ80" s="10">
        <v>3.7901479999999999</v>
      </c>
      <c r="CA80" s="10">
        <v>12.630986666666599</v>
      </c>
      <c r="CB80" s="10">
        <v>1.24729</v>
      </c>
      <c r="CC80" s="10">
        <v>2.2749333333333301</v>
      </c>
      <c r="CD80" s="10">
        <v>0.60129999999999995</v>
      </c>
      <c r="CE80" s="10">
        <v>2.4791466666666699</v>
      </c>
      <c r="CF80" s="10">
        <v>0.61617666666666704</v>
      </c>
      <c r="CG80" s="10">
        <v>0.18820000000000001</v>
      </c>
      <c r="CH80" s="10">
        <v>0.78302000000000005</v>
      </c>
      <c r="CI80" s="10">
        <v>0.10088</v>
      </c>
      <c r="CJ80" s="10">
        <v>0.59750999999999999</v>
      </c>
      <c r="CK80" s="10">
        <v>0.12441000000000001</v>
      </c>
      <c r="CL80" s="10">
        <v>0.31108000000000002</v>
      </c>
      <c r="CM80" s="10">
        <v>4.8112000000000002E-2</v>
      </c>
      <c r="CN80" s="10">
        <v>0.26123333333333298</v>
      </c>
      <c r="CO80" s="10">
        <v>4.5743666666666703E-2</v>
      </c>
      <c r="CP80" s="10">
        <v>0.61287999999999998</v>
      </c>
      <c r="CQ80" s="10">
        <v>0.31786666666666602</v>
      </c>
      <c r="CR80" s="10">
        <v>0.81549000000000005</v>
      </c>
      <c r="CS80" s="10">
        <v>7.5081666666666602E-2</v>
      </c>
      <c r="CT80" s="13"/>
      <c r="CU80" s="13"/>
      <c r="CV80" s="13"/>
      <c r="CW80" s="13"/>
      <c r="CX80" s="13"/>
      <c r="CY80" s="13"/>
    </row>
    <row r="81" spans="1:1009" ht="15" customHeight="1" x14ac:dyDescent="0.35">
      <c r="A81" s="1">
        <v>80</v>
      </c>
      <c r="B81" s="1" t="s">
        <v>667</v>
      </c>
      <c r="C81" s="36">
        <v>1959.3510000000001</v>
      </c>
      <c r="D81" s="9" t="s">
        <v>165</v>
      </c>
      <c r="E81" s="37">
        <v>3</v>
      </c>
      <c r="F81" s="7">
        <v>-1</v>
      </c>
      <c r="G81" s="10">
        <v>50.307549999999999</v>
      </c>
      <c r="H81" s="10">
        <v>2.9181499999999998</v>
      </c>
      <c r="I81" s="10">
        <v>13.484450000000001</v>
      </c>
      <c r="J81" s="11">
        <v>3.065E-2</v>
      </c>
      <c r="K81" s="10">
        <v>11.74235</v>
      </c>
      <c r="L81" s="11">
        <v>0.11955</v>
      </c>
      <c r="M81" s="10">
        <v>7.1563499999999998</v>
      </c>
      <c r="N81" s="10">
        <v>11.412000000000001</v>
      </c>
      <c r="O81" s="10">
        <v>2.3942000000000001</v>
      </c>
      <c r="P81" s="11">
        <v>2.7099999999999999E-2</v>
      </c>
      <c r="Q81" s="10">
        <v>0.59609999999999996</v>
      </c>
      <c r="R81" s="11">
        <v>0.30109999999999998</v>
      </c>
      <c r="S81" s="11">
        <v>5.0999999999999997E-2</v>
      </c>
      <c r="T81" s="11">
        <v>1.9949999999999999E-2</v>
      </c>
      <c r="U81" s="11">
        <v>2.0921579999999999E-2</v>
      </c>
      <c r="V81" s="10">
        <v>100.57455</v>
      </c>
      <c r="W81" s="12"/>
      <c r="X81" s="12"/>
      <c r="Y81" s="12"/>
      <c r="Z81" s="12"/>
      <c r="AA81" s="10">
        <v>29.32</v>
      </c>
      <c r="AB81" s="10">
        <v>315.33999999999997</v>
      </c>
      <c r="AC81" s="10">
        <v>10.41</v>
      </c>
      <c r="AD81" s="10">
        <v>367.70333333333298</v>
      </c>
      <c r="AE81" s="10">
        <v>22.366666666666699</v>
      </c>
      <c r="AF81" s="10">
        <v>163.93666666666701</v>
      </c>
      <c r="AG81" s="10">
        <v>16.5766666666667</v>
      </c>
      <c r="AH81" s="10">
        <v>131.85333333333301</v>
      </c>
      <c r="AI81" s="10">
        <v>15.95</v>
      </c>
      <c r="AJ81" s="10">
        <v>37.426666666666698</v>
      </c>
      <c r="AK81" s="10">
        <v>4.8099999999999996</v>
      </c>
      <c r="AL81" s="10">
        <v>23.516666666666701</v>
      </c>
      <c r="AM81" s="10">
        <v>5.51</v>
      </c>
      <c r="AN81" s="10">
        <v>1.98</v>
      </c>
      <c r="AO81" s="10">
        <v>5.1966666666666699</v>
      </c>
      <c r="AP81" s="10">
        <v>0.84866666666666701</v>
      </c>
      <c r="AQ81" s="10">
        <v>4.54</v>
      </c>
      <c r="AR81" s="10">
        <v>0.86899999999999999</v>
      </c>
      <c r="AS81" s="10">
        <v>2.1133333333333302</v>
      </c>
      <c r="AT81" s="10">
        <v>0.26633333333333298</v>
      </c>
      <c r="AU81" s="10">
        <v>1.8433333333333299</v>
      </c>
      <c r="AV81" s="10">
        <v>0.22966666666666699</v>
      </c>
      <c r="AW81" s="10">
        <v>3.9233333333333298</v>
      </c>
      <c r="AX81" s="10">
        <v>1.0026666666666699</v>
      </c>
      <c r="AY81" s="10">
        <v>0.85</v>
      </c>
      <c r="AZ81" s="10">
        <v>0.42566666666666703</v>
      </c>
      <c r="BA81" s="12">
        <v>1157.842635</v>
      </c>
      <c r="BB81" s="12">
        <v>54.702950000000001</v>
      </c>
      <c r="BC81" s="11"/>
      <c r="BD81" s="11"/>
      <c r="BE81" s="11"/>
      <c r="BF81" s="11"/>
      <c r="BG81" s="10">
        <v>0.60872135500000002</v>
      </c>
      <c r="BH81" s="10">
        <v>7.4704640000000003E-2</v>
      </c>
      <c r="BI81" s="10">
        <v>0.273734335</v>
      </c>
      <c r="BJ81" s="10">
        <v>0.38867178499999999</v>
      </c>
      <c r="BK81" s="10">
        <v>1.9080179999999999E-2</v>
      </c>
      <c r="BL81" s="10">
        <v>0.20896542000000001</v>
      </c>
      <c r="BM81" s="10">
        <v>0.26704080000000002</v>
      </c>
      <c r="BN81" s="10">
        <v>0.1687911</v>
      </c>
      <c r="BO81" s="10">
        <v>8.6732550000000005E-2</v>
      </c>
      <c r="BP81" s="10">
        <v>8.8222300000000003E-3</v>
      </c>
      <c r="BQ81" s="10">
        <v>1.07049E-2</v>
      </c>
      <c r="BR81" s="10">
        <v>2.4937499999999999E-3</v>
      </c>
      <c r="BS81" s="10">
        <v>9.6866915400000005E-4</v>
      </c>
      <c r="BT81" s="10">
        <v>1.4073599999999999</v>
      </c>
      <c r="BU81" s="10">
        <v>9.7755399999999995</v>
      </c>
      <c r="BV81" s="10">
        <v>0.56213999999999997</v>
      </c>
      <c r="BW81" s="10">
        <v>18.385166666666599</v>
      </c>
      <c r="BX81" s="10">
        <v>1.5209333333333399</v>
      </c>
      <c r="BY81" s="10">
        <v>15.901856666666699</v>
      </c>
      <c r="BZ81" s="10">
        <v>2.168228</v>
      </c>
      <c r="CA81" s="10">
        <v>7.3837866666666496</v>
      </c>
      <c r="CB81" s="10">
        <v>0.81345000000000001</v>
      </c>
      <c r="CC81" s="10">
        <v>1.42221333333333</v>
      </c>
      <c r="CD81" s="10">
        <v>0.3367</v>
      </c>
      <c r="CE81" s="10">
        <v>1.5050666666666701</v>
      </c>
      <c r="CF81" s="10">
        <v>0.36917</v>
      </c>
      <c r="CG81" s="10">
        <v>0.1188</v>
      </c>
      <c r="CH81" s="10">
        <v>0.48848666666666701</v>
      </c>
      <c r="CI81" s="10">
        <v>6.6196000000000005E-2</v>
      </c>
      <c r="CJ81" s="10">
        <v>0.36774000000000001</v>
      </c>
      <c r="CK81" s="10">
        <v>7.5603000000000004E-2</v>
      </c>
      <c r="CL81" s="10">
        <v>0.17752000000000001</v>
      </c>
      <c r="CM81" s="10">
        <v>2.5834333333333299E-2</v>
      </c>
      <c r="CN81" s="10">
        <v>0.15668333333333301</v>
      </c>
      <c r="CO81" s="10">
        <v>2.5033666666666701E-2</v>
      </c>
      <c r="CP81" s="10">
        <v>0.36879333333333297</v>
      </c>
      <c r="CQ81" s="10">
        <v>0.14939733333333399</v>
      </c>
      <c r="CR81" s="10">
        <v>0.31364999999999998</v>
      </c>
      <c r="CS81" s="10">
        <v>4.0438333333333402E-2</v>
      </c>
      <c r="CT81" s="13"/>
      <c r="CU81" s="13"/>
      <c r="CV81" s="13"/>
      <c r="CW81" s="13"/>
      <c r="CX81" s="13"/>
      <c r="CY81" s="13"/>
    </row>
    <row r="82" spans="1:1009" ht="15" customHeight="1" x14ac:dyDescent="0.35">
      <c r="A82" s="1">
        <v>81</v>
      </c>
      <c r="B82" s="1" t="s">
        <v>667</v>
      </c>
      <c r="C82" s="36">
        <v>1959</v>
      </c>
      <c r="D82" s="9" t="s">
        <v>166</v>
      </c>
      <c r="E82" s="37">
        <v>3</v>
      </c>
      <c r="F82" s="7">
        <v>-1</v>
      </c>
      <c r="G82" s="10">
        <v>49.719650000000001</v>
      </c>
      <c r="H82" s="10">
        <v>2.8967000000000001</v>
      </c>
      <c r="I82" s="10">
        <v>13.069100000000001</v>
      </c>
      <c r="J82" s="11">
        <v>5.3100000000000001E-2</v>
      </c>
      <c r="K82" s="10">
        <v>11.0694</v>
      </c>
      <c r="L82" s="11">
        <v>0.17494999999999999</v>
      </c>
      <c r="M82" s="10">
        <v>7.3276500000000002</v>
      </c>
      <c r="N82" s="10">
        <v>11.229100000000001</v>
      </c>
      <c r="O82" s="10">
        <v>2.4224999999999999</v>
      </c>
      <c r="P82" s="11">
        <v>1.545E-2</v>
      </c>
      <c r="Q82" s="10">
        <v>0.61709999999999998</v>
      </c>
      <c r="R82" s="11">
        <v>0.28835</v>
      </c>
      <c r="S82" s="11">
        <v>6.1650000000000003E-2</v>
      </c>
      <c r="T82" s="11">
        <v>1.345E-2</v>
      </c>
      <c r="U82" s="11">
        <v>1.805E-2</v>
      </c>
      <c r="V82" s="10">
        <v>98.976200000000006</v>
      </c>
      <c r="W82" s="12"/>
      <c r="X82" s="11">
        <v>0.11206180561234801</v>
      </c>
      <c r="Y82" s="10">
        <v>5.3378361749534102</v>
      </c>
      <c r="Z82" s="10">
        <v>2.9608664669863298</v>
      </c>
      <c r="AA82" s="10">
        <v>30.516666666666701</v>
      </c>
      <c r="AB82" s="10">
        <v>323.23</v>
      </c>
      <c r="AC82" s="10">
        <v>11.483333333333301</v>
      </c>
      <c r="AD82" s="10">
        <v>414.43</v>
      </c>
      <c r="AE82" s="10">
        <v>24.656666666666698</v>
      </c>
      <c r="AF82" s="10">
        <v>173.41333333333299</v>
      </c>
      <c r="AG82" s="10">
        <v>21.863333333333301</v>
      </c>
      <c r="AH82" s="10">
        <v>167.993333333333</v>
      </c>
      <c r="AI82" s="10">
        <v>18.296666666666699</v>
      </c>
      <c r="AJ82" s="10">
        <v>43.983333333333299</v>
      </c>
      <c r="AK82" s="10">
        <v>6.46</v>
      </c>
      <c r="AL82" s="10">
        <v>29.866666666666699</v>
      </c>
      <c r="AM82" s="10">
        <v>6.83</v>
      </c>
      <c r="AN82" s="10">
        <v>2.1733333333333298</v>
      </c>
      <c r="AO82" s="10">
        <v>6.06</v>
      </c>
      <c r="AP82" s="10">
        <v>0.92666666666666697</v>
      </c>
      <c r="AQ82" s="10">
        <v>5.14333333333333</v>
      </c>
      <c r="AR82" s="10">
        <v>1.06666666666667</v>
      </c>
      <c r="AS82" s="10">
        <v>2.57</v>
      </c>
      <c r="AT82" s="10">
        <v>0.36933333333333301</v>
      </c>
      <c r="AU82" s="10">
        <v>2.15</v>
      </c>
      <c r="AV82" s="10">
        <v>0.308</v>
      </c>
      <c r="AW82" s="10">
        <v>4.5066666666666704</v>
      </c>
      <c r="AX82" s="10">
        <v>1.42333333333333</v>
      </c>
      <c r="AY82" s="10">
        <v>1.4833333333333301</v>
      </c>
      <c r="AZ82" s="10">
        <v>0.50233333333333297</v>
      </c>
      <c r="BA82" s="12">
        <v>1161.2857650000001</v>
      </c>
      <c r="BB82" s="12">
        <v>56.730849999999997</v>
      </c>
      <c r="BC82" s="11"/>
      <c r="BD82" s="11">
        <v>5.6030902806173998E-3</v>
      </c>
      <c r="BE82" s="11">
        <v>0.10195267094160999</v>
      </c>
      <c r="BF82" s="11">
        <v>0.31770097190763302</v>
      </c>
      <c r="BG82" s="10">
        <v>0.60160776500000002</v>
      </c>
      <c r="BH82" s="10">
        <v>7.4155520000000003E-2</v>
      </c>
      <c r="BI82" s="10">
        <v>0.26530272999999999</v>
      </c>
      <c r="BJ82" s="10">
        <v>0.36639714000000001</v>
      </c>
      <c r="BK82" s="10">
        <v>2.7922019999999999E-2</v>
      </c>
      <c r="BL82" s="10">
        <v>0.21396738000000001</v>
      </c>
      <c r="BM82" s="10">
        <v>0.26276094</v>
      </c>
      <c r="BN82" s="10">
        <v>0.17078625</v>
      </c>
      <c r="BO82" s="10">
        <v>8.9788049999999994E-2</v>
      </c>
      <c r="BP82" s="10">
        <v>8.4486549999999994E-3</v>
      </c>
      <c r="BQ82" s="10">
        <v>1.2940335000000001E-2</v>
      </c>
      <c r="BR82" s="10">
        <v>1.68125E-3</v>
      </c>
      <c r="BS82" s="10">
        <v>8.35715E-4</v>
      </c>
      <c r="BT82" s="10">
        <v>1.4648000000000001</v>
      </c>
      <c r="BU82" s="10">
        <v>10.02013</v>
      </c>
      <c r="BV82" s="10">
        <v>0.62009999999999799</v>
      </c>
      <c r="BW82" s="10">
        <v>20.721499999999999</v>
      </c>
      <c r="BX82" s="10">
        <v>1.67665333333334</v>
      </c>
      <c r="BY82" s="10">
        <v>16.821093333333302</v>
      </c>
      <c r="BZ82" s="10">
        <v>2.8597239999999999</v>
      </c>
      <c r="CA82" s="10">
        <v>9.4076266666666495</v>
      </c>
      <c r="CB82" s="10">
        <v>0.93313000000000201</v>
      </c>
      <c r="CC82" s="10">
        <v>1.67136666666667</v>
      </c>
      <c r="CD82" s="10">
        <v>0.45219999999999999</v>
      </c>
      <c r="CE82" s="10">
        <v>1.91146666666667</v>
      </c>
      <c r="CF82" s="10">
        <v>0.45761000000000002</v>
      </c>
      <c r="CG82" s="10">
        <v>0.13039999999999999</v>
      </c>
      <c r="CH82" s="10">
        <v>0.56964000000000004</v>
      </c>
      <c r="CI82" s="10">
        <v>7.2279999999999997E-2</v>
      </c>
      <c r="CJ82" s="10">
        <v>0.41660999999999998</v>
      </c>
      <c r="CK82" s="10">
        <v>9.2800000000000299E-2</v>
      </c>
      <c r="CL82" s="10">
        <v>0.21587999999999999</v>
      </c>
      <c r="CM82" s="10">
        <v>3.5825333333333299E-2</v>
      </c>
      <c r="CN82" s="10">
        <v>0.18275</v>
      </c>
      <c r="CO82" s="10">
        <v>3.3571999999999998E-2</v>
      </c>
      <c r="CP82" s="10">
        <v>0.42362666666666698</v>
      </c>
      <c r="CQ82" s="10">
        <v>0.212076666666666</v>
      </c>
      <c r="CR82" s="10">
        <v>0.547349999999999</v>
      </c>
      <c r="CS82" s="10">
        <v>4.77216666666666E-2</v>
      </c>
      <c r="CT82" s="13"/>
      <c r="CU82" s="13"/>
      <c r="CV82" s="13"/>
      <c r="CW82" s="13"/>
      <c r="CX82" s="13"/>
      <c r="CY82" s="13"/>
    </row>
    <row r="83" spans="1:1009" ht="15" customHeight="1" x14ac:dyDescent="0.35">
      <c r="A83" s="1">
        <v>82</v>
      </c>
      <c r="B83" s="1" t="s">
        <v>667</v>
      </c>
      <c r="C83" s="36">
        <v>1959</v>
      </c>
      <c r="D83" s="9" t="s">
        <v>167</v>
      </c>
      <c r="E83" s="37">
        <v>3</v>
      </c>
      <c r="F83" s="7">
        <v>-1</v>
      </c>
      <c r="G83" s="10">
        <v>49.369599999999998</v>
      </c>
      <c r="H83" s="10">
        <v>2.9159000000000002</v>
      </c>
      <c r="I83" s="10">
        <v>13.173</v>
      </c>
      <c r="J83" s="11">
        <v>4.1500000000000002E-2</v>
      </c>
      <c r="K83" s="10">
        <v>11.536</v>
      </c>
      <c r="L83" s="11">
        <v>0.1673</v>
      </c>
      <c r="M83" s="10">
        <v>7.2451499999999998</v>
      </c>
      <c r="N83" s="10">
        <v>11.268050000000001</v>
      </c>
      <c r="O83" s="10">
        <v>2.4857499999999999</v>
      </c>
      <c r="P83" s="11">
        <v>2.6349999999999998E-2</v>
      </c>
      <c r="Q83" s="10">
        <v>0.61155000000000004</v>
      </c>
      <c r="R83" s="11">
        <v>0.29585</v>
      </c>
      <c r="S83" s="11">
        <v>6.2649999999999997E-2</v>
      </c>
      <c r="T83" s="11">
        <v>1.4800000000000001E-2</v>
      </c>
      <c r="U83" s="11">
        <v>3.4500000000000003E-2</v>
      </c>
      <c r="V83" s="10">
        <v>99.24785</v>
      </c>
      <c r="W83" s="12" t="s">
        <v>87</v>
      </c>
      <c r="X83" s="12"/>
      <c r="Y83" s="12"/>
      <c r="Z83" s="12"/>
      <c r="AA83" s="10">
        <v>31.086666666666702</v>
      </c>
      <c r="AB83" s="10">
        <v>331.636666666667</v>
      </c>
      <c r="AC83" s="10">
        <v>11.73</v>
      </c>
      <c r="AD83" s="10">
        <v>441.10666666666702</v>
      </c>
      <c r="AE83" s="10">
        <v>25.703333333333301</v>
      </c>
      <c r="AF83" s="10">
        <v>172.07</v>
      </c>
      <c r="AG83" s="10">
        <v>22.483333333333299</v>
      </c>
      <c r="AH83" s="10">
        <v>165.12</v>
      </c>
      <c r="AI83" s="10">
        <v>17.59</v>
      </c>
      <c r="AJ83" s="10">
        <v>42.5833333333333</v>
      </c>
      <c r="AK83" s="10">
        <v>6.1933333333333298</v>
      </c>
      <c r="AL83" s="10">
        <v>27.036666666666701</v>
      </c>
      <c r="AM83" s="10">
        <v>6.6133333333333297</v>
      </c>
      <c r="AN83" s="10">
        <v>2.1533333333333302</v>
      </c>
      <c r="AO83" s="10">
        <v>6.0066666666666704</v>
      </c>
      <c r="AP83" s="10">
        <v>0.93</v>
      </c>
      <c r="AQ83" s="10">
        <v>5.6233333333333304</v>
      </c>
      <c r="AR83" s="10">
        <v>1.0533333333333299</v>
      </c>
      <c r="AS83" s="10">
        <v>2.4500000000000002</v>
      </c>
      <c r="AT83" s="10">
        <v>0.34133333333333299</v>
      </c>
      <c r="AU83" s="10">
        <v>2.0433333333333299</v>
      </c>
      <c r="AV83" s="10">
        <v>0.26433333333333298</v>
      </c>
      <c r="AW83" s="10">
        <v>4.9666666666666703</v>
      </c>
      <c r="AX83" s="10">
        <v>1.33666666666667</v>
      </c>
      <c r="AY83" s="10">
        <v>1.71333333333333</v>
      </c>
      <c r="AZ83" s="10">
        <v>0.58933333333333304</v>
      </c>
      <c r="BA83" s="12">
        <v>1159.6275149999999</v>
      </c>
      <c r="BB83" s="12">
        <v>55.444000000000003</v>
      </c>
      <c r="BC83" s="11"/>
      <c r="BD83" s="11"/>
      <c r="BE83" s="11"/>
      <c r="BF83" s="11"/>
      <c r="BG83" s="10">
        <v>0.59737216000000004</v>
      </c>
      <c r="BH83" s="10">
        <v>7.4647039999999998E-2</v>
      </c>
      <c r="BI83" s="10">
        <v>0.26741189999999998</v>
      </c>
      <c r="BJ83" s="10">
        <v>0.3818416</v>
      </c>
      <c r="BK83" s="10">
        <v>2.6701079999999999E-2</v>
      </c>
      <c r="BL83" s="10">
        <v>0.21155837999999999</v>
      </c>
      <c r="BM83" s="10">
        <v>0.26367236999999999</v>
      </c>
      <c r="BN83" s="10">
        <v>0.17524537500000001</v>
      </c>
      <c r="BO83" s="10">
        <v>8.8980525000000005E-2</v>
      </c>
      <c r="BP83" s="10">
        <v>8.6684050000000006E-3</v>
      </c>
      <c r="BQ83" s="10">
        <v>1.3150235E-2</v>
      </c>
      <c r="BR83" s="10">
        <v>1.8500000000000001E-3</v>
      </c>
      <c r="BS83" s="10">
        <v>1.59735E-3</v>
      </c>
      <c r="BT83" s="10">
        <v>1.4921599999999999</v>
      </c>
      <c r="BU83" s="10">
        <v>10.2807366666667</v>
      </c>
      <c r="BV83" s="10">
        <v>0.63341999999999998</v>
      </c>
      <c r="BW83" s="10">
        <v>22.055333333333401</v>
      </c>
      <c r="BX83" s="10">
        <v>1.74782666666666</v>
      </c>
      <c r="BY83" s="10">
        <v>16.69079</v>
      </c>
      <c r="BZ83" s="10">
        <v>2.94082</v>
      </c>
      <c r="CA83" s="10">
        <v>9.2467199999999998</v>
      </c>
      <c r="CB83" s="10">
        <v>0.89709000000000005</v>
      </c>
      <c r="CC83" s="10">
        <v>1.6181666666666701</v>
      </c>
      <c r="CD83" s="10">
        <v>0.43353333333333299</v>
      </c>
      <c r="CE83" s="10">
        <v>1.73034666666667</v>
      </c>
      <c r="CF83" s="10">
        <v>0.44309333333333301</v>
      </c>
      <c r="CG83" s="10">
        <v>0.12920000000000001</v>
      </c>
      <c r="CH83" s="10">
        <v>0.56462666666666705</v>
      </c>
      <c r="CI83" s="10">
        <v>7.2539999999999993E-2</v>
      </c>
      <c r="CJ83" s="10">
        <v>0.45549000000000001</v>
      </c>
      <c r="CK83" s="10">
        <v>9.1639999999999694E-2</v>
      </c>
      <c r="CL83" s="10">
        <v>0.20580000000000001</v>
      </c>
      <c r="CM83" s="10">
        <v>3.3109333333333303E-2</v>
      </c>
      <c r="CN83" s="10">
        <v>0.173683333333333</v>
      </c>
      <c r="CO83" s="10">
        <v>2.8812333333333301E-2</v>
      </c>
      <c r="CP83" s="10">
        <v>0.46686666666666699</v>
      </c>
      <c r="CQ83" s="10">
        <v>0.199163333333334</v>
      </c>
      <c r="CR83" s="10">
        <v>0.632219999999999</v>
      </c>
      <c r="CS83" s="10">
        <v>5.5986666666666601E-2</v>
      </c>
      <c r="CT83" s="13"/>
      <c r="CU83" s="13"/>
      <c r="CV83" s="13"/>
      <c r="CW83" s="13"/>
      <c r="CX83" s="13"/>
      <c r="CY83" s="13"/>
    </row>
    <row r="84" spans="1:1009" ht="15" customHeight="1" x14ac:dyDescent="0.35">
      <c r="A84" s="1">
        <v>83</v>
      </c>
      <c r="B84" s="1" t="s">
        <v>667</v>
      </c>
      <c r="C84" s="36">
        <v>1959</v>
      </c>
      <c r="D84" s="9" t="s">
        <v>168</v>
      </c>
      <c r="E84" s="37">
        <v>3</v>
      </c>
      <c r="F84" s="7">
        <v>-1</v>
      </c>
      <c r="G84" s="10">
        <v>49.818100000000001</v>
      </c>
      <c r="H84" s="10">
        <v>2.8186</v>
      </c>
      <c r="I84" s="10">
        <v>13.104900000000001</v>
      </c>
      <c r="J84" s="11">
        <v>6.25E-2</v>
      </c>
      <c r="K84" s="10">
        <v>10.935750000000001</v>
      </c>
      <c r="L84" s="11">
        <v>0.15215000000000001</v>
      </c>
      <c r="M84" s="10">
        <v>8.3186499999999999</v>
      </c>
      <c r="N84" s="10">
        <v>11.180249999999999</v>
      </c>
      <c r="O84" s="10">
        <v>2.2964500000000001</v>
      </c>
      <c r="P84" s="11">
        <v>3.7650000000000003E-2</v>
      </c>
      <c r="Q84" s="10">
        <v>0.55825000000000002</v>
      </c>
      <c r="R84" s="11">
        <v>0.27565000000000001</v>
      </c>
      <c r="S84" s="11">
        <v>3.95E-2</v>
      </c>
      <c r="T84" s="11">
        <v>1.6150000000000001E-2</v>
      </c>
      <c r="U84" s="11">
        <v>7.4931900000000003E-3</v>
      </c>
      <c r="V84" s="10">
        <v>99.619550000000004</v>
      </c>
      <c r="W84" s="12"/>
      <c r="X84" s="12"/>
      <c r="Y84" s="12"/>
      <c r="Z84" s="12"/>
      <c r="AA84" s="10">
        <v>29.893333333333299</v>
      </c>
      <c r="AB84" s="10">
        <v>314.05</v>
      </c>
      <c r="AC84" s="10">
        <v>10.5066666666667</v>
      </c>
      <c r="AD84" s="10">
        <v>351.54333333333301</v>
      </c>
      <c r="AE84" s="10">
        <v>21.16</v>
      </c>
      <c r="AF84" s="10">
        <v>149.36666666666699</v>
      </c>
      <c r="AG84" s="10">
        <v>15.79</v>
      </c>
      <c r="AH84" s="10">
        <v>126.523333333333</v>
      </c>
      <c r="AI84" s="10">
        <v>15.2</v>
      </c>
      <c r="AJ84" s="10">
        <v>35.26</v>
      </c>
      <c r="AK84" s="10">
        <v>4.7300000000000004</v>
      </c>
      <c r="AL84" s="10">
        <v>22.39</v>
      </c>
      <c r="AM84" s="10">
        <v>5.7733333333333299</v>
      </c>
      <c r="AN84" s="10">
        <v>1.9766666666666699</v>
      </c>
      <c r="AO84" s="10">
        <v>5.2033333333333296</v>
      </c>
      <c r="AP84" s="10">
        <v>0.76766666666666705</v>
      </c>
      <c r="AQ84" s="10">
        <v>4.6166666666666698</v>
      </c>
      <c r="AR84" s="10">
        <v>0.88733333333333297</v>
      </c>
      <c r="AS84" s="10">
        <v>2.2400000000000002</v>
      </c>
      <c r="AT84" s="10">
        <v>0.28299999999999997</v>
      </c>
      <c r="AU84" s="10">
        <v>1.6966666666666701</v>
      </c>
      <c r="AV84" s="10">
        <v>0.26100000000000001</v>
      </c>
      <c r="AW84" s="10">
        <v>3.99</v>
      </c>
      <c r="AX84" s="10">
        <v>0.86266666666666703</v>
      </c>
      <c r="AY84" s="10">
        <v>0.97666666666666702</v>
      </c>
      <c r="AZ84" s="10">
        <v>0.34033333333333299</v>
      </c>
      <c r="BA84" s="12">
        <v>1181.2048649999999</v>
      </c>
      <c r="BB84" s="12">
        <v>60.096049999999998</v>
      </c>
      <c r="BC84" s="11"/>
      <c r="BD84" s="11"/>
      <c r="BE84" s="11"/>
      <c r="BF84" s="11"/>
      <c r="BG84" s="10">
        <v>0.60279901000000002</v>
      </c>
      <c r="BH84" s="10">
        <v>7.2156159999999997E-2</v>
      </c>
      <c r="BI84" s="10">
        <v>0.26602946999999999</v>
      </c>
      <c r="BJ84" s="10">
        <v>0.36197332500000001</v>
      </c>
      <c r="BK84" s="10">
        <v>2.4283140000000002E-2</v>
      </c>
      <c r="BL84" s="10">
        <v>0.24290458000000001</v>
      </c>
      <c r="BM84" s="10">
        <v>0.26161784999999999</v>
      </c>
      <c r="BN84" s="10">
        <v>0.16189972499999999</v>
      </c>
      <c r="BO84" s="10">
        <v>8.1225375000000002E-2</v>
      </c>
      <c r="BP84" s="10">
        <v>8.0765449999999992E-3</v>
      </c>
      <c r="BQ84" s="10">
        <v>8.2910499999999995E-3</v>
      </c>
      <c r="BR84" s="10">
        <v>2.0187500000000001E-3</v>
      </c>
      <c r="BS84" s="10">
        <v>3.46934697E-4</v>
      </c>
      <c r="BT84" s="10">
        <v>1.4348799999999999</v>
      </c>
      <c r="BU84" s="10">
        <v>9.7355499999999999</v>
      </c>
      <c r="BV84" s="10">
        <v>0.56736000000000197</v>
      </c>
      <c r="BW84" s="10">
        <v>17.577166666666699</v>
      </c>
      <c r="BX84" s="10">
        <v>1.4388799999999999</v>
      </c>
      <c r="BY84" s="10">
        <v>14.488566666666699</v>
      </c>
      <c r="BZ84" s="10">
        <v>2.0653320000000002</v>
      </c>
      <c r="CA84" s="10">
        <v>7.08530666666665</v>
      </c>
      <c r="CB84" s="10">
        <v>0.7752</v>
      </c>
      <c r="CC84" s="10">
        <v>1.33988</v>
      </c>
      <c r="CD84" s="10">
        <v>0.33110000000000001</v>
      </c>
      <c r="CE84" s="10">
        <v>1.43296</v>
      </c>
      <c r="CF84" s="10">
        <v>0.38681333333333301</v>
      </c>
      <c r="CG84" s="10">
        <v>0.1186</v>
      </c>
      <c r="CH84" s="10">
        <v>0.48911333333333301</v>
      </c>
      <c r="CI84" s="10">
        <v>5.9878000000000001E-2</v>
      </c>
      <c r="CJ84" s="10">
        <v>0.37395</v>
      </c>
      <c r="CK84" s="10">
        <v>7.7198000000000003E-2</v>
      </c>
      <c r="CL84" s="10">
        <v>0.18815999999999999</v>
      </c>
      <c r="CM84" s="10">
        <v>2.7451E-2</v>
      </c>
      <c r="CN84" s="10">
        <v>0.14421666666666699</v>
      </c>
      <c r="CO84" s="10">
        <v>2.8448999999999999E-2</v>
      </c>
      <c r="CP84" s="10">
        <v>0.37506</v>
      </c>
      <c r="CQ84" s="10">
        <v>0.128537333333333</v>
      </c>
      <c r="CR84" s="10">
        <v>0.36038999999999999</v>
      </c>
      <c r="CS84" s="10">
        <v>3.2331666666666599E-2</v>
      </c>
      <c r="CT84" s="13"/>
      <c r="CU84" s="13"/>
      <c r="CV84" s="13"/>
      <c r="CW84" s="13"/>
      <c r="CX84" s="13"/>
      <c r="CY84" s="13"/>
    </row>
    <row r="85" spans="1:1009" ht="15" customHeight="1" x14ac:dyDescent="0.35">
      <c r="A85" s="1">
        <v>84</v>
      </c>
      <c r="B85" s="1" t="s">
        <v>667</v>
      </c>
      <c r="C85" s="36">
        <v>1959</v>
      </c>
      <c r="D85" s="9" t="s">
        <v>169</v>
      </c>
      <c r="E85" s="37">
        <v>3</v>
      </c>
      <c r="F85" s="7">
        <v>-1</v>
      </c>
      <c r="G85" s="10">
        <v>49.667749999999998</v>
      </c>
      <c r="H85" s="10">
        <v>2.8441999999999998</v>
      </c>
      <c r="I85" s="10">
        <v>12.97725</v>
      </c>
      <c r="J85" s="11">
        <v>6.7799999999999999E-2</v>
      </c>
      <c r="K85" s="10">
        <v>11.361499999999999</v>
      </c>
      <c r="L85" s="11">
        <v>0.16835</v>
      </c>
      <c r="M85" s="10">
        <v>8.3271999999999995</v>
      </c>
      <c r="N85" s="10">
        <v>11.25235</v>
      </c>
      <c r="O85" s="10">
        <v>2.3011499999999998</v>
      </c>
      <c r="P85" s="11">
        <v>6.1500000000000001E-3</v>
      </c>
      <c r="Q85" s="10">
        <v>0.56040000000000001</v>
      </c>
      <c r="R85" s="11">
        <v>0.2717</v>
      </c>
      <c r="S85" s="11">
        <v>4.8300000000000003E-2</v>
      </c>
      <c r="T85" s="11">
        <v>1.44E-2</v>
      </c>
      <c r="U85" s="11">
        <v>1.0015649999999999E-2</v>
      </c>
      <c r="V85" s="10">
        <v>99.883700000000005</v>
      </c>
      <c r="W85" s="12"/>
      <c r="X85" s="12"/>
      <c r="Y85" s="12"/>
      <c r="Z85" s="12"/>
      <c r="AA85" s="10">
        <v>29.68</v>
      </c>
      <c r="AB85" s="10">
        <v>312.04000000000002</v>
      </c>
      <c r="AC85" s="10">
        <v>9.68</v>
      </c>
      <c r="AD85" s="10">
        <v>355.45</v>
      </c>
      <c r="AE85" s="10">
        <v>21.18</v>
      </c>
      <c r="AF85" s="10">
        <v>152.07666666666699</v>
      </c>
      <c r="AG85" s="10">
        <v>15.4033333333333</v>
      </c>
      <c r="AH85" s="10">
        <v>127.883333333333</v>
      </c>
      <c r="AI85" s="10">
        <v>15.016666666666699</v>
      </c>
      <c r="AJ85" s="10">
        <v>35.1933333333333</v>
      </c>
      <c r="AK85" s="10">
        <v>4.7533333333333303</v>
      </c>
      <c r="AL85" s="10">
        <v>21.96</v>
      </c>
      <c r="AM85" s="10">
        <v>5.4233333333333302</v>
      </c>
      <c r="AN85" s="10">
        <v>1.86</v>
      </c>
      <c r="AO85" s="10">
        <v>5.2133333333333303</v>
      </c>
      <c r="AP85" s="10">
        <v>0.81133333333333302</v>
      </c>
      <c r="AQ85" s="10">
        <v>4.5966666666666702</v>
      </c>
      <c r="AR85" s="10">
        <v>0.84599999999999997</v>
      </c>
      <c r="AS85" s="10">
        <v>2.06666666666667</v>
      </c>
      <c r="AT85" s="10">
        <v>0.27600000000000002</v>
      </c>
      <c r="AU85" s="10">
        <v>1.92</v>
      </c>
      <c r="AV85" s="10">
        <v>0.23933333333333301</v>
      </c>
      <c r="AW85" s="10">
        <v>3.5966666666666698</v>
      </c>
      <c r="AX85" s="10">
        <v>0.85733333333333295</v>
      </c>
      <c r="AY85" s="10">
        <v>1.1466666666666701</v>
      </c>
      <c r="AZ85" s="10">
        <v>0.37466666666666698</v>
      </c>
      <c r="BA85" s="12">
        <v>1181.37672</v>
      </c>
      <c r="BB85" s="12">
        <v>59.200449999999996</v>
      </c>
      <c r="BC85" s="11"/>
      <c r="BD85" s="11"/>
      <c r="BE85" s="11"/>
      <c r="BF85" s="11"/>
      <c r="BG85" s="10">
        <v>0.60097977499999999</v>
      </c>
      <c r="BH85" s="10">
        <v>7.2811520000000005E-2</v>
      </c>
      <c r="BI85" s="10">
        <v>0.263438175</v>
      </c>
      <c r="BJ85" s="10">
        <v>0.37606564999999997</v>
      </c>
      <c r="BK85" s="10">
        <v>2.6868659999999999E-2</v>
      </c>
      <c r="BL85" s="10">
        <v>0.24315423999999999</v>
      </c>
      <c r="BM85" s="10">
        <v>0.26330499000000002</v>
      </c>
      <c r="BN85" s="10">
        <v>0.162231075</v>
      </c>
      <c r="BO85" s="10">
        <v>8.1538200000000005E-2</v>
      </c>
      <c r="BP85" s="10">
        <v>7.9608100000000005E-3</v>
      </c>
      <c r="BQ85" s="10">
        <v>1.013817E-2</v>
      </c>
      <c r="BR85" s="10">
        <v>1.8E-3</v>
      </c>
      <c r="BS85" s="10">
        <v>4.63724595E-4</v>
      </c>
      <c r="BT85" s="10">
        <v>1.4246399999999999</v>
      </c>
      <c r="BU85" s="10">
        <v>9.6732399999999998</v>
      </c>
      <c r="BV85" s="10">
        <v>0.52271999999999996</v>
      </c>
      <c r="BW85" s="10">
        <v>17.772500000000001</v>
      </c>
      <c r="BX85" s="10">
        <v>1.44024</v>
      </c>
      <c r="BY85" s="10">
        <v>14.751436666666701</v>
      </c>
      <c r="BZ85" s="10">
        <v>2.0147560000000002</v>
      </c>
      <c r="CA85" s="10">
        <v>7.1614666666666498</v>
      </c>
      <c r="CB85" s="10">
        <v>0.76585000000000203</v>
      </c>
      <c r="CC85" s="10">
        <v>1.33734666666667</v>
      </c>
      <c r="CD85" s="10">
        <v>0.33273333333333299</v>
      </c>
      <c r="CE85" s="10">
        <v>1.40544</v>
      </c>
      <c r="CF85" s="10">
        <v>0.36336333333333298</v>
      </c>
      <c r="CG85" s="10">
        <v>0.1116</v>
      </c>
      <c r="CH85" s="10">
        <v>0.49005333333333301</v>
      </c>
      <c r="CI85" s="10">
        <v>6.3284000000000007E-2</v>
      </c>
      <c r="CJ85" s="10">
        <v>0.37232999999999999</v>
      </c>
      <c r="CK85" s="10">
        <v>7.3602000000000001E-2</v>
      </c>
      <c r="CL85" s="10">
        <v>0.1736</v>
      </c>
      <c r="CM85" s="10">
        <v>2.6772000000000001E-2</v>
      </c>
      <c r="CN85" s="10">
        <v>0.16320000000000001</v>
      </c>
      <c r="CO85" s="10">
        <v>2.6087333333333299E-2</v>
      </c>
      <c r="CP85" s="10">
        <v>0.33808666666666698</v>
      </c>
      <c r="CQ85" s="10">
        <v>0.127742666666667</v>
      </c>
      <c r="CR85" s="10">
        <v>0.423120000000001</v>
      </c>
      <c r="CS85" s="10">
        <v>3.55933333333334E-2</v>
      </c>
      <c r="CT85" s="13"/>
      <c r="CU85" s="13"/>
      <c r="CV85" s="13"/>
      <c r="CW85" s="13"/>
      <c r="CX85" s="13"/>
      <c r="CY85" s="13"/>
    </row>
    <row r="86" spans="1:1009" ht="15" customHeight="1" x14ac:dyDescent="0.35">
      <c r="A86" s="1">
        <v>85</v>
      </c>
      <c r="B86" s="1" t="s">
        <v>667</v>
      </c>
      <c r="C86" s="36">
        <v>1959</v>
      </c>
      <c r="D86" s="9" t="s">
        <v>170</v>
      </c>
      <c r="E86" s="37">
        <v>3</v>
      </c>
      <c r="F86" s="7">
        <v>-1</v>
      </c>
      <c r="G86" s="10">
        <v>50.341099999999997</v>
      </c>
      <c r="H86" s="10">
        <v>2.8083999999999998</v>
      </c>
      <c r="I86" s="10">
        <v>12.7631</v>
      </c>
      <c r="J86" s="11">
        <v>6.4500000000000002E-2</v>
      </c>
      <c r="K86" s="10">
        <v>11.769</v>
      </c>
      <c r="L86" s="11">
        <v>0.1855</v>
      </c>
      <c r="M86" s="10">
        <v>8.2239000000000004</v>
      </c>
      <c r="N86" s="10">
        <v>11.270799999999999</v>
      </c>
      <c r="O86" s="10">
        <v>2.1528999999999998</v>
      </c>
      <c r="P86" s="11">
        <v>3.2899999999999999E-2</v>
      </c>
      <c r="Q86" s="10">
        <v>0.58520000000000005</v>
      </c>
      <c r="R86" s="11">
        <v>0.2681</v>
      </c>
      <c r="S86" s="11">
        <v>3.6400000000000002E-2</v>
      </c>
      <c r="T86" s="11">
        <v>1.01E-2</v>
      </c>
      <c r="U86" s="11" t="s">
        <v>87</v>
      </c>
      <c r="V86" s="10">
        <v>100.5121</v>
      </c>
      <c r="W86" s="12"/>
      <c r="X86" s="12"/>
      <c r="Y86" s="12"/>
      <c r="Z86" s="12"/>
      <c r="AA86" s="10">
        <v>28.64</v>
      </c>
      <c r="AB86" s="10">
        <v>299.49</v>
      </c>
      <c r="AC86" s="10">
        <v>8.92</v>
      </c>
      <c r="AD86" s="10">
        <v>356.14</v>
      </c>
      <c r="AE86" s="10">
        <v>19.72</v>
      </c>
      <c r="AF86" s="10">
        <v>140.55000000000001</v>
      </c>
      <c r="AG86" s="10">
        <v>14.8</v>
      </c>
      <c r="AH86" s="10">
        <v>129.72999999999999</v>
      </c>
      <c r="AI86" s="10">
        <v>15.72</v>
      </c>
      <c r="AJ86" s="10">
        <v>35.43</v>
      </c>
      <c r="AK86" s="10">
        <v>4.47</v>
      </c>
      <c r="AL86" s="10">
        <v>24.23</v>
      </c>
      <c r="AM86" s="10">
        <v>5.31</v>
      </c>
      <c r="AN86" s="10">
        <v>1.84</v>
      </c>
      <c r="AO86" s="10">
        <v>5.12</v>
      </c>
      <c r="AP86" s="10">
        <v>0.77900000000000003</v>
      </c>
      <c r="AQ86" s="10">
        <v>4.38</v>
      </c>
      <c r="AR86" s="10">
        <v>0.79500000000000004</v>
      </c>
      <c r="AS86" s="10">
        <v>1.88</v>
      </c>
      <c r="AT86" s="10">
        <v>0.28499999999999998</v>
      </c>
      <c r="AU86" s="10">
        <v>1.93</v>
      </c>
      <c r="AV86" s="10">
        <v>0.246</v>
      </c>
      <c r="AW86" s="10">
        <v>3.81</v>
      </c>
      <c r="AX86" s="10">
        <v>0.95299999999999996</v>
      </c>
      <c r="AY86" s="10">
        <v>0.82</v>
      </c>
      <c r="AZ86" s="10">
        <v>0.314</v>
      </c>
      <c r="BA86" s="12">
        <v>1179.3003900000001</v>
      </c>
      <c r="BB86" s="12">
        <v>58.0473</v>
      </c>
      <c r="BC86" s="11"/>
      <c r="BD86" s="11"/>
      <c r="BE86" s="11"/>
      <c r="BF86" s="11"/>
      <c r="BG86" s="10">
        <v>0.60912730999999998</v>
      </c>
      <c r="BH86" s="10">
        <v>7.1895039999999993E-2</v>
      </c>
      <c r="BI86" s="10">
        <v>0.25909093</v>
      </c>
      <c r="BJ86" s="10">
        <v>0.38955390000000001</v>
      </c>
      <c r="BK86" s="10">
        <v>2.9605800000000002E-2</v>
      </c>
      <c r="BL86" s="10">
        <v>0.24013788</v>
      </c>
      <c r="BM86" s="10">
        <v>0.26373671999999998</v>
      </c>
      <c r="BN86" s="10">
        <v>0.15177945000000001</v>
      </c>
      <c r="BO86" s="10">
        <v>8.5146600000000003E-2</v>
      </c>
      <c r="BP86" s="10">
        <v>7.8553300000000006E-3</v>
      </c>
      <c r="BQ86" s="10">
        <v>7.6403599999999997E-3</v>
      </c>
      <c r="BR86" s="10">
        <v>1.2625E-3</v>
      </c>
      <c r="BS86" s="10">
        <v>0</v>
      </c>
      <c r="BT86" s="10">
        <v>1.3747199999999999</v>
      </c>
      <c r="BU86" s="10">
        <v>9.2841900000000006</v>
      </c>
      <c r="BV86" s="10">
        <v>0.48168</v>
      </c>
      <c r="BW86" s="10">
        <v>17.806999999999999</v>
      </c>
      <c r="BX86" s="10">
        <v>1.3409599999999999</v>
      </c>
      <c r="BY86" s="10">
        <v>13.63335</v>
      </c>
      <c r="BZ86" s="10">
        <v>1.93584</v>
      </c>
      <c r="CA86" s="10">
        <v>7.2648799999999998</v>
      </c>
      <c r="CB86" s="10">
        <v>0.80171999999999999</v>
      </c>
      <c r="CC86" s="10">
        <v>1.3463400000000001</v>
      </c>
      <c r="CD86" s="10">
        <v>0.31290000000000001</v>
      </c>
      <c r="CE86" s="10">
        <v>1.5507200000000001</v>
      </c>
      <c r="CF86" s="10">
        <v>0.35576999999999998</v>
      </c>
      <c r="CG86" s="10">
        <v>0.1104</v>
      </c>
      <c r="CH86" s="10">
        <v>0.48127999999999999</v>
      </c>
      <c r="CI86" s="10">
        <v>6.0761999999999997E-2</v>
      </c>
      <c r="CJ86" s="10">
        <v>0.35477999999999998</v>
      </c>
      <c r="CK86" s="10">
        <v>6.9165000000000004E-2</v>
      </c>
      <c r="CL86" s="10">
        <v>0.15792</v>
      </c>
      <c r="CM86" s="10">
        <v>2.7644999999999999E-2</v>
      </c>
      <c r="CN86" s="10">
        <v>0.16405</v>
      </c>
      <c r="CO86" s="10">
        <v>2.6814000000000001E-2</v>
      </c>
      <c r="CP86" s="10">
        <v>0.35814000000000001</v>
      </c>
      <c r="CQ86" s="10">
        <v>0.14199700000000001</v>
      </c>
      <c r="CR86" s="10">
        <v>0.30258000000000002</v>
      </c>
      <c r="CS86" s="10">
        <v>2.9829999999999999E-2</v>
      </c>
      <c r="CT86" s="13"/>
      <c r="CU86" s="13"/>
      <c r="CV86" s="13"/>
      <c r="CW86" s="13"/>
      <c r="CX86" s="13"/>
      <c r="CY86" s="13"/>
    </row>
    <row r="87" spans="1:1009" s="35" customFormat="1" ht="15" customHeight="1" x14ac:dyDescent="0.35">
      <c r="A87" s="1">
        <v>86</v>
      </c>
      <c r="B87" s="1" t="s">
        <v>667</v>
      </c>
      <c r="C87" s="29">
        <v>1960.027</v>
      </c>
      <c r="D87" s="30" t="s">
        <v>171</v>
      </c>
      <c r="E87" s="38">
        <v>3</v>
      </c>
      <c r="F87" s="29">
        <v>427</v>
      </c>
      <c r="G87" s="31">
        <v>50.878</v>
      </c>
      <c r="H87" s="31">
        <v>3.1703000000000001</v>
      </c>
      <c r="I87" s="31">
        <v>13.818300000000001</v>
      </c>
      <c r="J87" s="32">
        <v>3.2500000000000001E-2</v>
      </c>
      <c r="K87" s="31">
        <v>10.741400000000001</v>
      </c>
      <c r="L87" s="32">
        <v>0.1767</v>
      </c>
      <c r="M87" s="31">
        <v>6.2660999999999998</v>
      </c>
      <c r="N87" s="31">
        <v>10.0619</v>
      </c>
      <c r="O87" s="31">
        <v>3.09</v>
      </c>
      <c r="P87" s="32">
        <v>4.3E-3</v>
      </c>
      <c r="Q87" s="31">
        <v>0.71140000000000003</v>
      </c>
      <c r="R87" s="32">
        <v>0.36359999999999998</v>
      </c>
      <c r="S87" s="32">
        <v>6.9099999999999995E-2</v>
      </c>
      <c r="T87" s="32">
        <v>1.54E-2</v>
      </c>
      <c r="U87" s="32">
        <v>3.1399999999999997E-2</v>
      </c>
      <c r="V87" s="31">
        <v>99.430400000000006</v>
      </c>
      <c r="W87" s="33" t="s">
        <v>87</v>
      </c>
      <c r="X87" s="32">
        <v>6.8035885948280195E-2</v>
      </c>
      <c r="Y87" s="31">
        <v>4.4828194833838104</v>
      </c>
      <c r="Z87" s="31">
        <v>1.87088780015417</v>
      </c>
      <c r="AA87" s="31">
        <v>24.3333333333333</v>
      </c>
      <c r="AB87" s="31">
        <v>302.72666666666697</v>
      </c>
      <c r="AC87" s="31">
        <v>11.04</v>
      </c>
      <c r="AD87" s="31">
        <v>363.37666666666701</v>
      </c>
      <c r="AE87" s="31">
        <v>24.063333333333301</v>
      </c>
      <c r="AF87" s="31">
        <v>161.273333333333</v>
      </c>
      <c r="AG87" s="31">
        <v>16.350000000000001</v>
      </c>
      <c r="AH87" s="31">
        <v>141.46666666666701</v>
      </c>
      <c r="AI87" s="31">
        <v>17.21</v>
      </c>
      <c r="AJ87" s="31">
        <v>39.58</v>
      </c>
      <c r="AK87" s="31">
        <v>5.5333333333333297</v>
      </c>
      <c r="AL87" s="31">
        <v>24.25</v>
      </c>
      <c r="AM87" s="31">
        <v>6.4066666666666698</v>
      </c>
      <c r="AN87" s="31">
        <v>2.29</v>
      </c>
      <c r="AO87" s="31">
        <v>5.5433333333333303</v>
      </c>
      <c r="AP87" s="31">
        <v>0.92633333333333301</v>
      </c>
      <c r="AQ87" s="31">
        <v>5.22</v>
      </c>
      <c r="AR87" s="31">
        <v>0.93633333333333302</v>
      </c>
      <c r="AS87" s="31">
        <v>2.43333333333333</v>
      </c>
      <c r="AT87" s="31">
        <v>0.36533333333333301</v>
      </c>
      <c r="AU87" s="31">
        <v>2.1333333333333302</v>
      </c>
      <c r="AV87" s="31">
        <v>0.28533333333333299</v>
      </c>
      <c r="AW87" s="31">
        <v>4.0966666666666702</v>
      </c>
      <c r="AX87" s="31">
        <v>0.91366666666666696</v>
      </c>
      <c r="AY87" s="31">
        <v>2.0033333333333299</v>
      </c>
      <c r="AZ87" s="31">
        <v>0.45600000000000002</v>
      </c>
      <c r="BA87" s="33">
        <v>1139.9486099999999</v>
      </c>
      <c r="BB87" s="33">
        <v>53.612400000000001</v>
      </c>
      <c r="BC87" s="32"/>
      <c r="BD87" s="32">
        <v>3.4017942974140102E-3</v>
      </c>
      <c r="BE87" s="32">
        <v>8.5621852132630794E-2</v>
      </c>
      <c r="BF87" s="32">
        <v>0.20074626095654199</v>
      </c>
      <c r="BG87" s="31">
        <v>0.61562380000000005</v>
      </c>
      <c r="BH87" s="31">
        <v>8.1159679999999998E-2</v>
      </c>
      <c r="BI87" s="31">
        <v>0.28051148999999997</v>
      </c>
      <c r="BJ87" s="31">
        <v>0.35554034000000001</v>
      </c>
      <c r="BK87" s="31">
        <v>2.8201319999999998E-2</v>
      </c>
      <c r="BL87" s="31">
        <v>0.18297012000000001</v>
      </c>
      <c r="BM87" s="31">
        <v>0.23544846</v>
      </c>
      <c r="BN87" s="31">
        <v>0.21784500000000001</v>
      </c>
      <c r="BO87" s="31">
        <v>0.1035087</v>
      </c>
      <c r="BP87" s="31">
        <v>1.065348E-2</v>
      </c>
      <c r="BQ87" s="31">
        <v>1.4504090000000001E-2</v>
      </c>
      <c r="BR87" s="31">
        <v>1.9250000000000001E-3</v>
      </c>
      <c r="BS87" s="31">
        <v>1.45382E-3</v>
      </c>
      <c r="BT87" s="31">
        <v>1.1679999999999999</v>
      </c>
      <c r="BU87" s="31">
        <v>9.3845266666666802</v>
      </c>
      <c r="BV87" s="31">
        <v>0.59616000000000002</v>
      </c>
      <c r="BW87" s="31">
        <v>18.168833333333399</v>
      </c>
      <c r="BX87" s="31">
        <v>1.6363066666666599</v>
      </c>
      <c r="BY87" s="31">
        <v>15.643513333333299</v>
      </c>
      <c r="BZ87" s="31">
        <v>2.1385800000000001</v>
      </c>
      <c r="CA87" s="31">
        <v>7.9221333333333499</v>
      </c>
      <c r="CB87" s="31">
        <v>0.87770999999999999</v>
      </c>
      <c r="CC87" s="31">
        <v>1.50404</v>
      </c>
      <c r="CD87" s="31">
        <v>0.38733333333333297</v>
      </c>
      <c r="CE87" s="31">
        <v>1.552</v>
      </c>
      <c r="CF87" s="31">
        <v>0.429246666666667</v>
      </c>
      <c r="CG87" s="31">
        <v>0.13739999999999999</v>
      </c>
      <c r="CH87" s="31">
        <v>0.52107333333333306</v>
      </c>
      <c r="CI87" s="31">
        <v>7.2253999999999999E-2</v>
      </c>
      <c r="CJ87" s="31">
        <v>0.42281999999999997</v>
      </c>
      <c r="CK87" s="31">
        <v>8.1461000000000006E-2</v>
      </c>
      <c r="CL87" s="31">
        <v>0.2044</v>
      </c>
      <c r="CM87" s="31">
        <v>3.54373333333333E-2</v>
      </c>
      <c r="CN87" s="31">
        <v>0.18133333333333301</v>
      </c>
      <c r="CO87" s="31">
        <v>3.11013333333333E-2</v>
      </c>
      <c r="CP87" s="31">
        <v>0.38508666666666702</v>
      </c>
      <c r="CQ87" s="31">
        <v>0.136136333333333</v>
      </c>
      <c r="CR87" s="31">
        <v>0.73922999999999905</v>
      </c>
      <c r="CS87" s="31">
        <v>4.3319999999999997E-2</v>
      </c>
      <c r="CT87" s="34">
        <f>AI87/AE87</f>
        <v>0.71519601052777493</v>
      </c>
      <c r="CU87" s="34"/>
      <c r="CV87" s="34"/>
      <c r="CW87" s="34"/>
      <c r="CX87" s="34"/>
      <c r="CY87" s="34"/>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c r="GL87" s="30"/>
      <c r="GM87" s="30"/>
      <c r="GN87" s="30"/>
      <c r="GO87" s="30"/>
      <c r="GP87" s="30"/>
      <c r="GQ87" s="30"/>
      <c r="GR87" s="30"/>
      <c r="GS87" s="30"/>
      <c r="GT87" s="30"/>
      <c r="GU87" s="30"/>
      <c r="GV87" s="30"/>
      <c r="GW87" s="30"/>
      <c r="GX87" s="30"/>
      <c r="GY87" s="30"/>
      <c r="GZ87" s="30"/>
      <c r="HA87" s="30"/>
      <c r="HB87" s="30"/>
      <c r="HC87" s="30"/>
      <c r="HD87" s="30"/>
      <c r="HE87" s="30"/>
      <c r="HF87" s="30"/>
      <c r="HG87" s="30"/>
      <c r="HH87" s="30"/>
      <c r="HI87" s="30"/>
      <c r="HJ87" s="30"/>
      <c r="HK87" s="30"/>
      <c r="HL87" s="30"/>
      <c r="HM87" s="30"/>
      <c r="HN87" s="30"/>
      <c r="HO87" s="30"/>
      <c r="HP87" s="30"/>
      <c r="HQ87" s="30"/>
      <c r="HR87" s="30"/>
      <c r="HS87" s="30"/>
      <c r="HT87" s="30"/>
      <c r="HU87" s="30"/>
      <c r="HV87" s="30"/>
      <c r="HW87" s="30"/>
      <c r="HX87" s="30"/>
      <c r="HY87" s="30"/>
      <c r="HZ87" s="30"/>
      <c r="IA87" s="30"/>
      <c r="IB87" s="30"/>
      <c r="IC87" s="30"/>
      <c r="ID87" s="30"/>
      <c r="IE87" s="30"/>
      <c r="IF87" s="30"/>
      <c r="IG87" s="30"/>
      <c r="IH87" s="30"/>
      <c r="II87" s="30"/>
      <c r="IJ87" s="30"/>
      <c r="IK87" s="30"/>
      <c r="IL87" s="30"/>
      <c r="IM87" s="30"/>
      <c r="IN87" s="30"/>
      <c r="IO87" s="30"/>
      <c r="IP87" s="30"/>
      <c r="IQ87" s="30"/>
      <c r="IR87" s="30"/>
      <c r="IS87" s="30"/>
      <c r="IT87" s="30"/>
      <c r="IU87" s="30"/>
      <c r="IV87" s="30"/>
      <c r="IW87" s="30"/>
      <c r="IX87" s="30"/>
      <c r="IY87" s="30"/>
      <c r="IZ87" s="30"/>
      <c r="JA87" s="30"/>
      <c r="JB87" s="30"/>
      <c r="JC87" s="30"/>
      <c r="JD87" s="30"/>
      <c r="JE87" s="30"/>
      <c r="JF87" s="30"/>
      <c r="JG87" s="30"/>
      <c r="JH87" s="30"/>
      <c r="JI87" s="30"/>
      <c r="JJ87" s="30"/>
      <c r="JK87" s="30"/>
      <c r="JL87" s="30"/>
      <c r="JM87" s="30"/>
      <c r="JN87" s="30"/>
      <c r="JO87" s="30"/>
      <c r="JP87" s="30"/>
      <c r="JQ87" s="30"/>
      <c r="JR87" s="30"/>
      <c r="JS87" s="30"/>
      <c r="JT87" s="30"/>
      <c r="JU87" s="30"/>
      <c r="JV87" s="30"/>
      <c r="JW87" s="30"/>
      <c r="JX87" s="30"/>
      <c r="JY87" s="30"/>
      <c r="JZ87" s="30"/>
      <c r="KA87" s="30"/>
      <c r="KB87" s="30"/>
      <c r="KC87" s="30"/>
      <c r="KD87" s="30"/>
      <c r="KE87" s="30"/>
      <c r="KF87" s="30"/>
      <c r="KG87" s="30"/>
      <c r="KH87" s="30"/>
      <c r="KI87" s="30"/>
      <c r="KJ87" s="30"/>
      <c r="KK87" s="30"/>
      <c r="KL87" s="30"/>
      <c r="KM87" s="30"/>
      <c r="KN87" s="30"/>
      <c r="KO87" s="30"/>
      <c r="KP87" s="30"/>
      <c r="KQ87" s="30"/>
      <c r="KR87" s="30"/>
      <c r="KS87" s="30"/>
      <c r="KT87" s="30"/>
      <c r="KU87" s="30"/>
      <c r="KV87" s="30"/>
      <c r="KW87" s="30"/>
      <c r="KX87" s="30"/>
      <c r="KY87" s="30"/>
      <c r="KZ87" s="30"/>
      <c r="LA87" s="30"/>
      <c r="LB87" s="30"/>
      <c r="LC87" s="30"/>
      <c r="LD87" s="30"/>
      <c r="LE87" s="30"/>
      <c r="LF87" s="30"/>
      <c r="LG87" s="30"/>
      <c r="LH87" s="30"/>
      <c r="LI87" s="30"/>
      <c r="LJ87" s="30"/>
      <c r="LK87" s="30"/>
      <c r="LL87" s="30"/>
      <c r="LM87" s="30"/>
      <c r="LN87" s="30"/>
      <c r="LO87" s="30"/>
      <c r="LP87" s="30"/>
      <c r="LQ87" s="30"/>
      <c r="LR87" s="30"/>
      <c r="LS87" s="30"/>
      <c r="LT87" s="30"/>
      <c r="LU87" s="30"/>
      <c r="LV87" s="30"/>
      <c r="LW87" s="30"/>
      <c r="LX87" s="30"/>
      <c r="LY87" s="30"/>
      <c r="LZ87" s="30"/>
      <c r="MA87" s="30"/>
      <c r="MB87" s="30"/>
      <c r="MC87" s="30"/>
      <c r="MD87" s="30"/>
      <c r="ME87" s="30"/>
      <c r="MF87" s="30"/>
      <c r="MG87" s="30"/>
      <c r="MH87" s="30"/>
      <c r="MI87" s="30"/>
      <c r="MJ87" s="30"/>
      <c r="MK87" s="30"/>
      <c r="ML87" s="30"/>
      <c r="MM87" s="30"/>
      <c r="MN87" s="30"/>
      <c r="MO87" s="30"/>
      <c r="MP87" s="30"/>
      <c r="MQ87" s="30"/>
      <c r="MR87" s="30"/>
      <c r="MS87" s="30"/>
      <c r="MT87" s="30"/>
      <c r="MU87" s="30"/>
      <c r="MV87" s="30"/>
      <c r="MW87" s="30"/>
      <c r="MX87" s="30"/>
      <c r="MY87" s="30"/>
      <c r="MZ87" s="30"/>
      <c r="NA87" s="30"/>
      <c r="NB87" s="30"/>
      <c r="NC87" s="30"/>
      <c r="ND87" s="30"/>
      <c r="NE87" s="30"/>
      <c r="NF87" s="30"/>
      <c r="NG87" s="30"/>
      <c r="NH87" s="30"/>
      <c r="NI87" s="30"/>
      <c r="NJ87" s="30"/>
      <c r="NK87" s="30"/>
      <c r="NL87" s="30"/>
      <c r="NM87" s="30"/>
      <c r="NN87" s="30"/>
      <c r="NO87" s="30"/>
      <c r="NP87" s="30"/>
      <c r="NQ87" s="30"/>
      <c r="NR87" s="30"/>
      <c r="NS87" s="30"/>
      <c r="NT87" s="30"/>
      <c r="NU87" s="30"/>
      <c r="NV87" s="30"/>
      <c r="NW87" s="30"/>
      <c r="NX87" s="30"/>
      <c r="NY87" s="30"/>
      <c r="NZ87" s="30"/>
      <c r="OA87" s="30"/>
      <c r="OB87" s="30"/>
      <c r="OC87" s="30"/>
      <c r="OD87" s="30"/>
      <c r="OE87" s="30"/>
      <c r="OF87" s="30"/>
      <c r="OG87" s="30"/>
      <c r="OH87" s="30"/>
      <c r="OI87" s="30"/>
      <c r="OJ87" s="30"/>
      <c r="OK87" s="30"/>
      <c r="OL87" s="30"/>
      <c r="OM87" s="30"/>
      <c r="ON87" s="30"/>
      <c r="OO87" s="30"/>
      <c r="OP87" s="30"/>
      <c r="OQ87" s="30"/>
      <c r="OR87" s="30"/>
      <c r="OS87" s="30"/>
      <c r="OT87" s="30"/>
      <c r="OU87" s="30"/>
      <c r="OV87" s="30"/>
      <c r="OW87" s="30"/>
      <c r="OX87" s="30"/>
      <c r="OY87" s="30"/>
      <c r="OZ87" s="30"/>
      <c r="PA87" s="30"/>
      <c r="PB87" s="30"/>
      <c r="PC87" s="30"/>
      <c r="PD87" s="30"/>
      <c r="PE87" s="30"/>
      <c r="PF87" s="30"/>
      <c r="PG87" s="30"/>
      <c r="PH87" s="30"/>
      <c r="PI87" s="30"/>
      <c r="PJ87" s="30"/>
      <c r="PK87" s="30"/>
      <c r="PL87" s="30"/>
      <c r="PM87" s="30"/>
      <c r="PN87" s="30"/>
      <c r="PO87" s="30"/>
      <c r="PP87" s="30"/>
      <c r="PQ87" s="30"/>
      <c r="PR87" s="30"/>
      <c r="PS87" s="30"/>
      <c r="PT87" s="30"/>
      <c r="PU87" s="30"/>
      <c r="PV87" s="30"/>
      <c r="PW87" s="30"/>
      <c r="PX87" s="30"/>
      <c r="PY87" s="30"/>
      <c r="PZ87" s="30"/>
      <c r="QA87" s="30"/>
      <c r="QB87" s="30"/>
      <c r="QC87" s="30"/>
      <c r="QD87" s="30"/>
      <c r="QE87" s="30"/>
      <c r="QF87" s="30"/>
      <c r="QG87" s="30"/>
      <c r="QH87" s="30"/>
      <c r="QI87" s="30"/>
      <c r="QJ87" s="30"/>
      <c r="QK87" s="30"/>
      <c r="QL87" s="30"/>
      <c r="QM87" s="30"/>
      <c r="QN87" s="30"/>
      <c r="QO87" s="30"/>
      <c r="QP87" s="30"/>
      <c r="QQ87" s="30"/>
      <c r="QR87" s="30"/>
      <c r="QS87" s="30"/>
      <c r="QT87" s="30"/>
      <c r="QU87" s="30"/>
      <c r="QV87" s="30"/>
      <c r="QW87" s="30"/>
      <c r="QX87" s="30"/>
      <c r="QY87" s="30"/>
      <c r="QZ87" s="30"/>
      <c r="RA87" s="30"/>
      <c r="RB87" s="30"/>
      <c r="RC87" s="30"/>
      <c r="RD87" s="30"/>
      <c r="RE87" s="30"/>
      <c r="RF87" s="30"/>
      <c r="RG87" s="30"/>
      <c r="RH87" s="30"/>
      <c r="RI87" s="30"/>
      <c r="RJ87" s="30"/>
      <c r="RK87" s="30"/>
      <c r="RL87" s="30"/>
      <c r="RM87" s="30"/>
      <c r="RN87" s="30"/>
      <c r="RO87" s="30"/>
      <c r="RP87" s="30"/>
      <c r="RQ87" s="30"/>
      <c r="RR87" s="30"/>
      <c r="RS87" s="30"/>
      <c r="RT87" s="30"/>
      <c r="RU87" s="30"/>
      <c r="RV87" s="30"/>
      <c r="RW87" s="30"/>
      <c r="RX87" s="30"/>
      <c r="RY87" s="30"/>
      <c r="RZ87" s="30"/>
      <c r="SA87" s="30"/>
      <c r="SB87" s="30"/>
      <c r="SC87" s="30"/>
      <c r="SD87" s="30"/>
      <c r="SE87" s="30"/>
      <c r="SF87" s="30"/>
      <c r="SG87" s="30"/>
      <c r="SH87" s="30"/>
      <c r="SI87" s="30"/>
      <c r="SJ87" s="30"/>
      <c r="SK87" s="30"/>
      <c r="SL87" s="30"/>
      <c r="SM87" s="30"/>
      <c r="SN87" s="30"/>
      <c r="SO87" s="30"/>
      <c r="SP87" s="30"/>
      <c r="SQ87" s="30"/>
      <c r="SR87" s="30"/>
      <c r="SS87" s="30"/>
      <c r="ST87" s="30"/>
      <c r="SU87" s="30"/>
      <c r="SV87" s="30"/>
      <c r="SW87" s="30"/>
      <c r="SX87" s="30"/>
      <c r="SY87" s="30"/>
      <c r="SZ87" s="30"/>
      <c r="TA87" s="30"/>
      <c r="TB87" s="30"/>
      <c r="TC87" s="30"/>
      <c r="TD87" s="30"/>
      <c r="TE87" s="30"/>
      <c r="TF87" s="30"/>
      <c r="TG87" s="30"/>
      <c r="TH87" s="30"/>
      <c r="TI87" s="30"/>
      <c r="TJ87" s="30"/>
      <c r="TK87" s="30"/>
      <c r="TL87" s="30"/>
      <c r="TM87" s="30"/>
      <c r="TN87" s="30"/>
      <c r="TO87" s="30"/>
      <c r="TP87" s="30"/>
      <c r="TQ87" s="30"/>
      <c r="TR87" s="30"/>
      <c r="TS87" s="30"/>
      <c r="TT87" s="30"/>
      <c r="TU87" s="30"/>
      <c r="TV87" s="30"/>
      <c r="TW87" s="30"/>
      <c r="TX87" s="30"/>
      <c r="TY87" s="30"/>
      <c r="TZ87" s="30"/>
      <c r="UA87" s="30"/>
      <c r="UB87" s="30"/>
      <c r="UC87" s="30"/>
      <c r="UD87" s="30"/>
      <c r="UE87" s="30"/>
      <c r="UF87" s="30"/>
      <c r="UG87" s="30"/>
      <c r="UH87" s="30"/>
      <c r="UI87" s="30"/>
      <c r="UJ87" s="30"/>
      <c r="UK87" s="30"/>
      <c r="UL87" s="30"/>
      <c r="UM87" s="30"/>
      <c r="UN87" s="30"/>
      <c r="UO87" s="30"/>
      <c r="UP87" s="30"/>
      <c r="UQ87" s="30"/>
      <c r="UR87" s="30"/>
      <c r="US87" s="30"/>
      <c r="UT87" s="30"/>
      <c r="UU87" s="30"/>
      <c r="UV87" s="30"/>
      <c r="UW87" s="30"/>
      <c r="UX87" s="30"/>
      <c r="UY87" s="30"/>
      <c r="UZ87" s="30"/>
      <c r="VA87" s="30"/>
      <c r="VB87" s="30"/>
      <c r="VC87" s="30"/>
      <c r="VD87" s="30"/>
      <c r="VE87" s="30"/>
      <c r="VF87" s="30"/>
      <c r="VG87" s="30"/>
      <c r="VH87" s="30"/>
      <c r="VI87" s="30"/>
      <c r="VJ87" s="30"/>
      <c r="VK87" s="30"/>
      <c r="VL87" s="30"/>
      <c r="VM87" s="30"/>
      <c r="VN87" s="30"/>
      <c r="VO87" s="30"/>
      <c r="VP87" s="30"/>
      <c r="VQ87" s="30"/>
      <c r="VR87" s="30"/>
      <c r="VS87" s="30"/>
      <c r="VT87" s="30"/>
      <c r="VU87" s="30"/>
      <c r="VV87" s="30"/>
      <c r="VW87" s="30"/>
      <c r="VX87" s="30"/>
      <c r="VY87" s="30"/>
      <c r="VZ87" s="30"/>
      <c r="WA87" s="30"/>
      <c r="WB87" s="30"/>
      <c r="WC87" s="30"/>
      <c r="WD87" s="30"/>
      <c r="WE87" s="30"/>
      <c r="WF87" s="30"/>
      <c r="WG87" s="30"/>
      <c r="WH87" s="30"/>
      <c r="WI87" s="30"/>
      <c r="WJ87" s="30"/>
      <c r="WK87" s="30"/>
      <c r="WL87" s="30"/>
      <c r="WM87" s="30"/>
      <c r="WN87" s="30"/>
      <c r="WO87" s="30"/>
      <c r="WP87" s="30"/>
      <c r="WQ87" s="30"/>
      <c r="WR87" s="30"/>
      <c r="WS87" s="30"/>
      <c r="WT87" s="30"/>
      <c r="WU87" s="30"/>
      <c r="WV87" s="30"/>
      <c r="WW87" s="30"/>
      <c r="WX87" s="30"/>
      <c r="WY87" s="30"/>
      <c r="WZ87" s="30"/>
      <c r="XA87" s="30"/>
      <c r="XB87" s="30"/>
      <c r="XC87" s="30"/>
      <c r="XD87" s="30"/>
      <c r="XE87" s="30"/>
      <c r="XF87" s="30"/>
      <c r="XG87" s="30"/>
      <c r="XH87" s="30"/>
      <c r="XI87" s="30"/>
      <c r="XJ87" s="30"/>
      <c r="XK87" s="30"/>
      <c r="XL87" s="30"/>
      <c r="XM87" s="30"/>
      <c r="XN87" s="30"/>
      <c r="XO87" s="30"/>
      <c r="XP87" s="30"/>
      <c r="XQ87" s="30"/>
      <c r="XR87" s="30"/>
      <c r="XS87" s="30"/>
      <c r="XT87" s="30"/>
      <c r="XU87" s="30"/>
      <c r="XV87" s="30"/>
      <c r="XW87" s="30"/>
      <c r="XX87" s="30"/>
      <c r="XY87" s="30"/>
      <c r="XZ87" s="30"/>
      <c r="YA87" s="30"/>
      <c r="YB87" s="30"/>
      <c r="YC87" s="30"/>
      <c r="YD87" s="30"/>
      <c r="YE87" s="30"/>
      <c r="YF87" s="30"/>
      <c r="YG87" s="30"/>
      <c r="YH87" s="30"/>
      <c r="YI87" s="30"/>
      <c r="YJ87" s="30"/>
      <c r="YK87" s="30"/>
      <c r="YL87" s="30"/>
      <c r="YM87" s="30"/>
      <c r="YN87" s="30"/>
      <c r="YO87" s="30"/>
      <c r="YP87" s="30"/>
      <c r="YQ87" s="30"/>
      <c r="YR87" s="30"/>
      <c r="YS87" s="30"/>
      <c r="YT87" s="30"/>
      <c r="YU87" s="30"/>
      <c r="YV87" s="30"/>
      <c r="YW87" s="30"/>
      <c r="YX87" s="30"/>
      <c r="YY87" s="30"/>
      <c r="YZ87" s="30"/>
      <c r="ZA87" s="30"/>
      <c r="ZB87" s="30"/>
      <c r="ZC87" s="30"/>
      <c r="ZD87" s="30"/>
      <c r="ZE87" s="30"/>
      <c r="ZF87" s="30"/>
      <c r="ZG87" s="30"/>
      <c r="ZH87" s="30"/>
      <c r="ZI87" s="30"/>
      <c r="ZJ87" s="30"/>
      <c r="ZK87" s="30"/>
      <c r="ZL87" s="30"/>
      <c r="ZM87" s="30"/>
      <c r="ZN87" s="30"/>
      <c r="ZO87" s="30"/>
      <c r="ZP87" s="30"/>
      <c r="ZQ87" s="30"/>
      <c r="ZR87" s="30"/>
      <c r="ZS87" s="30"/>
      <c r="ZT87" s="30"/>
      <c r="ZU87" s="30"/>
      <c r="ZV87" s="30"/>
      <c r="ZW87" s="30"/>
      <c r="ZX87" s="30"/>
      <c r="ZY87" s="30"/>
      <c r="ZZ87" s="30"/>
      <c r="AAA87" s="30"/>
      <c r="AAB87" s="30"/>
      <c r="AAC87" s="30"/>
      <c r="AAD87" s="30"/>
      <c r="AAE87" s="30"/>
      <c r="AAF87" s="30"/>
      <c r="AAG87" s="30"/>
      <c r="AAH87" s="30"/>
      <c r="AAI87" s="30"/>
      <c r="AAJ87" s="30"/>
      <c r="AAK87" s="30"/>
      <c r="AAL87" s="30"/>
      <c r="AAM87" s="30"/>
      <c r="AAN87" s="30"/>
      <c r="AAO87" s="30"/>
      <c r="AAP87" s="30"/>
      <c r="AAQ87" s="30"/>
      <c r="AAR87" s="30"/>
      <c r="AAS87" s="30"/>
      <c r="AAT87" s="30"/>
      <c r="AAU87" s="30"/>
      <c r="AAV87" s="30"/>
      <c r="AAW87" s="30"/>
      <c r="AAX87" s="30"/>
      <c r="AAY87" s="30"/>
      <c r="AAZ87" s="30"/>
      <c r="ABA87" s="30"/>
      <c r="ABB87" s="30"/>
      <c r="ABC87" s="30"/>
      <c r="ABD87" s="30"/>
      <c r="ABE87" s="30"/>
      <c r="ABF87" s="30"/>
      <c r="ABG87" s="30"/>
      <c r="ABH87" s="30"/>
      <c r="ABI87" s="30"/>
      <c r="ABJ87" s="30"/>
      <c r="ABK87" s="30"/>
      <c r="ABL87" s="30"/>
      <c r="ABM87" s="30"/>
      <c r="ABN87" s="30"/>
      <c r="ABO87" s="30"/>
      <c r="ABP87" s="30"/>
      <c r="ABQ87" s="30"/>
      <c r="ABR87" s="30"/>
      <c r="ABS87" s="30"/>
      <c r="ABT87" s="30"/>
      <c r="ABU87" s="30"/>
      <c r="ABV87" s="30"/>
      <c r="ABW87" s="30"/>
      <c r="ABX87" s="30"/>
      <c r="ABY87" s="30"/>
      <c r="ABZ87" s="30"/>
      <c r="ACA87" s="30"/>
      <c r="ACB87" s="30"/>
      <c r="ACC87" s="30"/>
      <c r="ACD87" s="30"/>
      <c r="ACE87" s="30"/>
      <c r="ACF87" s="30"/>
      <c r="ACG87" s="30"/>
      <c r="ACH87" s="30"/>
      <c r="ACI87" s="30"/>
      <c r="ACJ87" s="30"/>
      <c r="ACK87" s="30"/>
      <c r="ACL87" s="30"/>
      <c r="ACM87" s="30"/>
      <c r="ACN87" s="30"/>
      <c r="ACO87" s="30"/>
      <c r="ACP87" s="30"/>
      <c r="ACQ87" s="30"/>
      <c r="ACR87" s="30"/>
      <c r="ACS87" s="30"/>
      <c r="ACT87" s="30"/>
      <c r="ACU87" s="30"/>
      <c r="ACV87" s="30"/>
      <c r="ACW87" s="30"/>
      <c r="ACX87" s="30"/>
      <c r="ACY87" s="30"/>
      <c r="ACZ87" s="30"/>
      <c r="ADA87" s="30"/>
      <c r="ADB87" s="30"/>
      <c r="ADC87" s="30"/>
      <c r="ADD87" s="30"/>
      <c r="ADE87" s="30"/>
      <c r="ADF87" s="30"/>
      <c r="ADG87" s="30"/>
      <c r="ADH87" s="30"/>
      <c r="ADI87" s="30"/>
      <c r="ADJ87" s="30"/>
      <c r="ADK87" s="30"/>
      <c r="ADL87" s="30"/>
      <c r="ADM87" s="30"/>
      <c r="ADN87" s="30"/>
      <c r="ADO87" s="30"/>
      <c r="ADP87" s="30"/>
      <c r="ADQ87" s="30"/>
      <c r="ADR87" s="30"/>
      <c r="ADS87" s="30"/>
      <c r="ADT87" s="30"/>
      <c r="ADU87" s="30"/>
      <c r="ADV87" s="30"/>
      <c r="ADW87" s="30"/>
      <c r="ADX87" s="30"/>
      <c r="ADY87" s="30"/>
      <c r="ADZ87" s="30"/>
      <c r="AEA87" s="30"/>
      <c r="AEB87" s="30"/>
      <c r="AEC87" s="30"/>
      <c r="AED87" s="30"/>
      <c r="AEE87" s="30"/>
      <c r="AEF87" s="30"/>
      <c r="AEG87" s="30"/>
      <c r="AEH87" s="30"/>
      <c r="AEI87" s="30"/>
      <c r="AEJ87" s="30"/>
      <c r="AEK87" s="30"/>
      <c r="AEL87" s="30"/>
      <c r="AEM87" s="30"/>
      <c r="AEN87" s="30"/>
      <c r="AEO87" s="30"/>
      <c r="AEP87" s="30"/>
      <c r="AEQ87" s="30"/>
      <c r="AER87" s="30"/>
      <c r="AES87" s="30"/>
      <c r="AET87" s="30"/>
      <c r="AEU87" s="30"/>
      <c r="AEV87" s="30"/>
      <c r="AEW87" s="30"/>
      <c r="AEX87" s="30"/>
      <c r="AEY87" s="30"/>
      <c r="AEZ87" s="30"/>
      <c r="AFA87" s="30"/>
      <c r="AFB87" s="30"/>
      <c r="AFC87" s="30"/>
      <c r="AFD87" s="30"/>
      <c r="AFE87" s="30"/>
      <c r="AFF87" s="30"/>
      <c r="AFG87" s="30"/>
      <c r="AFH87" s="30"/>
      <c r="AFI87" s="30"/>
      <c r="AFJ87" s="30"/>
      <c r="AFK87" s="30"/>
      <c r="AFL87" s="30"/>
      <c r="AFM87" s="30"/>
      <c r="AFN87" s="30"/>
      <c r="AFO87" s="30"/>
      <c r="AFP87" s="30"/>
      <c r="AFQ87" s="30"/>
      <c r="AFR87" s="30"/>
      <c r="AFS87" s="30"/>
      <c r="AFT87" s="30"/>
      <c r="AFU87" s="30"/>
      <c r="AFV87" s="30"/>
      <c r="AFW87" s="30"/>
      <c r="AFX87" s="30"/>
      <c r="AFY87" s="30"/>
      <c r="AFZ87" s="30"/>
      <c r="AGA87" s="30"/>
      <c r="AGB87" s="30"/>
      <c r="AGC87" s="30"/>
      <c r="AGD87" s="30"/>
      <c r="AGE87" s="30"/>
      <c r="AGF87" s="30"/>
      <c r="AGG87" s="30"/>
      <c r="AGH87" s="30"/>
      <c r="AGI87" s="30"/>
      <c r="AGJ87" s="30"/>
      <c r="AGK87" s="30"/>
      <c r="AGL87" s="30"/>
      <c r="AGM87" s="30"/>
      <c r="AGN87" s="30"/>
      <c r="AGO87" s="30"/>
      <c r="AGP87" s="30"/>
      <c r="AGQ87" s="30"/>
      <c r="AGR87" s="30"/>
      <c r="AGS87" s="30"/>
      <c r="AGT87" s="30"/>
      <c r="AGU87" s="30"/>
      <c r="AGV87" s="30"/>
      <c r="AGW87" s="30"/>
      <c r="AGX87" s="30"/>
      <c r="AGY87" s="30"/>
      <c r="AGZ87" s="30"/>
      <c r="AHA87" s="30"/>
      <c r="AHB87" s="30"/>
      <c r="AHC87" s="30"/>
      <c r="AHD87" s="30"/>
      <c r="AHE87" s="30"/>
      <c r="AHF87" s="30"/>
      <c r="AHG87" s="30"/>
      <c r="AHH87" s="30"/>
      <c r="AHI87" s="30"/>
      <c r="AHJ87" s="30"/>
      <c r="AHK87" s="30"/>
      <c r="AHL87" s="30"/>
      <c r="AHM87" s="30"/>
      <c r="AHN87" s="30"/>
      <c r="AHO87" s="30"/>
      <c r="AHP87" s="30"/>
      <c r="AHQ87" s="30"/>
      <c r="AHR87" s="30"/>
      <c r="AHS87" s="30"/>
      <c r="AHT87" s="30"/>
      <c r="AHU87" s="30"/>
      <c r="AHV87" s="30"/>
      <c r="AHW87" s="30"/>
      <c r="AHX87" s="30"/>
      <c r="AHY87" s="30"/>
      <c r="AHZ87" s="30"/>
      <c r="AIA87" s="30"/>
      <c r="AIB87" s="30"/>
      <c r="AIC87" s="30"/>
      <c r="AID87" s="30"/>
      <c r="AIE87" s="30"/>
      <c r="AIF87" s="30"/>
      <c r="AIG87" s="30"/>
      <c r="AIH87" s="30"/>
      <c r="AII87" s="30"/>
      <c r="AIJ87" s="30"/>
      <c r="AIK87" s="30"/>
      <c r="AIL87" s="30"/>
      <c r="AIM87" s="30"/>
      <c r="AIN87" s="30"/>
      <c r="AIO87" s="30"/>
      <c r="AIP87" s="30"/>
      <c r="AIQ87" s="30"/>
      <c r="AIR87" s="30"/>
      <c r="AIS87" s="30"/>
      <c r="AIT87" s="30"/>
      <c r="AIU87" s="30"/>
      <c r="AIV87" s="30"/>
      <c r="AIW87" s="30"/>
      <c r="AIX87" s="30"/>
      <c r="AIY87" s="30"/>
      <c r="AIZ87" s="30"/>
      <c r="AJA87" s="30"/>
      <c r="AJB87" s="30"/>
      <c r="AJC87" s="30"/>
      <c r="AJD87" s="30"/>
      <c r="AJE87" s="30"/>
      <c r="AJF87" s="30"/>
      <c r="AJG87" s="30"/>
      <c r="AJH87" s="30"/>
      <c r="AJI87" s="30"/>
      <c r="AJJ87" s="30"/>
      <c r="AJK87" s="30"/>
      <c r="AJL87" s="30"/>
      <c r="AJM87" s="30"/>
      <c r="AJN87" s="30"/>
      <c r="AJO87" s="30"/>
      <c r="AJP87" s="30"/>
      <c r="AJQ87" s="30"/>
      <c r="AJR87" s="30"/>
      <c r="AJS87" s="30"/>
      <c r="AJT87" s="30"/>
      <c r="AJU87" s="30"/>
      <c r="AJV87" s="30"/>
      <c r="AJW87" s="30"/>
      <c r="AJX87" s="30"/>
      <c r="AJY87" s="30"/>
      <c r="AJZ87" s="30"/>
      <c r="AKA87" s="30"/>
      <c r="AKB87" s="30"/>
      <c r="AKC87" s="30"/>
      <c r="AKD87" s="30"/>
      <c r="AKE87" s="30"/>
      <c r="AKF87" s="30"/>
      <c r="AKG87" s="30"/>
      <c r="AKH87" s="30"/>
      <c r="AKI87" s="30"/>
      <c r="AKJ87" s="30"/>
      <c r="AKK87" s="30"/>
      <c r="AKL87" s="30"/>
      <c r="AKM87" s="30"/>
      <c r="AKN87" s="30"/>
      <c r="AKO87" s="30"/>
      <c r="AKP87" s="30"/>
      <c r="AKQ87" s="30"/>
      <c r="AKR87" s="30"/>
      <c r="AKS87" s="30"/>
      <c r="AKT87" s="30"/>
      <c r="AKU87" s="30"/>
      <c r="AKV87" s="30"/>
      <c r="AKW87" s="30"/>
      <c r="AKX87" s="30"/>
      <c r="AKY87" s="30"/>
      <c r="AKZ87" s="30"/>
      <c r="ALA87" s="30"/>
      <c r="ALB87" s="30"/>
      <c r="ALC87" s="30"/>
      <c r="ALD87" s="30"/>
      <c r="ALE87" s="30"/>
      <c r="ALF87" s="30"/>
      <c r="ALG87" s="30"/>
      <c r="ALH87" s="30"/>
      <c r="ALI87" s="30"/>
      <c r="ALJ87" s="30"/>
      <c r="ALK87" s="30"/>
      <c r="ALL87" s="30"/>
      <c r="ALM87" s="30"/>
      <c r="ALN87" s="30"/>
      <c r="ALO87" s="30"/>
      <c r="ALP87" s="30"/>
      <c r="ALQ87" s="30"/>
      <c r="ALR87" s="30"/>
      <c r="ALS87" s="30"/>
      <c r="ALT87" s="30"/>
      <c r="ALU87" s="30"/>
    </row>
    <row r="88" spans="1:1009" s="35" customFormat="1" ht="15" customHeight="1" x14ac:dyDescent="0.35">
      <c r="A88" s="1">
        <v>87</v>
      </c>
      <c r="B88" s="1" t="s">
        <v>667</v>
      </c>
      <c r="C88" s="29">
        <v>1960.027</v>
      </c>
      <c r="D88" s="30" t="s">
        <v>172</v>
      </c>
      <c r="E88" s="38">
        <v>3</v>
      </c>
      <c r="F88" s="29">
        <v>427</v>
      </c>
      <c r="G88" s="31">
        <v>51.1293333333333</v>
      </c>
      <c r="H88" s="31">
        <v>3.2412000000000001</v>
      </c>
      <c r="I88" s="31">
        <v>13.6833666666667</v>
      </c>
      <c r="J88" s="32">
        <v>2.7733333333333301E-2</v>
      </c>
      <c r="K88" s="31">
        <v>11.0171333333333</v>
      </c>
      <c r="L88" s="32">
        <v>0.15260000000000001</v>
      </c>
      <c r="M88" s="31">
        <v>6.3098333333333301</v>
      </c>
      <c r="N88" s="31">
        <v>10.2789</v>
      </c>
      <c r="O88" s="31">
        <v>2.8743666666666701</v>
      </c>
      <c r="P88" s="32">
        <v>1.6633333333333299E-2</v>
      </c>
      <c r="Q88" s="31">
        <v>0.70283333333333398</v>
      </c>
      <c r="R88" s="32">
        <v>0.3604</v>
      </c>
      <c r="S88" s="32">
        <v>7.2066666666666696E-2</v>
      </c>
      <c r="T88" s="32">
        <v>1.8266666666666698E-2</v>
      </c>
      <c r="U88" s="32">
        <v>3.9199999999999999E-2</v>
      </c>
      <c r="V88" s="31">
        <v>99.923766666666694</v>
      </c>
      <c r="W88" s="33" t="s">
        <v>87</v>
      </c>
      <c r="X88" s="32">
        <v>7.3060044542321595E-2</v>
      </c>
      <c r="Y88" s="31">
        <v>3.47473676823734</v>
      </c>
      <c r="Z88" s="31">
        <v>1.88463165385044</v>
      </c>
      <c r="AA88" s="31">
        <v>27.16</v>
      </c>
      <c r="AB88" s="31">
        <v>341.62333333333299</v>
      </c>
      <c r="AC88" s="31">
        <v>12.626666666666701</v>
      </c>
      <c r="AD88" s="31">
        <v>375.506666666667</v>
      </c>
      <c r="AE88" s="31">
        <v>26.4166666666667</v>
      </c>
      <c r="AF88" s="31">
        <v>184.643333333333</v>
      </c>
      <c r="AG88" s="31">
        <v>18.8966666666667</v>
      </c>
      <c r="AH88" s="31">
        <v>154.46</v>
      </c>
      <c r="AI88" s="31">
        <v>19.606666666666701</v>
      </c>
      <c r="AJ88" s="31">
        <v>44.21</v>
      </c>
      <c r="AK88" s="31">
        <v>5.95</v>
      </c>
      <c r="AL88" s="31">
        <v>28.186666666666699</v>
      </c>
      <c r="AM88" s="31">
        <v>7.0366666666666697</v>
      </c>
      <c r="AN88" s="31">
        <v>2.3966666666666701</v>
      </c>
      <c r="AO88" s="31">
        <v>6.14</v>
      </c>
      <c r="AP88" s="31">
        <v>0.98666666666666702</v>
      </c>
      <c r="AQ88" s="31">
        <v>5.9266666666666703</v>
      </c>
      <c r="AR88" s="31">
        <v>1.0793333333333299</v>
      </c>
      <c r="AS88" s="31">
        <v>2.6533333333333302</v>
      </c>
      <c r="AT88" s="31">
        <v>0.32933333333333298</v>
      </c>
      <c r="AU88" s="31">
        <v>2.2566666666666699</v>
      </c>
      <c r="AV88" s="31">
        <v>0.314</v>
      </c>
      <c r="AW88" s="31">
        <v>4.79</v>
      </c>
      <c r="AX88" s="31">
        <v>1.1476666666666699</v>
      </c>
      <c r="AY88" s="31">
        <v>1.66333333333333</v>
      </c>
      <c r="AZ88" s="31">
        <v>0.50033333333333296</v>
      </c>
      <c r="BA88" s="33">
        <v>1140.8276499999999</v>
      </c>
      <c r="BB88" s="33">
        <v>53.166333333333299</v>
      </c>
      <c r="BC88" s="32"/>
      <c r="BD88" s="32">
        <v>3.6530022271160801E-3</v>
      </c>
      <c r="BE88" s="32">
        <v>6.63674722733332E-2</v>
      </c>
      <c r="BF88" s="32">
        <v>0.20222097645815201</v>
      </c>
      <c r="BG88" s="31">
        <v>0.61866493333333294</v>
      </c>
      <c r="BH88" s="31">
        <v>8.2974720000000002E-2</v>
      </c>
      <c r="BI88" s="31">
        <v>0.277772343333334</v>
      </c>
      <c r="BJ88" s="31">
        <v>0.36466711333333202</v>
      </c>
      <c r="BK88" s="31">
        <v>2.4354959999999998E-2</v>
      </c>
      <c r="BL88" s="31">
        <v>0.18424713333333301</v>
      </c>
      <c r="BM88" s="31">
        <v>0.24052625999999999</v>
      </c>
      <c r="BN88" s="31">
        <v>0.20264285000000001</v>
      </c>
      <c r="BO88" s="31">
        <v>0.10226225</v>
      </c>
      <c r="BP88" s="31">
        <v>1.055972E-2</v>
      </c>
      <c r="BQ88" s="31">
        <v>1.51267933333333E-2</v>
      </c>
      <c r="BR88" s="31">
        <v>2.2833333333333399E-3</v>
      </c>
      <c r="BS88" s="31">
        <v>1.81496E-3</v>
      </c>
      <c r="BT88" s="31">
        <v>1.3036799999999999</v>
      </c>
      <c r="BU88" s="31">
        <v>10.5903233333333</v>
      </c>
      <c r="BV88" s="31">
        <v>0.681840000000002</v>
      </c>
      <c r="BW88" s="31">
        <v>18.7753333333334</v>
      </c>
      <c r="BX88" s="31">
        <v>1.79633333333334</v>
      </c>
      <c r="BY88" s="31">
        <v>17.910403333333299</v>
      </c>
      <c r="BZ88" s="31">
        <v>2.4716840000000002</v>
      </c>
      <c r="CA88" s="31">
        <v>8.6497600000000006</v>
      </c>
      <c r="CB88" s="31">
        <v>0.99994000000000205</v>
      </c>
      <c r="CC88" s="31">
        <v>1.67998</v>
      </c>
      <c r="CD88" s="31">
        <v>0.41649999999999998</v>
      </c>
      <c r="CE88" s="31">
        <v>1.8039466666666699</v>
      </c>
      <c r="CF88" s="31">
        <v>0.47145666666666702</v>
      </c>
      <c r="CG88" s="31">
        <v>0.14380000000000001</v>
      </c>
      <c r="CH88" s="31">
        <v>0.57716000000000001</v>
      </c>
      <c r="CI88" s="31">
        <v>7.6960000000000001E-2</v>
      </c>
      <c r="CJ88" s="31">
        <v>0.48005999999999999</v>
      </c>
      <c r="CK88" s="31">
        <v>9.3901999999999694E-2</v>
      </c>
      <c r="CL88" s="31">
        <v>0.22287999999999999</v>
      </c>
      <c r="CM88" s="31">
        <v>3.1945333333333298E-2</v>
      </c>
      <c r="CN88" s="31">
        <v>0.191816666666667</v>
      </c>
      <c r="CO88" s="31">
        <v>3.4225999999999999E-2</v>
      </c>
      <c r="CP88" s="31">
        <v>0.45025999999999999</v>
      </c>
      <c r="CQ88" s="31">
        <v>0.17100233333333401</v>
      </c>
      <c r="CR88" s="31">
        <v>0.61376999999999904</v>
      </c>
      <c r="CS88" s="31">
        <v>4.7531666666666597E-2</v>
      </c>
      <c r="CT88" s="34">
        <f>AI88/AE88</f>
        <v>0.74220820189274483</v>
      </c>
      <c r="CU88" s="34"/>
      <c r="CV88" s="34"/>
      <c r="CW88" s="34"/>
      <c r="CX88" s="34"/>
      <c r="CY88" s="34"/>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c r="GL88" s="30"/>
      <c r="GM88" s="30"/>
      <c r="GN88" s="30"/>
      <c r="GO88" s="30"/>
      <c r="GP88" s="30"/>
      <c r="GQ88" s="30"/>
      <c r="GR88" s="30"/>
      <c r="GS88" s="30"/>
      <c r="GT88" s="30"/>
      <c r="GU88" s="30"/>
      <c r="GV88" s="30"/>
      <c r="GW88" s="30"/>
      <c r="GX88" s="30"/>
      <c r="GY88" s="30"/>
      <c r="GZ88" s="30"/>
      <c r="HA88" s="30"/>
      <c r="HB88" s="30"/>
      <c r="HC88" s="30"/>
      <c r="HD88" s="30"/>
      <c r="HE88" s="30"/>
      <c r="HF88" s="30"/>
      <c r="HG88" s="30"/>
      <c r="HH88" s="30"/>
      <c r="HI88" s="30"/>
      <c r="HJ88" s="30"/>
      <c r="HK88" s="30"/>
      <c r="HL88" s="30"/>
      <c r="HM88" s="30"/>
      <c r="HN88" s="30"/>
      <c r="HO88" s="30"/>
      <c r="HP88" s="30"/>
      <c r="HQ88" s="30"/>
      <c r="HR88" s="30"/>
      <c r="HS88" s="30"/>
      <c r="HT88" s="30"/>
      <c r="HU88" s="30"/>
      <c r="HV88" s="30"/>
      <c r="HW88" s="30"/>
      <c r="HX88" s="30"/>
      <c r="HY88" s="30"/>
      <c r="HZ88" s="30"/>
      <c r="IA88" s="30"/>
      <c r="IB88" s="30"/>
      <c r="IC88" s="30"/>
      <c r="ID88" s="30"/>
      <c r="IE88" s="30"/>
      <c r="IF88" s="30"/>
      <c r="IG88" s="30"/>
      <c r="IH88" s="30"/>
      <c r="II88" s="30"/>
      <c r="IJ88" s="30"/>
      <c r="IK88" s="30"/>
      <c r="IL88" s="30"/>
      <c r="IM88" s="30"/>
      <c r="IN88" s="30"/>
      <c r="IO88" s="30"/>
      <c r="IP88" s="30"/>
      <c r="IQ88" s="30"/>
      <c r="IR88" s="30"/>
      <c r="IS88" s="30"/>
      <c r="IT88" s="30"/>
      <c r="IU88" s="30"/>
      <c r="IV88" s="30"/>
      <c r="IW88" s="30"/>
      <c r="IX88" s="30"/>
      <c r="IY88" s="30"/>
      <c r="IZ88" s="30"/>
      <c r="JA88" s="30"/>
      <c r="JB88" s="30"/>
      <c r="JC88" s="30"/>
      <c r="JD88" s="30"/>
      <c r="JE88" s="30"/>
      <c r="JF88" s="30"/>
      <c r="JG88" s="30"/>
      <c r="JH88" s="30"/>
      <c r="JI88" s="30"/>
      <c r="JJ88" s="30"/>
      <c r="JK88" s="30"/>
      <c r="JL88" s="30"/>
      <c r="JM88" s="30"/>
      <c r="JN88" s="30"/>
      <c r="JO88" s="30"/>
      <c r="JP88" s="30"/>
      <c r="JQ88" s="30"/>
      <c r="JR88" s="30"/>
      <c r="JS88" s="30"/>
      <c r="JT88" s="30"/>
      <c r="JU88" s="30"/>
      <c r="JV88" s="30"/>
      <c r="JW88" s="30"/>
      <c r="JX88" s="30"/>
      <c r="JY88" s="30"/>
      <c r="JZ88" s="30"/>
      <c r="KA88" s="30"/>
      <c r="KB88" s="30"/>
      <c r="KC88" s="30"/>
      <c r="KD88" s="30"/>
      <c r="KE88" s="30"/>
      <c r="KF88" s="30"/>
      <c r="KG88" s="30"/>
      <c r="KH88" s="30"/>
      <c r="KI88" s="30"/>
      <c r="KJ88" s="30"/>
      <c r="KK88" s="30"/>
      <c r="KL88" s="30"/>
      <c r="KM88" s="30"/>
      <c r="KN88" s="30"/>
      <c r="KO88" s="30"/>
      <c r="KP88" s="30"/>
      <c r="KQ88" s="30"/>
      <c r="KR88" s="30"/>
      <c r="KS88" s="30"/>
      <c r="KT88" s="30"/>
      <c r="KU88" s="30"/>
      <c r="KV88" s="30"/>
      <c r="KW88" s="30"/>
      <c r="KX88" s="30"/>
      <c r="KY88" s="30"/>
      <c r="KZ88" s="30"/>
      <c r="LA88" s="30"/>
      <c r="LB88" s="30"/>
      <c r="LC88" s="30"/>
      <c r="LD88" s="30"/>
      <c r="LE88" s="30"/>
      <c r="LF88" s="30"/>
      <c r="LG88" s="30"/>
      <c r="LH88" s="30"/>
      <c r="LI88" s="30"/>
      <c r="LJ88" s="30"/>
      <c r="LK88" s="30"/>
      <c r="LL88" s="30"/>
      <c r="LM88" s="30"/>
      <c r="LN88" s="30"/>
      <c r="LO88" s="30"/>
      <c r="LP88" s="30"/>
      <c r="LQ88" s="30"/>
      <c r="LR88" s="30"/>
      <c r="LS88" s="30"/>
      <c r="LT88" s="30"/>
      <c r="LU88" s="30"/>
      <c r="LV88" s="30"/>
      <c r="LW88" s="30"/>
      <c r="LX88" s="30"/>
      <c r="LY88" s="30"/>
      <c r="LZ88" s="30"/>
      <c r="MA88" s="30"/>
      <c r="MB88" s="30"/>
      <c r="MC88" s="30"/>
      <c r="MD88" s="30"/>
      <c r="ME88" s="30"/>
      <c r="MF88" s="30"/>
      <c r="MG88" s="30"/>
      <c r="MH88" s="30"/>
      <c r="MI88" s="30"/>
      <c r="MJ88" s="30"/>
      <c r="MK88" s="30"/>
      <c r="ML88" s="30"/>
      <c r="MM88" s="30"/>
      <c r="MN88" s="30"/>
      <c r="MO88" s="30"/>
      <c r="MP88" s="30"/>
      <c r="MQ88" s="30"/>
      <c r="MR88" s="30"/>
      <c r="MS88" s="30"/>
      <c r="MT88" s="30"/>
      <c r="MU88" s="30"/>
      <c r="MV88" s="30"/>
      <c r="MW88" s="30"/>
      <c r="MX88" s="30"/>
      <c r="MY88" s="30"/>
      <c r="MZ88" s="30"/>
      <c r="NA88" s="30"/>
      <c r="NB88" s="30"/>
      <c r="NC88" s="30"/>
      <c r="ND88" s="30"/>
      <c r="NE88" s="30"/>
      <c r="NF88" s="30"/>
      <c r="NG88" s="30"/>
      <c r="NH88" s="30"/>
      <c r="NI88" s="30"/>
      <c r="NJ88" s="30"/>
      <c r="NK88" s="30"/>
      <c r="NL88" s="30"/>
      <c r="NM88" s="30"/>
      <c r="NN88" s="30"/>
      <c r="NO88" s="30"/>
      <c r="NP88" s="30"/>
      <c r="NQ88" s="30"/>
      <c r="NR88" s="30"/>
      <c r="NS88" s="30"/>
      <c r="NT88" s="30"/>
      <c r="NU88" s="30"/>
      <c r="NV88" s="30"/>
      <c r="NW88" s="30"/>
      <c r="NX88" s="30"/>
      <c r="NY88" s="30"/>
      <c r="NZ88" s="30"/>
      <c r="OA88" s="30"/>
      <c r="OB88" s="30"/>
      <c r="OC88" s="30"/>
      <c r="OD88" s="30"/>
      <c r="OE88" s="30"/>
      <c r="OF88" s="30"/>
      <c r="OG88" s="30"/>
      <c r="OH88" s="30"/>
      <c r="OI88" s="30"/>
      <c r="OJ88" s="30"/>
      <c r="OK88" s="30"/>
      <c r="OL88" s="30"/>
      <c r="OM88" s="30"/>
      <c r="ON88" s="30"/>
      <c r="OO88" s="30"/>
      <c r="OP88" s="30"/>
      <c r="OQ88" s="30"/>
      <c r="OR88" s="30"/>
      <c r="OS88" s="30"/>
      <c r="OT88" s="30"/>
      <c r="OU88" s="30"/>
      <c r="OV88" s="30"/>
      <c r="OW88" s="30"/>
      <c r="OX88" s="30"/>
      <c r="OY88" s="30"/>
      <c r="OZ88" s="30"/>
      <c r="PA88" s="30"/>
      <c r="PB88" s="30"/>
      <c r="PC88" s="30"/>
      <c r="PD88" s="30"/>
      <c r="PE88" s="30"/>
      <c r="PF88" s="30"/>
      <c r="PG88" s="30"/>
      <c r="PH88" s="30"/>
      <c r="PI88" s="30"/>
      <c r="PJ88" s="30"/>
      <c r="PK88" s="30"/>
      <c r="PL88" s="30"/>
      <c r="PM88" s="30"/>
      <c r="PN88" s="30"/>
      <c r="PO88" s="30"/>
      <c r="PP88" s="30"/>
      <c r="PQ88" s="30"/>
      <c r="PR88" s="30"/>
      <c r="PS88" s="30"/>
      <c r="PT88" s="30"/>
      <c r="PU88" s="30"/>
      <c r="PV88" s="30"/>
      <c r="PW88" s="30"/>
      <c r="PX88" s="30"/>
      <c r="PY88" s="30"/>
      <c r="PZ88" s="30"/>
      <c r="QA88" s="30"/>
      <c r="QB88" s="30"/>
      <c r="QC88" s="30"/>
      <c r="QD88" s="30"/>
      <c r="QE88" s="30"/>
      <c r="QF88" s="30"/>
      <c r="QG88" s="30"/>
      <c r="QH88" s="30"/>
      <c r="QI88" s="30"/>
      <c r="QJ88" s="30"/>
      <c r="QK88" s="30"/>
      <c r="QL88" s="30"/>
      <c r="QM88" s="30"/>
      <c r="QN88" s="30"/>
      <c r="QO88" s="30"/>
      <c r="QP88" s="30"/>
      <c r="QQ88" s="30"/>
      <c r="QR88" s="30"/>
      <c r="QS88" s="30"/>
      <c r="QT88" s="30"/>
      <c r="QU88" s="30"/>
      <c r="QV88" s="30"/>
      <c r="QW88" s="30"/>
      <c r="QX88" s="30"/>
      <c r="QY88" s="30"/>
      <c r="QZ88" s="30"/>
      <c r="RA88" s="30"/>
      <c r="RB88" s="30"/>
      <c r="RC88" s="30"/>
      <c r="RD88" s="30"/>
      <c r="RE88" s="30"/>
      <c r="RF88" s="30"/>
      <c r="RG88" s="30"/>
      <c r="RH88" s="30"/>
      <c r="RI88" s="30"/>
      <c r="RJ88" s="30"/>
      <c r="RK88" s="30"/>
      <c r="RL88" s="30"/>
      <c r="RM88" s="30"/>
      <c r="RN88" s="30"/>
      <c r="RO88" s="30"/>
      <c r="RP88" s="30"/>
      <c r="RQ88" s="30"/>
      <c r="RR88" s="30"/>
      <c r="RS88" s="30"/>
      <c r="RT88" s="30"/>
      <c r="RU88" s="30"/>
      <c r="RV88" s="30"/>
      <c r="RW88" s="30"/>
      <c r="RX88" s="30"/>
      <c r="RY88" s="30"/>
      <c r="RZ88" s="30"/>
      <c r="SA88" s="30"/>
      <c r="SB88" s="30"/>
      <c r="SC88" s="30"/>
      <c r="SD88" s="30"/>
      <c r="SE88" s="30"/>
      <c r="SF88" s="30"/>
      <c r="SG88" s="30"/>
      <c r="SH88" s="30"/>
      <c r="SI88" s="30"/>
      <c r="SJ88" s="30"/>
      <c r="SK88" s="30"/>
      <c r="SL88" s="30"/>
      <c r="SM88" s="30"/>
      <c r="SN88" s="30"/>
      <c r="SO88" s="30"/>
      <c r="SP88" s="30"/>
      <c r="SQ88" s="30"/>
      <c r="SR88" s="30"/>
      <c r="SS88" s="30"/>
      <c r="ST88" s="30"/>
      <c r="SU88" s="30"/>
      <c r="SV88" s="30"/>
      <c r="SW88" s="30"/>
      <c r="SX88" s="30"/>
      <c r="SY88" s="30"/>
      <c r="SZ88" s="30"/>
      <c r="TA88" s="30"/>
      <c r="TB88" s="30"/>
      <c r="TC88" s="30"/>
      <c r="TD88" s="30"/>
      <c r="TE88" s="30"/>
      <c r="TF88" s="30"/>
      <c r="TG88" s="30"/>
      <c r="TH88" s="30"/>
      <c r="TI88" s="30"/>
      <c r="TJ88" s="30"/>
      <c r="TK88" s="30"/>
      <c r="TL88" s="30"/>
      <c r="TM88" s="30"/>
      <c r="TN88" s="30"/>
      <c r="TO88" s="30"/>
      <c r="TP88" s="30"/>
      <c r="TQ88" s="30"/>
      <c r="TR88" s="30"/>
      <c r="TS88" s="30"/>
      <c r="TT88" s="30"/>
      <c r="TU88" s="30"/>
      <c r="TV88" s="30"/>
      <c r="TW88" s="30"/>
      <c r="TX88" s="30"/>
      <c r="TY88" s="30"/>
      <c r="TZ88" s="30"/>
      <c r="UA88" s="30"/>
      <c r="UB88" s="30"/>
      <c r="UC88" s="30"/>
      <c r="UD88" s="30"/>
      <c r="UE88" s="30"/>
      <c r="UF88" s="30"/>
      <c r="UG88" s="30"/>
      <c r="UH88" s="30"/>
      <c r="UI88" s="30"/>
      <c r="UJ88" s="30"/>
      <c r="UK88" s="30"/>
      <c r="UL88" s="30"/>
      <c r="UM88" s="30"/>
      <c r="UN88" s="30"/>
      <c r="UO88" s="30"/>
      <c r="UP88" s="30"/>
      <c r="UQ88" s="30"/>
      <c r="UR88" s="30"/>
      <c r="US88" s="30"/>
      <c r="UT88" s="30"/>
      <c r="UU88" s="30"/>
      <c r="UV88" s="30"/>
      <c r="UW88" s="30"/>
      <c r="UX88" s="30"/>
      <c r="UY88" s="30"/>
      <c r="UZ88" s="30"/>
      <c r="VA88" s="30"/>
      <c r="VB88" s="30"/>
      <c r="VC88" s="30"/>
      <c r="VD88" s="30"/>
      <c r="VE88" s="30"/>
      <c r="VF88" s="30"/>
      <c r="VG88" s="30"/>
      <c r="VH88" s="30"/>
      <c r="VI88" s="30"/>
      <c r="VJ88" s="30"/>
      <c r="VK88" s="30"/>
      <c r="VL88" s="30"/>
      <c r="VM88" s="30"/>
      <c r="VN88" s="30"/>
      <c r="VO88" s="30"/>
      <c r="VP88" s="30"/>
      <c r="VQ88" s="30"/>
      <c r="VR88" s="30"/>
      <c r="VS88" s="30"/>
      <c r="VT88" s="30"/>
      <c r="VU88" s="30"/>
      <c r="VV88" s="30"/>
      <c r="VW88" s="30"/>
      <c r="VX88" s="30"/>
      <c r="VY88" s="30"/>
      <c r="VZ88" s="30"/>
      <c r="WA88" s="30"/>
      <c r="WB88" s="30"/>
      <c r="WC88" s="30"/>
      <c r="WD88" s="30"/>
      <c r="WE88" s="30"/>
      <c r="WF88" s="30"/>
      <c r="WG88" s="30"/>
      <c r="WH88" s="30"/>
      <c r="WI88" s="30"/>
      <c r="WJ88" s="30"/>
      <c r="WK88" s="30"/>
      <c r="WL88" s="30"/>
      <c r="WM88" s="30"/>
      <c r="WN88" s="30"/>
      <c r="WO88" s="30"/>
      <c r="WP88" s="30"/>
      <c r="WQ88" s="30"/>
      <c r="WR88" s="30"/>
      <c r="WS88" s="30"/>
      <c r="WT88" s="30"/>
      <c r="WU88" s="30"/>
      <c r="WV88" s="30"/>
      <c r="WW88" s="30"/>
      <c r="WX88" s="30"/>
      <c r="WY88" s="30"/>
      <c r="WZ88" s="30"/>
      <c r="XA88" s="30"/>
      <c r="XB88" s="30"/>
      <c r="XC88" s="30"/>
      <c r="XD88" s="30"/>
      <c r="XE88" s="30"/>
      <c r="XF88" s="30"/>
      <c r="XG88" s="30"/>
      <c r="XH88" s="30"/>
      <c r="XI88" s="30"/>
      <c r="XJ88" s="30"/>
      <c r="XK88" s="30"/>
      <c r="XL88" s="30"/>
      <c r="XM88" s="30"/>
      <c r="XN88" s="30"/>
      <c r="XO88" s="30"/>
      <c r="XP88" s="30"/>
      <c r="XQ88" s="30"/>
      <c r="XR88" s="30"/>
      <c r="XS88" s="30"/>
      <c r="XT88" s="30"/>
      <c r="XU88" s="30"/>
      <c r="XV88" s="30"/>
      <c r="XW88" s="30"/>
      <c r="XX88" s="30"/>
      <c r="XY88" s="30"/>
      <c r="XZ88" s="30"/>
      <c r="YA88" s="30"/>
      <c r="YB88" s="30"/>
      <c r="YC88" s="30"/>
      <c r="YD88" s="30"/>
      <c r="YE88" s="30"/>
      <c r="YF88" s="30"/>
      <c r="YG88" s="30"/>
      <c r="YH88" s="30"/>
      <c r="YI88" s="30"/>
      <c r="YJ88" s="30"/>
      <c r="YK88" s="30"/>
      <c r="YL88" s="30"/>
      <c r="YM88" s="30"/>
      <c r="YN88" s="30"/>
      <c r="YO88" s="30"/>
      <c r="YP88" s="30"/>
      <c r="YQ88" s="30"/>
      <c r="YR88" s="30"/>
      <c r="YS88" s="30"/>
      <c r="YT88" s="30"/>
      <c r="YU88" s="30"/>
      <c r="YV88" s="30"/>
      <c r="YW88" s="30"/>
      <c r="YX88" s="30"/>
      <c r="YY88" s="30"/>
      <c r="YZ88" s="30"/>
      <c r="ZA88" s="30"/>
      <c r="ZB88" s="30"/>
      <c r="ZC88" s="30"/>
      <c r="ZD88" s="30"/>
      <c r="ZE88" s="30"/>
      <c r="ZF88" s="30"/>
      <c r="ZG88" s="30"/>
      <c r="ZH88" s="30"/>
      <c r="ZI88" s="30"/>
      <c r="ZJ88" s="30"/>
      <c r="ZK88" s="30"/>
      <c r="ZL88" s="30"/>
      <c r="ZM88" s="30"/>
      <c r="ZN88" s="30"/>
      <c r="ZO88" s="30"/>
      <c r="ZP88" s="30"/>
      <c r="ZQ88" s="30"/>
      <c r="ZR88" s="30"/>
      <c r="ZS88" s="30"/>
      <c r="ZT88" s="30"/>
      <c r="ZU88" s="30"/>
      <c r="ZV88" s="30"/>
      <c r="ZW88" s="30"/>
      <c r="ZX88" s="30"/>
      <c r="ZY88" s="30"/>
      <c r="ZZ88" s="30"/>
      <c r="AAA88" s="30"/>
      <c r="AAB88" s="30"/>
      <c r="AAC88" s="30"/>
      <c r="AAD88" s="30"/>
      <c r="AAE88" s="30"/>
      <c r="AAF88" s="30"/>
      <c r="AAG88" s="30"/>
      <c r="AAH88" s="30"/>
      <c r="AAI88" s="30"/>
      <c r="AAJ88" s="30"/>
      <c r="AAK88" s="30"/>
      <c r="AAL88" s="30"/>
      <c r="AAM88" s="30"/>
      <c r="AAN88" s="30"/>
      <c r="AAO88" s="30"/>
      <c r="AAP88" s="30"/>
      <c r="AAQ88" s="30"/>
      <c r="AAR88" s="30"/>
      <c r="AAS88" s="30"/>
      <c r="AAT88" s="30"/>
      <c r="AAU88" s="30"/>
      <c r="AAV88" s="30"/>
      <c r="AAW88" s="30"/>
      <c r="AAX88" s="30"/>
      <c r="AAY88" s="30"/>
      <c r="AAZ88" s="30"/>
      <c r="ABA88" s="30"/>
      <c r="ABB88" s="30"/>
      <c r="ABC88" s="30"/>
      <c r="ABD88" s="30"/>
      <c r="ABE88" s="30"/>
      <c r="ABF88" s="30"/>
      <c r="ABG88" s="30"/>
      <c r="ABH88" s="30"/>
      <c r="ABI88" s="30"/>
      <c r="ABJ88" s="30"/>
      <c r="ABK88" s="30"/>
      <c r="ABL88" s="30"/>
      <c r="ABM88" s="30"/>
      <c r="ABN88" s="30"/>
      <c r="ABO88" s="30"/>
      <c r="ABP88" s="30"/>
      <c r="ABQ88" s="30"/>
      <c r="ABR88" s="30"/>
      <c r="ABS88" s="30"/>
      <c r="ABT88" s="30"/>
      <c r="ABU88" s="30"/>
      <c r="ABV88" s="30"/>
      <c r="ABW88" s="30"/>
      <c r="ABX88" s="30"/>
      <c r="ABY88" s="30"/>
      <c r="ABZ88" s="30"/>
      <c r="ACA88" s="30"/>
      <c r="ACB88" s="30"/>
      <c r="ACC88" s="30"/>
      <c r="ACD88" s="30"/>
      <c r="ACE88" s="30"/>
      <c r="ACF88" s="30"/>
      <c r="ACG88" s="30"/>
      <c r="ACH88" s="30"/>
      <c r="ACI88" s="30"/>
      <c r="ACJ88" s="30"/>
      <c r="ACK88" s="30"/>
      <c r="ACL88" s="30"/>
      <c r="ACM88" s="30"/>
      <c r="ACN88" s="30"/>
      <c r="ACO88" s="30"/>
      <c r="ACP88" s="30"/>
      <c r="ACQ88" s="30"/>
      <c r="ACR88" s="30"/>
      <c r="ACS88" s="30"/>
      <c r="ACT88" s="30"/>
      <c r="ACU88" s="30"/>
      <c r="ACV88" s="30"/>
      <c r="ACW88" s="30"/>
      <c r="ACX88" s="30"/>
      <c r="ACY88" s="30"/>
      <c r="ACZ88" s="30"/>
      <c r="ADA88" s="30"/>
      <c r="ADB88" s="30"/>
      <c r="ADC88" s="30"/>
      <c r="ADD88" s="30"/>
      <c r="ADE88" s="30"/>
      <c r="ADF88" s="30"/>
      <c r="ADG88" s="30"/>
      <c r="ADH88" s="30"/>
      <c r="ADI88" s="30"/>
      <c r="ADJ88" s="30"/>
      <c r="ADK88" s="30"/>
      <c r="ADL88" s="30"/>
      <c r="ADM88" s="30"/>
      <c r="ADN88" s="30"/>
      <c r="ADO88" s="30"/>
      <c r="ADP88" s="30"/>
      <c r="ADQ88" s="30"/>
      <c r="ADR88" s="30"/>
      <c r="ADS88" s="30"/>
      <c r="ADT88" s="30"/>
      <c r="ADU88" s="30"/>
      <c r="ADV88" s="30"/>
      <c r="ADW88" s="30"/>
      <c r="ADX88" s="30"/>
      <c r="ADY88" s="30"/>
      <c r="ADZ88" s="30"/>
      <c r="AEA88" s="30"/>
      <c r="AEB88" s="30"/>
      <c r="AEC88" s="30"/>
      <c r="AED88" s="30"/>
      <c r="AEE88" s="30"/>
      <c r="AEF88" s="30"/>
      <c r="AEG88" s="30"/>
      <c r="AEH88" s="30"/>
      <c r="AEI88" s="30"/>
      <c r="AEJ88" s="30"/>
      <c r="AEK88" s="30"/>
      <c r="AEL88" s="30"/>
      <c r="AEM88" s="30"/>
      <c r="AEN88" s="30"/>
      <c r="AEO88" s="30"/>
      <c r="AEP88" s="30"/>
      <c r="AEQ88" s="30"/>
      <c r="AER88" s="30"/>
      <c r="AES88" s="30"/>
      <c r="AET88" s="30"/>
      <c r="AEU88" s="30"/>
      <c r="AEV88" s="30"/>
      <c r="AEW88" s="30"/>
      <c r="AEX88" s="30"/>
      <c r="AEY88" s="30"/>
      <c r="AEZ88" s="30"/>
      <c r="AFA88" s="30"/>
      <c r="AFB88" s="30"/>
      <c r="AFC88" s="30"/>
      <c r="AFD88" s="30"/>
      <c r="AFE88" s="30"/>
      <c r="AFF88" s="30"/>
      <c r="AFG88" s="30"/>
      <c r="AFH88" s="30"/>
      <c r="AFI88" s="30"/>
      <c r="AFJ88" s="30"/>
      <c r="AFK88" s="30"/>
      <c r="AFL88" s="30"/>
      <c r="AFM88" s="30"/>
      <c r="AFN88" s="30"/>
      <c r="AFO88" s="30"/>
      <c r="AFP88" s="30"/>
      <c r="AFQ88" s="30"/>
      <c r="AFR88" s="30"/>
      <c r="AFS88" s="30"/>
      <c r="AFT88" s="30"/>
      <c r="AFU88" s="30"/>
      <c r="AFV88" s="30"/>
      <c r="AFW88" s="30"/>
      <c r="AFX88" s="30"/>
      <c r="AFY88" s="30"/>
      <c r="AFZ88" s="30"/>
      <c r="AGA88" s="30"/>
      <c r="AGB88" s="30"/>
      <c r="AGC88" s="30"/>
      <c r="AGD88" s="30"/>
      <c r="AGE88" s="30"/>
      <c r="AGF88" s="30"/>
      <c r="AGG88" s="30"/>
      <c r="AGH88" s="30"/>
      <c r="AGI88" s="30"/>
      <c r="AGJ88" s="30"/>
      <c r="AGK88" s="30"/>
      <c r="AGL88" s="30"/>
      <c r="AGM88" s="30"/>
      <c r="AGN88" s="30"/>
      <c r="AGO88" s="30"/>
      <c r="AGP88" s="30"/>
      <c r="AGQ88" s="30"/>
      <c r="AGR88" s="30"/>
      <c r="AGS88" s="30"/>
      <c r="AGT88" s="30"/>
      <c r="AGU88" s="30"/>
      <c r="AGV88" s="30"/>
      <c r="AGW88" s="30"/>
      <c r="AGX88" s="30"/>
      <c r="AGY88" s="30"/>
      <c r="AGZ88" s="30"/>
      <c r="AHA88" s="30"/>
      <c r="AHB88" s="30"/>
      <c r="AHC88" s="30"/>
      <c r="AHD88" s="30"/>
      <c r="AHE88" s="30"/>
      <c r="AHF88" s="30"/>
      <c r="AHG88" s="30"/>
      <c r="AHH88" s="30"/>
      <c r="AHI88" s="30"/>
      <c r="AHJ88" s="30"/>
      <c r="AHK88" s="30"/>
      <c r="AHL88" s="30"/>
      <c r="AHM88" s="30"/>
      <c r="AHN88" s="30"/>
      <c r="AHO88" s="30"/>
      <c r="AHP88" s="30"/>
      <c r="AHQ88" s="30"/>
      <c r="AHR88" s="30"/>
      <c r="AHS88" s="30"/>
      <c r="AHT88" s="30"/>
      <c r="AHU88" s="30"/>
      <c r="AHV88" s="30"/>
      <c r="AHW88" s="30"/>
      <c r="AHX88" s="30"/>
      <c r="AHY88" s="30"/>
      <c r="AHZ88" s="30"/>
      <c r="AIA88" s="30"/>
      <c r="AIB88" s="30"/>
      <c r="AIC88" s="30"/>
      <c r="AID88" s="30"/>
      <c r="AIE88" s="30"/>
      <c r="AIF88" s="30"/>
      <c r="AIG88" s="30"/>
      <c r="AIH88" s="30"/>
      <c r="AII88" s="30"/>
      <c r="AIJ88" s="30"/>
      <c r="AIK88" s="30"/>
      <c r="AIL88" s="30"/>
      <c r="AIM88" s="30"/>
      <c r="AIN88" s="30"/>
      <c r="AIO88" s="30"/>
      <c r="AIP88" s="30"/>
      <c r="AIQ88" s="30"/>
      <c r="AIR88" s="30"/>
      <c r="AIS88" s="30"/>
      <c r="AIT88" s="30"/>
      <c r="AIU88" s="30"/>
      <c r="AIV88" s="30"/>
      <c r="AIW88" s="30"/>
      <c r="AIX88" s="30"/>
      <c r="AIY88" s="30"/>
      <c r="AIZ88" s="30"/>
      <c r="AJA88" s="30"/>
      <c r="AJB88" s="30"/>
      <c r="AJC88" s="30"/>
      <c r="AJD88" s="30"/>
      <c r="AJE88" s="30"/>
      <c r="AJF88" s="30"/>
      <c r="AJG88" s="30"/>
      <c r="AJH88" s="30"/>
      <c r="AJI88" s="30"/>
      <c r="AJJ88" s="30"/>
      <c r="AJK88" s="30"/>
      <c r="AJL88" s="30"/>
      <c r="AJM88" s="30"/>
      <c r="AJN88" s="30"/>
      <c r="AJO88" s="30"/>
      <c r="AJP88" s="30"/>
      <c r="AJQ88" s="30"/>
      <c r="AJR88" s="30"/>
      <c r="AJS88" s="30"/>
      <c r="AJT88" s="30"/>
      <c r="AJU88" s="30"/>
      <c r="AJV88" s="30"/>
      <c r="AJW88" s="30"/>
      <c r="AJX88" s="30"/>
      <c r="AJY88" s="30"/>
      <c r="AJZ88" s="30"/>
      <c r="AKA88" s="30"/>
      <c r="AKB88" s="30"/>
      <c r="AKC88" s="30"/>
      <c r="AKD88" s="30"/>
      <c r="AKE88" s="30"/>
      <c r="AKF88" s="30"/>
      <c r="AKG88" s="30"/>
      <c r="AKH88" s="30"/>
      <c r="AKI88" s="30"/>
      <c r="AKJ88" s="30"/>
      <c r="AKK88" s="30"/>
      <c r="AKL88" s="30"/>
      <c r="AKM88" s="30"/>
      <c r="AKN88" s="30"/>
      <c r="AKO88" s="30"/>
      <c r="AKP88" s="30"/>
      <c r="AKQ88" s="30"/>
      <c r="AKR88" s="30"/>
      <c r="AKS88" s="30"/>
      <c r="AKT88" s="30"/>
      <c r="AKU88" s="30"/>
      <c r="AKV88" s="30"/>
      <c r="AKW88" s="30"/>
      <c r="AKX88" s="30"/>
      <c r="AKY88" s="30"/>
      <c r="AKZ88" s="30"/>
      <c r="ALA88" s="30"/>
      <c r="ALB88" s="30"/>
      <c r="ALC88" s="30"/>
      <c r="ALD88" s="30"/>
      <c r="ALE88" s="30"/>
      <c r="ALF88" s="30"/>
      <c r="ALG88" s="30"/>
      <c r="ALH88" s="30"/>
      <c r="ALI88" s="30"/>
      <c r="ALJ88" s="30"/>
      <c r="ALK88" s="30"/>
      <c r="ALL88" s="30"/>
      <c r="ALM88" s="30"/>
      <c r="ALN88" s="30"/>
      <c r="ALO88" s="30"/>
      <c r="ALP88" s="30"/>
      <c r="ALQ88" s="30"/>
      <c r="ALR88" s="30"/>
      <c r="ALS88" s="30"/>
      <c r="ALT88" s="30"/>
      <c r="ALU88" s="30"/>
    </row>
    <row r="89" spans="1:1009" ht="15" customHeight="1" x14ac:dyDescent="0.35">
      <c r="A89" s="1">
        <v>88</v>
      </c>
      <c r="B89" s="1" t="s">
        <v>667</v>
      </c>
      <c r="C89" s="7">
        <v>1961</v>
      </c>
      <c r="D89" s="9" t="s">
        <v>173</v>
      </c>
      <c r="E89" s="37">
        <v>3</v>
      </c>
      <c r="F89" s="7">
        <v>244</v>
      </c>
      <c r="G89" s="10">
        <v>50.6640333333333</v>
      </c>
      <c r="H89" s="10">
        <v>2.8580000000000001</v>
      </c>
      <c r="I89" s="10">
        <v>13.6925333333333</v>
      </c>
      <c r="J89" s="11">
        <v>3.63666666666667E-2</v>
      </c>
      <c r="K89" s="10">
        <v>11.4482</v>
      </c>
      <c r="L89" s="11">
        <v>0.166066666666667</v>
      </c>
      <c r="M89" s="10">
        <v>7.1714333333333302</v>
      </c>
      <c r="N89" s="10">
        <v>11.0897666666667</v>
      </c>
      <c r="O89" s="10">
        <v>2.4641999999999999</v>
      </c>
      <c r="P89" s="11">
        <v>1.4466666666666701E-2</v>
      </c>
      <c r="Q89" s="10">
        <v>0.58230000000000004</v>
      </c>
      <c r="R89" s="11">
        <v>0.30176666666666702</v>
      </c>
      <c r="S89" s="11">
        <v>5.5599999999999997E-2</v>
      </c>
      <c r="T89" s="11">
        <v>1.6033333333333299E-2</v>
      </c>
      <c r="U89" s="11">
        <v>2.63E-2</v>
      </c>
      <c r="V89" s="10">
        <v>100.587</v>
      </c>
      <c r="W89" s="12" t="s">
        <v>87</v>
      </c>
      <c r="X89" s="11">
        <v>9.6555751901987799E-2</v>
      </c>
      <c r="Y89" s="10">
        <v>3.9842747041356601</v>
      </c>
      <c r="Z89" s="10">
        <v>3.2363464316909298</v>
      </c>
      <c r="AA89" s="10">
        <v>28.448333333333299</v>
      </c>
      <c r="AB89" s="10">
        <v>298.64333333333298</v>
      </c>
      <c r="AC89" s="10">
        <v>9.9933333333333305</v>
      </c>
      <c r="AD89" s="10">
        <v>389.17666666666702</v>
      </c>
      <c r="AE89" s="10">
        <v>22.66</v>
      </c>
      <c r="AF89" s="10">
        <v>166.67666666666699</v>
      </c>
      <c r="AG89" s="10">
        <v>20.605</v>
      </c>
      <c r="AH89" s="10">
        <v>143.15166666666701</v>
      </c>
      <c r="AI89" s="10">
        <v>15.785</v>
      </c>
      <c r="AJ89" s="10">
        <v>36.993333333333297</v>
      </c>
      <c r="AK89" s="10">
        <v>5.5949999999999998</v>
      </c>
      <c r="AL89" s="10">
        <v>24.05</v>
      </c>
      <c r="AM89" s="10">
        <v>5.7333333333333298</v>
      </c>
      <c r="AN89" s="10">
        <v>2.0733333333333301</v>
      </c>
      <c r="AO89" s="10">
        <v>5.7283333333333299</v>
      </c>
      <c r="AP89" s="10">
        <v>0.81850000000000001</v>
      </c>
      <c r="AQ89" s="10">
        <v>4.99</v>
      </c>
      <c r="AR89" s="10">
        <v>0.92349999999999999</v>
      </c>
      <c r="AS89" s="10">
        <v>2.12666666666667</v>
      </c>
      <c r="AT89" s="10">
        <v>0.28699999999999998</v>
      </c>
      <c r="AU89" s="10">
        <v>1.9450000000000001</v>
      </c>
      <c r="AV89" s="10">
        <v>0.25316666666666698</v>
      </c>
      <c r="AW89" s="10">
        <v>4.0266666666666699</v>
      </c>
      <c r="AX89" s="10">
        <v>1.1445000000000001</v>
      </c>
      <c r="AY89" s="10">
        <v>0.94833333333333303</v>
      </c>
      <c r="AZ89" s="10">
        <v>0.44733333333333303</v>
      </c>
      <c r="BA89" s="12">
        <v>1158.14581</v>
      </c>
      <c r="BB89" s="12">
        <v>55.377966666666701</v>
      </c>
      <c r="BC89" s="11"/>
      <c r="BD89" s="11">
        <v>4.82778759509939E-3</v>
      </c>
      <c r="BE89" s="11">
        <v>7.6099646848991107E-2</v>
      </c>
      <c r="BF89" s="11">
        <v>0.34725997212043702</v>
      </c>
      <c r="BG89" s="10">
        <v>0.61303480333333304</v>
      </c>
      <c r="BH89" s="10">
        <v>7.3164800000000002E-2</v>
      </c>
      <c r="BI89" s="10">
        <v>0.27795842666666598</v>
      </c>
      <c r="BJ89" s="10">
        <v>0.37893542000000002</v>
      </c>
      <c r="BK89" s="10">
        <v>2.6504240000000099E-2</v>
      </c>
      <c r="BL89" s="10">
        <v>0.209405853333333</v>
      </c>
      <c r="BM89" s="10">
        <v>0.259500540000001</v>
      </c>
      <c r="BN89" s="10">
        <v>0.17372609999999999</v>
      </c>
      <c r="BO89" s="10">
        <v>8.4724649999999999E-2</v>
      </c>
      <c r="BP89" s="10">
        <v>8.8417633333333408E-3</v>
      </c>
      <c r="BQ89" s="10">
        <v>1.1670440000000001E-2</v>
      </c>
      <c r="BR89" s="10">
        <v>2.0041666666666602E-3</v>
      </c>
      <c r="BS89" s="10">
        <v>1.21769E-3</v>
      </c>
      <c r="BT89" s="10">
        <v>1.3655200000000001</v>
      </c>
      <c r="BU89" s="10">
        <v>9.2579433333333192</v>
      </c>
      <c r="BV89" s="10">
        <v>0.53964000000000001</v>
      </c>
      <c r="BW89" s="10">
        <v>19.458833333333398</v>
      </c>
      <c r="BX89" s="10">
        <v>1.54088</v>
      </c>
      <c r="BY89" s="10">
        <v>16.167636666666699</v>
      </c>
      <c r="BZ89" s="10">
        <v>2.6951339999999999</v>
      </c>
      <c r="CA89" s="10">
        <v>8.0164933333333508</v>
      </c>
      <c r="CB89" s="10">
        <v>0.80503499999999995</v>
      </c>
      <c r="CC89" s="10">
        <v>1.40574666666667</v>
      </c>
      <c r="CD89" s="10">
        <v>0.39165</v>
      </c>
      <c r="CE89" s="10">
        <v>1.5391999999999999</v>
      </c>
      <c r="CF89" s="10">
        <v>0.38413333333333299</v>
      </c>
      <c r="CG89" s="10">
        <v>0.1244</v>
      </c>
      <c r="CH89" s="10">
        <v>0.53846333333333296</v>
      </c>
      <c r="CI89" s="10">
        <v>6.3842999999999997E-2</v>
      </c>
      <c r="CJ89" s="10">
        <v>0.40418999999999999</v>
      </c>
      <c r="CK89" s="10">
        <v>8.0344499999999999E-2</v>
      </c>
      <c r="CL89" s="10">
        <v>0.17863999999999999</v>
      </c>
      <c r="CM89" s="10">
        <v>2.7838999999999999E-2</v>
      </c>
      <c r="CN89" s="10">
        <v>0.165325</v>
      </c>
      <c r="CO89" s="10">
        <v>2.7595166666666698E-2</v>
      </c>
      <c r="CP89" s="10">
        <v>0.37850666666666699</v>
      </c>
      <c r="CQ89" s="10">
        <v>0.1705305</v>
      </c>
      <c r="CR89" s="10">
        <v>0.349935</v>
      </c>
      <c r="CS89" s="10">
        <v>4.2496666666666599E-2</v>
      </c>
      <c r="CT89" s="13"/>
      <c r="CU89" s="13"/>
      <c r="CV89" s="13"/>
      <c r="CW89" s="13"/>
      <c r="CX89" s="13"/>
      <c r="CY89" s="13"/>
    </row>
    <row r="90" spans="1:1009" ht="15" customHeight="1" x14ac:dyDescent="0.35">
      <c r="A90" s="1">
        <v>89</v>
      </c>
      <c r="B90" s="1" t="s">
        <v>667</v>
      </c>
      <c r="C90" s="7">
        <v>1961</v>
      </c>
      <c r="D90" s="9" t="s">
        <v>174</v>
      </c>
      <c r="E90" s="37">
        <v>3</v>
      </c>
      <c r="F90" s="7">
        <v>244</v>
      </c>
      <c r="G90" s="10">
        <v>50.828099999999999</v>
      </c>
      <c r="H90" s="10">
        <v>2.8896999999999999</v>
      </c>
      <c r="I90" s="10">
        <v>13.502549999999999</v>
      </c>
      <c r="J90" s="11">
        <v>4.845E-2</v>
      </c>
      <c r="K90" s="10">
        <v>10.890174999999999</v>
      </c>
      <c r="L90" s="11">
        <v>0.17507500000000001</v>
      </c>
      <c r="M90" s="10">
        <v>7.0917250000000003</v>
      </c>
      <c r="N90" s="10">
        <v>11.189724999999999</v>
      </c>
      <c r="O90" s="10">
        <v>2.5455749999999999</v>
      </c>
      <c r="P90" s="11">
        <v>1.025E-2</v>
      </c>
      <c r="Q90" s="10">
        <v>0.5837</v>
      </c>
      <c r="R90" s="11">
        <v>0.28922500000000001</v>
      </c>
      <c r="S90" s="11">
        <v>5.2475000000000001E-2</v>
      </c>
      <c r="T90" s="11">
        <v>1.525E-2</v>
      </c>
      <c r="U90" s="11">
        <v>2.5425E-2</v>
      </c>
      <c r="V90" s="10">
        <v>100.13955</v>
      </c>
      <c r="W90" s="12" t="s">
        <v>87</v>
      </c>
      <c r="X90" s="11">
        <v>9.2660068991432407E-2</v>
      </c>
      <c r="Y90" s="10">
        <v>3.9626375814540098</v>
      </c>
      <c r="Z90" s="10">
        <v>3.2349379104479499</v>
      </c>
      <c r="AA90" s="10">
        <v>26.9783333333333</v>
      </c>
      <c r="AB90" s="10">
        <v>300.75833333333298</v>
      </c>
      <c r="AC90" s="10">
        <v>10.313333333333301</v>
      </c>
      <c r="AD90" s="10">
        <v>393.17500000000001</v>
      </c>
      <c r="AE90" s="10">
        <v>21.648333333333301</v>
      </c>
      <c r="AF90" s="10">
        <v>160.715</v>
      </c>
      <c r="AG90" s="10">
        <v>20.016666666666701</v>
      </c>
      <c r="AH90" s="10">
        <v>147.191666666667</v>
      </c>
      <c r="AI90" s="10">
        <v>14.91</v>
      </c>
      <c r="AJ90" s="10">
        <v>36.593333333333298</v>
      </c>
      <c r="AK90" s="10">
        <v>5.585</v>
      </c>
      <c r="AL90" s="10">
        <v>24.63</v>
      </c>
      <c r="AM90" s="10">
        <v>5.98</v>
      </c>
      <c r="AN90" s="10">
        <v>2.1416666666666702</v>
      </c>
      <c r="AO90" s="10">
        <v>5.2816666666666698</v>
      </c>
      <c r="AP90" s="10">
        <v>0.77283333333333304</v>
      </c>
      <c r="AQ90" s="10">
        <v>4.85666666666667</v>
      </c>
      <c r="AR90" s="10">
        <v>0.86499999999999999</v>
      </c>
      <c r="AS90" s="10">
        <v>2.20333333333333</v>
      </c>
      <c r="AT90" s="10">
        <v>0.28899999999999998</v>
      </c>
      <c r="AU90" s="10">
        <v>1.89333333333333</v>
      </c>
      <c r="AV90" s="10">
        <v>0.24049999999999999</v>
      </c>
      <c r="AW90" s="10">
        <v>3.8216666666666699</v>
      </c>
      <c r="AX90" s="10">
        <v>1.11666666666667</v>
      </c>
      <c r="AY90" s="10">
        <v>1.0733333333333299</v>
      </c>
      <c r="AZ90" s="10">
        <v>0.42049999999999998</v>
      </c>
      <c r="BA90" s="12">
        <v>1156.5436725</v>
      </c>
      <c r="BB90" s="12">
        <v>56.334674999999997</v>
      </c>
      <c r="BC90" s="11"/>
      <c r="BD90" s="11">
        <v>4.6330034495716196E-3</v>
      </c>
      <c r="BE90" s="11">
        <v>7.5686377805771601E-2</v>
      </c>
      <c r="BF90" s="11">
        <v>0.34710883779106499</v>
      </c>
      <c r="BG90" s="10">
        <v>0.61502000999999995</v>
      </c>
      <c r="BH90" s="10">
        <v>7.3976319999999998E-2</v>
      </c>
      <c r="BI90" s="10">
        <v>0.274101765</v>
      </c>
      <c r="BJ90" s="10">
        <v>0.36046479250000002</v>
      </c>
      <c r="BK90" s="10">
        <v>2.794197E-2</v>
      </c>
      <c r="BL90" s="10">
        <v>0.20707837000000001</v>
      </c>
      <c r="BM90" s="10">
        <v>0.261839565</v>
      </c>
      <c r="BN90" s="10">
        <v>0.17946303750000001</v>
      </c>
      <c r="BO90" s="10">
        <v>8.492835E-2</v>
      </c>
      <c r="BP90" s="10">
        <v>8.4742924999999993E-3</v>
      </c>
      <c r="BQ90" s="10">
        <v>1.10145025E-2</v>
      </c>
      <c r="BR90" s="10">
        <v>1.90625E-3</v>
      </c>
      <c r="BS90" s="10">
        <v>1.1771774999999999E-3</v>
      </c>
      <c r="BT90" s="10">
        <v>1.2949600000000001</v>
      </c>
      <c r="BU90" s="10">
        <v>9.3235083333333204</v>
      </c>
      <c r="BV90" s="10">
        <v>0.55691999999999797</v>
      </c>
      <c r="BW90" s="10">
        <v>19.658750000000001</v>
      </c>
      <c r="BX90" s="10">
        <v>1.4720866666666601</v>
      </c>
      <c r="BY90" s="10">
        <v>15.589354999999999</v>
      </c>
      <c r="BZ90" s="10">
        <v>2.6181800000000002</v>
      </c>
      <c r="CA90" s="10">
        <v>8.2427333333333497</v>
      </c>
      <c r="CB90" s="10">
        <v>0.76041000000000003</v>
      </c>
      <c r="CC90" s="10">
        <v>1.3905466666666699</v>
      </c>
      <c r="CD90" s="10">
        <v>0.39095000000000002</v>
      </c>
      <c r="CE90" s="10">
        <v>1.5763199999999999</v>
      </c>
      <c r="CF90" s="10">
        <v>0.40066000000000002</v>
      </c>
      <c r="CG90" s="10">
        <v>0.1285</v>
      </c>
      <c r="CH90" s="10">
        <v>0.49647666666666701</v>
      </c>
      <c r="CI90" s="10">
        <v>6.0281000000000001E-2</v>
      </c>
      <c r="CJ90" s="10">
        <v>0.39339000000000002</v>
      </c>
      <c r="CK90" s="10">
        <v>7.5255000000000002E-2</v>
      </c>
      <c r="CL90" s="10">
        <v>0.18507999999999999</v>
      </c>
      <c r="CM90" s="10">
        <v>2.8032999999999999E-2</v>
      </c>
      <c r="CN90" s="10">
        <v>0.16093333333333301</v>
      </c>
      <c r="CO90" s="10">
        <v>2.6214500000000002E-2</v>
      </c>
      <c r="CP90" s="10">
        <v>0.35923666666666698</v>
      </c>
      <c r="CQ90" s="10">
        <v>0.16638333333333399</v>
      </c>
      <c r="CR90" s="10">
        <v>0.39605999999999902</v>
      </c>
      <c r="CS90" s="10">
        <v>3.9947499999999997E-2</v>
      </c>
      <c r="CT90" s="13"/>
      <c r="CU90" s="13"/>
      <c r="CV90" s="13"/>
      <c r="CW90" s="13"/>
      <c r="CX90" s="13"/>
      <c r="CY90" s="13"/>
    </row>
    <row r="91" spans="1:1009" ht="15" customHeight="1" x14ac:dyDescent="0.35">
      <c r="A91" s="1">
        <v>90</v>
      </c>
      <c r="B91" s="1" t="s">
        <v>667</v>
      </c>
      <c r="C91" s="7">
        <v>1961</v>
      </c>
      <c r="D91" s="9" t="s">
        <v>175</v>
      </c>
      <c r="E91" s="37">
        <v>3</v>
      </c>
      <c r="F91" s="7">
        <v>244</v>
      </c>
      <c r="G91" s="10">
        <v>51.063699999999997</v>
      </c>
      <c r="H91" s="10">
        <v>2.9068499999999999</v>
      </c>
      <c r="I91" s="10">
        <v>13.5579</v>
      </c>
      <c r="J91" s="11">
        <v>3.7850000000000002E-2</v>
      </c>
      <c r="K91" s="10">
        <v>10.970375000000001</v>
      </c>
      <c r="L91" s="11">
        <v>0.15817500000000001</v>
      </c>
      <c r="M91" s="10">
        <v>6.9550749999999999</v>
      </c>
      <c r="N91" s="10">
        <v>11.168625</v>
      </c>
      <c r="O91" s="10">
        <v>2.5726499999999999</v>
      </c>
      <c r="P91" s="11">
        <v>2.1149999999999999E-2</v>
      </c>
      <c r="Q91" s="10">
        <v>0.60214999999999996</v>
      </c>
      <c r="R91" s="11">
        <v>0.29039999999999999</v>
      </c>
      <c r="S91" s="11">
        <v>5.1575000000000003E-2</v>
      </c>
      <c r="T91" s="11">
        <v>1.6750000000000001E-2</v>
      </c>
      <c r="U91" s="11">
        <v>4.1175000000000003E-2</v>
      </c>
      <c r="V91" s="10">
        <v>100.41435</v>
      </c>
      <c r="W91" s="12"/>
      <c r="X91" s="12"/>
      <c r="Y91" s="12"/>
      <c r="Z91" s="12"/>
      <c r="AA91" s="10">
        <v>28.7633333333333</v>
      </c>
      <c r="AB91" s="10">
        <v>297.40333333333302</v>
      </c>
      <c r="AC91" s="10">
        <v>9.8666666666666707</v>
      </c>
      <c r="AD91" s="10">
        <v>394.12</v>
      </c>
      <c r="AE91" s="10">
        <v>23.6033333333333</v>
      </c>
      <c r="AF91" s="10">
        <v>166.44</v>
      </c>
      <c r="AG91" s="10">
        <v>20.043333333333301</v>
      </c>
      <c r="AH91" s="10">
        <v>144.36666666666699</v>
      </c>
      <c r="AI91" s="10">
        <v>15.196666666666699</v>
      </c>
      <c r="AJ91" s="10">
        <v>36.32</v>
      </c>
      <c r="AK91" s="10">
        <v>5.4066666666666698</v>
      </c>
      <c r="AL91" s="10">
        <v>23.9233333333333</v>
      </c>
      <c r="AM91" s="10">
        <v>5.9466666666666699</v>
      </c>
      <c r="AN91" s="10">
        <v>2.13</v>
      </c>
      <c r="AO91" s="10">
        <v>5.8266666666666698</v>
      </c>
      <c r="AP91" s="10">
        <v>0.88333333333333297</v>
      </c>
      <c r="AQ91" s="10">
        <v>5.21</v>
      </c>
      <c r="AR91" s="10">
        <v>0.97666666666666702</v>
      </c>
      <c r="AS91" s="10">
        <v>2.5133333333333301</v>
      </c>
      <c r="AT91" s="10">
        <v>0.308</v>
      </c>
      <c r="AU91" s="10">
        <v>2.0699999999999998</v>
      </c>
      <c r="AV91" s="10">
        <v>0.29166666666666702</v>
      </c>
      <c r="AW91" s="10">
        <v>4.3499999999999996</v>
      </c>
      <c r="AX91" s="10">
        <v>1.39333333333333</v>
      </c>
      <c r="AY91" s="10">
        <v>1.0166666666666699</v>
      </c>
      <c r="AZ91" s="10">
        <v>0.44066666666666698</v>
      </c>
      <c r="BA91" s="12">
        <v>1153.7970075000001</v>
      </c>
      <c r="BB91" s="12">
        <v>55.667324999999998</v>
      </c>
      <c r="BC91" s="11"/>
      <c r="BD91" s="11"/>
      <c r="BE91" s="11"/>
      <c r="BF91" s="11"/>
      <c r="BG91" s="10">
        <v>0.61787077000000001</v>
      </c>
      <c r="BH91" s="10">
        <v>7.441536E-2</v>
      </c>
      <c r="BI91" s="10">
        <v>0.27522537000000002</v>
      </c>
      <c r="BJ91" s="10">
        <v>0.36311941250000002</v>
      </c>
      <c r="BK91" s="10">
        <v>2.524473E-2</v>
      </c>
      <c r="BL91" s="10">
        <v>0.20308819</v>
      </c>
      <c r="BM91" s="10">
        <v>0.26134582499999998</v>
      </c>
      <c r="BN91" s="10">
        <v>0.18137182499999999</v>
      </c>
      <c r="BO91" s="10">
        <v>8.7612825000000005E-2</v>
      </c>
      <c r="BP91" s="10">
        <v>8.5087200000000009E-3</v>
      </c>
      <c r="BQ91" s="10">
        <v>1.08255925E-2</v>
      </c>
      <c r="BR91" s="10">
        <v>2.0937500000000001E-3</v>
      </c>
      <c r="BS91" s="10">
        <v>1.9064024999999999E-3</v>
      </c>
      <c r="BT91" s="10">
        <v>1.3806400000000001</v>
      </c>
      <c r="BU91" s="10">
        <v>9.2195033333333196</v>
      </c>
      <c r="BV91" s="10">
        <v>0.53280000000000005</v>
      </c>
      <c r="BW91" s="10">
        <v>19.706</v>
      </c>
      <c r="BX91" s="10">
        <v>1.6050266666666599</v>
      </c>
      <c r="BY91" s="10">
        <v>16.144680000000001</v>
      </c>
      <c r="BZ91" s="10">
        <v>2.6216680000000001</v>
      </c>
      <c r="CA91" s="10">
        <v>8.0845333333333507</v>
      </c>
      <c r="CB91" s="10">
        <v>0.775030000000002</v>
      </c>
      <c r="CC91" s="10">
        <v>1.3801600000000001</v>
      </c>
      <c r="CD91" s="10">
        <v>0.37846666666666701</v>
      </c>
      <c r="CE91" s="10">
        <v>1.5310933333333301</v>
      </c>
      <c r="CF91" s="10">
        <v>0.39842666666666698</v>
      </c>
      <c r="CG91" s="10">
        <v>0.1278</v>
      </c>
      <c r="CH91" s="10">
        <v>0.54770666666666701</v>
      </c>
      <c r="CI91" s="10">
        <v>6.8900000000000003E-2</v>
      </c>
      <c r="CJ91" s="10">
        <v>0.42201</v>
      </c>
      <c r="CK91" s="10">
        <v>8.4970000000000004E-2</v>
      </c>
      <c r="CL91" s="10">
        <v>0.21112</v>
      </c>
      <c r="CM91" s="10">
        <v>2.9876E-2</v>
      </c>
      <c r="CN91" s="10">
        <v>0.17595</v>
      </c>
      <c r="CO91" s="10">
        <v>3.1791666666666697E-2</v>
      </c>
      <c r="CP91" s="10">
        <v>0.40889999999999999</v>
      </c>
      <c r="CQ91" s="10">
        <v>0.207606666666666</v>
      </c>
      <c r="CR91" s="10">
        <v>0.37515000000000098</v>
      </c>
      <c r="CS91" s="10">
        <v>4.1863333333333398E-2</v>
      </c>
      <c r="CT91" s="13"/>
      <c r="CU91" s="13"/>
      <c r="CV91" s="13"/>
      <c r="CW91" s="13"/>
      <c r="CX91" s="13"/>
      <c r="CY91" s="13"/>
    </row>
    <row r="92" spans="1:1009" ht="15" customHeight="1" x14ac:dyDescent="0.35">
      <c r="A92" s="1">
        <v>91</v>
      </c>
      <c r="B92" s="1" t="s">
        <v>667</v>
      </c>
      <c r="C92" s="7">
        <v>1969.144</v>
      </c>
      <c r="D92" s="9" t="s">
        <v>176</v>
      </c>
      <c r="E92" s="37">
        <v>3</v>
      </c>
      <c r="F92" s="7">
        <v>50</v>
      </c>
      <c r="G92" s="10">
        <v>50.470999999999997</v>
      </c>
      <c r="H92" s="10">
        <v>2.63815</v>
      </c>
      <c r="I92" s="10">
        <v>13.112399999999999</v>
      </c>
      <c r="J92" s="11">
        <v>5.3499999999999999E-2</v>
      </c>
      <c r="K92" s="10">
        <v>11.3109</v>
      </c>
      <c r="L92" s="11">
        <v>0.16555</v>
      </c>
      <c r="M92" s="10">
        <v>8.3995499999999996</v>
      </c>
      <c r="N92" s="10">
        <v>11.0251</v>
      </c>
      <c r="O92" s="10">
        <v>2.3868</v>
      </c>
      <c r="P92" s="11">
        <v>2.7449999999999999E-2</v>
      </c>
      <c r="Q92" s="10">
        <v>0.52569999999999995</v>
      </c>
      <c r="R92" s="11">
        <v>0.26669999999999999</v>
      </c>
      <c r="S92" s="11">
        <v>5.5849999999999997E-2</v>
      </c>
      <c r="T92" s="11">
        <v>1.405E-2</v>
      </c>
      <c r="U92" s="11">
        <v>2.7799999999999998E-2</v>
      </c>
      <c r="V92" s="10">
        <v>100.4803</v>
      </c>
      <c r="W92" s="12" t="s">
        <v>87</v>
      </c>
      <c r="X92" s="11">
        <v>7.6141230806927002E-2</v>
      </c>
      <c r="Y92" s="10">
        <v>3.3161425971403</v>
      </c>
      <c r="Z92" s="10">
        <v>1.45043847328824</v>
      </c>
      <c r="AA92" s="10">
        <v>29.2633333333333</v>
      </c>
      <c r="AB92" s="10">
        <v>302.97333333333302</v>
      </c>
      <c r="AC92" s="10">
        <v>9.7200000000000006</v>
      </c>
      <c r="AD92" s="10">
        <v>370.38333333333298</v>
      </c>
      <c r="AE92" s="10">
        <v>22.73</v>
      </c>
      <c r="AF92" s="10">
        <v>142.82666666666699</v>
      </c>
      <c r="AG92" s="10">
        <v>13.2366666666667</v>
      </c>
      <c r="AH92" s="10">
        <v>126.006666666667</v>
      </c>
      <c r="AI92" s="10">
        <v>14.516666666666699</v>
      </c>
      <c r="AJ92" s="10">
        <v>34.590000000000003</v>
      </c>
      <c r="AK92" s="10">
        <v>4.63</v>
      </c>
      <c r="AL92" s="10">
        <v>22.213333333333299</v>
      </c>
      <c r="AM92" s="10">
        <v>6</v>
      </c>
      <c r="AN92" s="10">
        <v>2.0433333333333299</v>
      </c>
      <c r="AO92" s="10">
        <v>5.72</v>
      </c>
      <c r="AP92" s="10">
        <v>0.89100000000000001</v>
      </c>
      <c r="AQ92" s="10">
        <v>4.8433333333333302</v>
      </c>
      <c r="AR92" s="10">
        <v>0.93533333333333302</v>
      </c>
      <c r="AS92" s="10">
        <v>2.2833333333333301</v>
      </c>
      <c r="AT92" s="10">
        <v>0.30433333333333301</v>
      </c>
      <c r="AU92" s="10">
        <v>2.0699999999999998</v>
      </c>
      <c r="AV92" s="10">
        <v>0.26333333333333298</v>
      </c>
      <c r="AW92" s="10">
        <v>3.95333333333333</v>
      </c>
      <c r="AX92" s="10">
        <v>0.81</v>
      </c>
      <c r="AY92" s="10">
        <v>0.96666666666666701</v>
      </c>
      <c r="AZ92" s="10">
        <v>0.36666666666666697</v>
      </c>
      <c r="BA92" s="12">
        <v>1182.8309549999999</v>
      </c>
      <c r="BB92" s="12">
        <v>59.543300000000002</v>
      </c>
      <c r="BC92" s="11"/>
      <c r="BD92" s="11">
        <v>3.8070615403463502E-3</v>
      </c>
      <c r="BE92" s="11">
        <v>6.3338323605379707E-2</v>
      </c>
      <c r="BF92" s="11">
        <v>0.155632048183828</v>
      </c>
      <c r="BG92" s="10">
        <v>0.61069910000000005</v>
      </c>
      <c r="BH92" s="10">
        <v>6.7536639999999995E-2</v>
      </c>
      <c r="BI92" s="10">
        <v>0.26618172000000001</v>
      </c>
      <c r="BJ92" s="10">
        <v>0.37439078999999997</v>
      </c>
      <c r="BK92" s="10">
        <v>2.6421779999999999E-2</v>
      </c>
      <c r="BL92" s="10">
        <v>0.24526686</v>
      </c>
      <c r="BM92" s="10">
        <v>0.25798734000000001</v>
      </c>
      <c r="BN92" s="10">
        <v>0.16826940000000001</v>
      </c>
      <c r="BO92" s="10">
        <v>7.6489349999999998E-2</v>
      </c>
      <c r="BP92" s="10">
        <v>7.8143099999999997E-3</v>
      </c>
      <c r="BQ92" s="10">
        <v>1.1722915E-2</v>
      </c>
      <c r="BR92" s="10">
        <v>1.75625E-3</v>
      </c>
      <c r="BS92" s="10">
        <v>1.28714E-3</v>
      </c>
      <c r="BT92" s="10">
        <v>1.4046400000000001</v>
      </c>
      <c r="BU92" s="10">
        <v>9.3921733333333197</v>
      </c>
      <c r="BV92" s="10">
        <v>0.52488000000000001</v>
      </c>
      <c r="BW92" s="10">
        <v>18.519166666666599</v>
      </c>
      <c r="BX92" s="10">
        <v>1.5456399999999999</v>
      </c>
      <c r="BY92" s="10">
        <v>13.854186666666701</v>
      </c>
      <c r="BZ92" s="10">
        <v>1.7313559999999999</v>
      </c>
      <c r="CA92" s="10">
        <v>7.05637333333335</v>
      </c>
      <c r="CB92" s="10">
        <v>0.74035000000000195</v>
      </c>
      <c r="CC92" s="10">
        <v>1.3144199999999999</v>
      </c>
      <c r="CD92" s="10">
        <v>0.3241</v>
      </c>
      <c r="CE92" s="10">
        <v>1.4216533333333301</v>
      </c>
      <c r="CF92" s="10">
        <v>0.40200000000000002</v>
      </c>
      <c r="CG92" s="10">
        <v>0.1226</v>
      </c>
      <c r="CH92" s="10">
        <v>0.53768000000000005</v>
      </c>
      <c r="CI92" s="10">
        <v>6.9498000000000004E-2</v>
      </c>
      <c r="CJ92" s="10">
        <v>0.39230999999999999</v>
      </c>
      <c r="CK92" s="10">
        <v>8.1374000000000002E-2</v>
      </c>
      <c r="CL92" s="10">
        <v>0.1918</v>
      </c>
      <c r="CM92" s="10">
        <v>2.9520333333333301E-2</v>
      </c>
      <c r="CN92" s="10">
        <v>0.17595</v>
      </c>
      <c r="CO92" s="10">
        <v>2.8703333333333299E-2</v>
      </c>
      <c r="CP92" s="10">
        <v>0.37161333333333302</v>
      </c>
      <c r="CQ92" s="10">
        <v>0.12069000000000001</v>
      </c>
      <c r="CR92" s="10">
        <v>0.35670000000000002</v>
      </c>
      <c r="CS92" s="10">
        <v>3.4833333333333397E-2</v>
      </c>
      <c r="CT92" s="13"/>
      <c r="CU92" s="13"/>
      <c r="CV92" s="13"/>
      <c r="CW92" s="13"/>
      <c r="CX92" s="13"/>
      <c r="CY92" s="13"/>
    </row>
    <row r="93" spans="1:1009" ht="15" customHeight="1" x14ac:dyDescent="0.35">
      <c r="A93" s="1">
        <v>92</v>
      </c>
      <c r="B93" s="1" t="s">
        <v>667</v>
      </c>
      <c r="C93" s="7">
        <v>1969.144</v>
      </c>
      <c r="D93" s="9" t="s">
        <v>177</v>
      </c>
      <c r="E93" s="37">
        <v>3</v>
      </c>
      <c r="F93" s="7">
        <v>50</v>
      </c>
      <c r="G93" s="10">
        <v>50.208849999999998</v>
      </c>
      <c r="H93" s="10">
        <v>2.6533500000000001</v>
      </c>
      <c r="I93" s="10">
        <v>13.003</v>
      </c>
      <c r="J93" s="11">
        <v>5.305E-2</v>
      </c>
      <c r="K93" s="10">
        <v>11.216850000000001</v>
      </c>
      <c r="L93" s="11">
        <v>0.18770000000000001</v>
      </c>
      <c r="M93" s="10">
        <v>8.3933499999999999</v>
      </c>
      <c r="N93" s="10">
        <v>11.079650000000001</v>
      </c>
      <c r="O93" s="10">
        <v>2.4155000000000002</v>
      </c>
      <c r="P93" s="11">
        <v>1.355E-2</v>
      </c>
      <c r="Q93" s="10">
        <v>0.55279999999999996</v>
      </c>
      <c r="R93" s="11">
        <v>0.27115</v>
      </c>
      <c r="S93" s="11">
        <v>5.935E-2</v>
      </c>
      <c r="T93" s="11">
        <v>1.3100000000000001E-2</v>
      </c>
      <c r="U93" s="11">
        <v>2.4750000000000001E-2</v>
      </c>
      <c r="V93" s="10">
        <v>100.14775</v>
      </c>
      <c r="W93" s="12" t="s">
        <v>87</v>
      </c>
      <c r="X93" s="11">
        <v>7.4567136919813898E-2</v>
      </c>
      <c r="Y93" s="10">
        <v>3.37551724996958</v>
      </c>
      <c r="Z93" s="10">
        <v>1.4960909774509901</v>
      </c>
      <c r="AA93" s="10">
        <v>29.593333333333302</v>
      </c>
      <c r="AB93" s="10">
        <v>306.04666666666702</v>
      </c>
      <c r="AC93" s="10">
        <v>9.9933333333333305</v>
      </c>
      <c r="AD93" s="10">
        <v>373.3</v>
      </c>
      <c r="AE93" s="10">
        <v>23.4866666666667</v>
      </c>
      <c r="AF93" s="10">
        <v>145.10333333333301</v>
      </c>
      <c r="AG93" s="10">
        <v>13.1366666666667</v>
      </c>
      <c r="AH93" s="10">
        <v>127.246666666667</v>
      </c>
      <c r="AI93" s="10">
        <v>14.8366666666667</v>
      </c>
      <c r="AJ93" s="10">
        <v>34.283333333333303</v>
      </c>
      <c r="AK93" s="10">
        <v>4.74</v>
      </c>
      <c r="AL93" s="10">
        <v>22.4233333333333</v>
      </c>
      <c r="AM93" s="10">
        <v>5.63</v>
      </c>
      <c r="AN93" s="10">
        <v>1.9766666666666699</v>
      </c>
      <c r="AO93" s="10">
        <v>5.24</v>
      </c>
      <c r="AP93" s="10">
        <v>0.878</v>
      </c>
      <c r="AQ93" s="10">
        <v>4.9166666666666696</v>
      </c>
      <c r="AR93" s="10">
        <v>0.94899999999999995</v>
      </c>
      <c r="AS93" s="10">
        <v>2.4</v>
      </c>
      <c r="AT93" s="10">
        <v>0.30033333333333301</v>
      </c>
      <c r="AU93" s="10">
        <v>1.78666666666667</v>
      </c>
      <c r="AV93" s="10">
        <v>0.26300000000000001</v>
      </c>
      <c r="AW93" s="10">
        <v>4.0833333333333304</v>
      </c>
      <c r="AX93" s="10">
        <v>0.835666666666667</v>
      </c>
      <c r="AY93" s="10">
        <v>0.94866666666666699</v>
      </c>
      <c r="AZ93" s="10">
        <v>0.36766666666666697</v>
      </c>
      <c r="BA93" s="12">
        <v>1182.7063350000001</v>
      </c>
      <c r="BB93" s="12">
        <v>59.715850000000003</v>
      </c>
      <c r="BC93" s="11"/>
      <c r="BD93" s="11">
        <v>3.7283568459906902E-3</v>
      </c>
      <c r="BE93" s="11">
        <v>6.4472379474419E-2</v>
      </c>
      <c r="BF93" s="11">
        <v>0.160530561880491</v>
      </c>
      <c r="BG93" s="10">
        <v>0.60752708499999997</v>
      </c>
      <c r="BH93" s="10">
        <v>6.7925760000000002E-2</v>
      </c>
      <c r="BI93" s="10">
        <v>0.2639609</v>
      </c>
      <c r="BJ93" s="10">
        <v>0.371277735</v>
      </c>
      <c r="BK93" s="10">
        <v>2.9956920000000001E-2</v>
      </c>
      <c r="BL93" s="10">
        <v>0.24508582000000001</v>
      </c>
      <c r="BM93" s="10">
        <v>0.25926380999999998</v>
      </c>
      <c r="BN93" s="10">
        <v>0.17029274999999999</v>
      </c>
      <c r="BO93" s="10">
        <v>8.0432400000000001E-2</v>
      </c>
      <c r="BP93" s="10">
        <v>7.9446949999999999E-3</v>
      </c>
      <c r="BQ93" s="10">
        <v>1.2457565E-2</v>
      </c>
      <c r="BR93" s="10">
        <v>1.6375000000000001E-3</v>
      </c>
      <c r="BS93" s="10">
        <v>1.1459249999999999E-3</v>
      </c>
      <c r="BT93" s="10">
        <v>1.42048</v>
      </c>
      <c r="BU93" s="10">
        <v>9.4874466666666795</v>
      </c>
      <c r="BV93" s="10">
        <v>0.53964000000000001</v>
      </c>
      <c r="BW93" s="10">
        <v>18.664999999999999</v>
      </c>
      <c r="BX93" s="10">
        <v>1.5970933333333399</v>
      </c>
      <c r="BY93" s="10">
        <v>14.0750233333333</v>
      </c>
      <c r="BZ93" s="10">
        <v>1.7182759999999999</v>
      </c>
      <c r="CA93" s="10">
        <v>7.1258133333333502</v>
      </c>
      <c r="CB93" s="10">
        <v>0.75667000000000195</v>
      </c>
      <c r="CC93" s="10">
        <v>1.30276666666667</v>
      </c>
      <c r="CD93" s="10">
        <v>0.33179999999999998</v>
      </c>
      <c r="CE93" s="10">
        <v>1.43509333333333</v>
      </c>
      <c r="CF93" s="10">
        <v>0.37720999999999999</v>
      </c>
      <c r="CG93" s="10">
        <v>0.1186</v>
      </c>
      <c r="CH93" s="10">
        <v>0.49256</v>
      </c>
      <c r="CI93" s="10">
        <v>6.8484000000000003E-2</v>
      </c>
      <c r="CJ93" s="10">
        <v>0.39824999999999999</v>
      </c>
      <c r="CK93" s="10">
        <v>8.2562999999999998E-2</v>
      </c>
      <c r="CL93" s="10">
        <v>0.2016</v>
      </c>
      <c r="CM93" s="10">
        <v>2.9132333333333298E-2</v>
      </c>
      <c r="CN93" s="10">
        <v>0.15186666666666701</v>
      </c>
      <c r="CO93" s="10">
        <v>2.8667000000000002E-2</v>
      </c>
      <c r="CP93" s="10">
        <v>0.38383333333333303</v>
      </c>
      <c r="CQ93" s="10">
        <v>0.124514333333333</v>
      </c>
      <c r="CR93" s="10">
        <v>0.35005799999999998</v>
      </c>
      <c r="CS93" s="10">
        <v>3.4928333333333401E-2</v>
      </c>
      <c r="CT93" s="13"/>
      <c r="CU93" s="13"/>
      <c r="CV93" s="13"/>
      <c r="CW93" s="13"/>
      <c r="CX93" s="13"/>
      <c r="CY93" s="13"/>
    </row>
    <row r="94" spans="1:1009" s="46" customFormat="1" ht="15" customHeight="1" x14ac:dyDescent="0.35">
      <c r="A94" s="1">
        <v>93</v>
      </c>
      <c r="B94" s="1" t="s">
        <v>667</v>
      </c>
      <c r="C94" s="39">
        <v>1969.249</v>
      </c>
      <c r="D94" s="40" t="s">
        <v>178</v>
      </c>
      <c r="E94" s="41">
        <v>3</v>
      </c>
      <c r="F94" s="39">
        <v>540</v>
      </c>
      <c r="G94" s="42">
        <v>50.145499999999998</v>
      </c>
      <c r="H94" s="42">
        <v>2.6581666666666699</v>
      </c>
      <c r="I94" s="42">
        <v>12.8311333333333</v>
      </c>
      <c r="J94" s="43">
        <v>6.0933333333333298E-2</v>
      </c>
      <c r="K94" s="42">
        <v>11.263633333333299</v>
      </c>
      <c r="L94" s="43">
        <v>0.1797</v>
      </c>
      <c r="M94" s="42">
        <v>8.7645666666666706</v>
      </c>
      <c r="N94" s="42">
        <v>10.785833333333301</v>
      </c>
      <c r="O94" s="42">
        <v>2.3374333333333301</v>
      </c>
      <c r="P94" s="43">
        <v>1.8233333333333299E-2</v>
      </c>
      <c r="Q94" s="42">
        <v>0.51773333333333305</v>
      </c>
      <c r="R94" s="43">
        <v>0.26656666666666701</v>
      </c>
      <c r="S94" s="43">
        <v>5.1933333333333297E-2</v>
      </c>
      <c r="T94" s="43">
        <v>1.07666666666667E-2</v>
      </c>
      <c r="U94" s="43">
        <v>1.79666666666667E-2</v>
      </c>
      <c r="V94" s="42">
        <v>99.910033333333303</v>
      </c>
      <c r="W94" s="44"/>
      <c r="X94" s="43">
        <v>8.3731586899065305E-2</v>
      </c>
      <c r="Y94" s="42">
        <v>3.4197191807328502</v>
      </c>
      <c r="Z94" s="42">
        <v>1.8841372397160701</v>
      </c>
      <c r="AA94" s="42">
        <v>28.466666666666701</v>
      </c>
      <c r="AB94" s="42">
        <v>299.3</v>
      </c>
      <c r="AC94" s="42">
        <v>10.036666666666701</v>
      </c>
      <c r="AD94" s="42">
        <v>413.35</v>
      </c>
      <c r="AE94" s="42">
        <v>24.656666666666698</v>
      </c>
      <c r="AF94" s="42">
        <v>177.1</v>
      </c>
      <c r="AG94" s="42">
        <v>18.376666666666701</v>
      </c>
      <c r="AH94" s="42">
        <v>143.4</v>
      </c>
      <c r="AI94" s="42">
        <v>16.176666666666701</v>
      </c>
      <c r="AJ94" s="42">
        <v>40.0833333333333</v>
      </c>
      <c r="AK94" s="42">
        <v>6.0533333333333301</v>
      </c>
      <c r="AL94" s="42">
        <v>28.36</v>
      </c>
      <c r="AM94" s="42">
        <v>6.88</v>
      </c>
      <c r="AN94" s="42">
        <v>2.5099999999999998</v>
      </c>
      <c r="AO94" s="42">
        <v>7.11</v>
      </c>
      <c r="AP94" s="42">
        <v>1.069</v>
      </c>
      <c r="AQ94" s="42">
        <v>6.16</v>
      </c>
      <c r="AR94" s="42">
        <v>1.119</v>
      </c>
      <c r="AS94" s="42">
        <v>2.8</v>
      </c>
      <c r="AT94" s="42">
        <v>0.36933333333333301</v>
      </c>
      <c r="AU94" s="42">
        <v>2.4300000000000002</v>
      </c>
      <c r="AV94" s="42">
        <v>0.31433333333333302</v>
      </c>
      <c r="AW94" s="42">
        <v>5.14333333333333</v>
      </c>
      <c r="AX94" s="42">
        <v>1.34666666666667</v>
      </c>
      <c r="AY94" s="42">
        <v>1.3</v>
      </c>
      <c r="AZ94" s="42">
        <v>0.50666666666666704</v>
      </c>
      <c r="BA94" s="44">
        <v>1190.16779</v>
      </c>
      <c r="BB94" s="44">
        <v>60.657499999999999</v>
      </c>
      <c r="BC94" s="43"/>
      <c r="BD94" s="43">
        <v>4.1865793449532701E-3</v>
      </c>
      <c r="BE94" s="43">
        <v>6.5316636351997401E-2</v>
      </c>
      <c r="BF94" s="43">
        <v>0.20216792582153401</v>
      </c>
      <c r="BG94" s="42">
        <v>0.60676054999999995</v>
      </c>
      <c r="BH94" s="42">
        <v>6.8049066666666796E-2</v>
      </c>
      <c r="BI94" s="42">
        <v>0.26047200666666598</v>
      </c>
      <c r="BJ94" s="42">
        <v>0.37282626333333202</v>
      </c>
      <c r="BK94" s="42">
        <v>2.868012E-2</v>
      </c>
      <c r="BL94" s="42">
        <v>0.255925346666667</v>
      </c>
      <c r="BM94" s="42">
        <v>0.25238849999999902</v>
      </c>
      <c r="BN94" s="42">
        <v>0.16478904999999999</v>
      </c>
      <c r="BO94" s="42">
        <v>7.53302E-2</v>
      </c>
      <c r="BP94" s="42">
        <v>7.8104033333333397E-3</v>
      </c>
      <c r="BQ94" s="42">
        <v>1.09008066666667E-2</v>
      </c>
      <c r="BR94" s="42">
        <v>1.3458333333333399E-3</v>
      </c>
      <c r="BS94" s="42">
        <v>8.3185666666666801E-4</v>
      </c>
      <c r="BT94" s="42">
        <v>1.3664000000000001</v>
      </c>
      <c r="BU94" s="42">
        <v>9.2782999999999998</v>
      </c>
      <c r="BV94" s="42">
        <v>0.54198000000000202</v>
      </c>
      <c r="BW94" s="42">
        <v>20.6675</v>
      </c>
      <c r="BX94" s="42">
        <v>1.67665333333334</v>
      </c>
      <c r="BY94" s="42">
        <v>17.178699999999999</v>
      </c>
      <c r="BZ94" s="42">
        <v>2.4036680000000001</v>
      </c>
      <c r="CA94" s="42">
        <v>8.0304000000000002</v>
      </c>
      <c r="CB94" s="42">
        <v>0.82501000000000202</v>
      </c>
      <c r="CC94" s="42">
        <v>1.5231666666666701</v>
      </c>
      <c r="CD94" s="42">
        <v>0.42373333333333302</v>
      </c>
      <c r="CE94" s="42">
        <v>1.81504</v>
      </c>
      <c r="CF94" s="42">
        <v>0.46095999999999998</v>
      </c>
      <c r="CG94" s="42">
        <v>0.15060000000000001</v>
      </c>
      <c r="CH94" s="42">
        <v>0.66834000000000005</v>
      </c>
      <c r="CI94" s="42">
        <v>8.3381999999999998E-2</v>
      </c>
      <c r="CJ94" s="42">
        <v>0.49896000000000001</v>
      </c>
      <c r="CK94" s="42">
        <v>9.7352999999999995E-2</v>
      </c>
      <c r="CL94" s="42">
        <v>0.23519999999999999</v>
      </c>
      <c r="CM94" s="42">
        <v>3.5825333333333299E-2</v>
      </c>
      <c r="CN94" s="42">
        <v>0.20655000000000001</v>
      </c>
      <c r="CO94" s="42">
        <v>3.4262333333333297E-2</v>
      </c>
      <c r="CP94" s="42">
        <v>0.48347333333333298</v>
      </c>
      <c r="CQ94" s="42">
        <v>0.20065333333333399</v>
      </c>
      <c r="CR94" s="42">
        <v>0.47970000000000002</v>
      </c>
      <c r="CS94" s="42">
        <v>4.8133333333333403E-2</v>
      </c>
      <c r="CT94" s="45"/>
      <c r="CU94" s="45"/>
      <c r="CV94" s="45"/>
      <c r="CW94" s="45"/>
      <c r="CX94" s="45"/>
      <c r="CY94" s="45"/>
      <c r="CZ94" s="40"/>
      <c r="DA94" s="40"/>
      <c r="DB94" s="40"/>
      <c r="DC94" s="40"/>
      <c r="DD94" s="40"/>
      <c r="DE94" s="40"/>
      <c r="DF94" s="40"/>
      <c r="DG94" s="40"/>
      <c r="DH94" s="40"/>
      <c r="DI94" s="40"/>
      <c r="DJ94" s="40"/>
      <c r="DK94" s="40"/>
      <c r="DL94" s="40"/>
      <c r="DM94" s="40"/>
      <c r="DN94" s="40"/>
      <c r="DO94" s="40"/>
      <c r="DP94" s="40"/>
      <c r="DQ94" s="40"/>
      <c r="DR94" s="40"/>
      <c r="DS94" s="40"/>
      <c r="DT94" s="40"/>
      <c r="DU94" s="40"/>
      <c r="DV94" s="40"/>
      <c r="DW94" s="40"/>
      <c r="DX94" s="40"/>
      <c r="DY94" s="40"/>
      <c r="DZ94" s="40"/>
      <c r="EA94" s="40"/>
      <c r="EB94" s="40"/>
      <c r="EC94" s="40"/>
      <c r="ED94" s="40"/>
      <c r="EE94" s="40"/>
      <c r="EF94" s="40"/>
      <c r="EG94" s="40"/>
      <c r="EH94" s="40"/>
      <c r="EI94" s="40"/>
      <c r="EJ94" s="4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40"/>
      <c r="FW94" s="40"/>
      <c r="FX94" s="40"/>
      <c r="FY94" s="40"/>
      <c r="FZ94" s="40"/>
      <c r="GA94" s="40"/>
      <c r="GB94" s="40"/>
      <c r="GC94" s="40"/>
      <c r="GD94" s="40"/>
      <c r="GE94" s="40"/>
      <c r="GF94" s="40"/>
      <c r="GG94" s="40"/>
      <c r="GH94" s="40"/>
      <c r="GI94" s="40"/>
      <c r="GJ94" s="40"/>
      <c r="GK94" s="40"/>
      <c r="GL94" s="40"/>
      <c r="GM94" s="40"/>
      <c r="GN94" s="40"/>
      <c r="GO94" s="40"/>
      <c r="GP94" s="40"/>
      <c r="GQ94" s="40"/>
      <c r="GR94" s="40"/>
      <c r="GS94" s="40"/>
      <c r="GT94" s="40"/>
      <c r="GU94" s="40"/>
      <c r="GV94" s="40"/>
      <c r="GW94" s="40"/>
      <c r="GX94" s="40"/>
      <c r="GY94" s="40"/>
      <c r="GZ94" s="40"/>
      <c r="HA94" s="40"/>
      <c r="HB94" s="40"/>
      <c r="HC94" s="40"/>
      <c r="HD94" s="40"/>
      <c r="HE94" s="40"/>
      <c r="HF94" s="40"/>
      <c r="HG94" s="40"/>
      <c r="HH94" s="40"/>
      <c r="HI94" s="40"/>
      <c r="HJ94" s="40"/>
      <c r="HK94" s="40"/>
      <c r="HL94" s="40"/>
      <c r="HM94" s="40"/>
      <c r="HN94" s="40"/>
      <c r="HO94" s="40"/>
      <c r="HP94" s="40"/>
      <c r="HQ94" s="40"/>
      <c r="HR94" s="40"/>
      <c r="HS94" s="40"/>
      <c r="HT94" s="40"/>
      <c r="HU94" s="40"/>
      <c r="HV94" s="40"/>
      <c r="HW94" s="40"/>
      <c r="HX94" s="40"/>
      <c r="HY94" s="40"/>
      <c r="HZ94" s="40"/>
      <c r="IA94" s="40"/>
      <c r="IB94" s="40"/>
      <c r="IC94" s="40"/>
      <c r="ID94" s="40"/>
      <c r="IE94" s="40"/>
      <c r="IF94" s="40"/>
      <c r="IG94" s="40"/>
      <c r="IH94" s="40"/>
      <c r="II94" s="40"/>
      <c r="IJ94" s="40"/>
      <c r="IK94" s="40"/>
      <c r="IL94" s="40"/>
      <c r="IM94" s="40"/>
      <c r="IN94" s="40"/>
      <c r="IO94" s="40"/>
      <c r="IP94" s="40"/>
      <c r="IQ94" s="40"/>
      <c r="IR94" s="40"/>
      <c r="IS94" s="40"/>
      <c r="IT94" s="40"/>
      <c r="IU94" s="40"/>
      <c r="IV94" s="40"/>
      <c r="IW94" s="40"/>
      <c r="IX94" s="40"/>
      <c r="IY94" s="40"/>
      <c r="IZ94" s="40"/>
      <c r="JA94" s="40"/>
      <c r="JB94" s="40"/>
      <c r="JC94" s="40"/>
      <c r="JD94" s="40"/>
      <c r="JE94" s="40"/>
      <c r="JF94" s="40"/>
      <c r="JG94" s="40"/>
      <c r="JH94" s="40"/>
      <c r="JI94" s="40"/>
      <c r="JJ94" s="40"/>
      <c r="JK94" s="40"/>
      <c r="JL94" s="40"/>
      <c r="JM94" s="40"/>
      <c r="JN94" s="40"/>
      <c r="JO94" s="40"/>
      <c r="JP94" s="40"/>
      <c r="JQ94" s="40"/>
      <c r="JR94" s="40"/>
      <c r="JS94" s="40"/>
      <c r="JT94" s="40"/>
      <c r="JU94" s="40"/>
      <c r="JV94" s="40"/>
      <c r="JW94" s="40"/>
      <c r="JX94" s="40"/>
      <c r="JY94" s="40"/>
      <c r="JZ94" s="40"/>
      <c r="KA94" s="40"/>
      <c r="KB94" s="40"/>
      <c r="KC94" s="40"/>
      <c r="KD94" s="40"/>
      <c r="KE94" s="40"/>
      <c r="KF94" s="40"/>
      <c r="KG94" s="40"/>
      <c r="KH94" s="40"/>
      <c r="KI94" s="40"/>
      <c r="KJ94" s="40"/>
      <c r="KK94" s="40"/>
      <c r="KL94" s="40"/>
      <c r="KM94" s="40"/>
      <c r="KN94" s="40"/>
      <c r="KO94" s="40"/>
      <c r="KP94" s="40"/>
      <c r="KQ94" s="40"/>
      <c r="KR94" s="40"/>
      <c r="KS94" s="40"/>
      <c r="KT94" s="40"/>
      <c r="KU94" s="40"/>
      <c r="KV94" s="40"/>
      <c r="KW94" s="40"/>
      <c r="KX94" s="40"/>
      <c r="KY94" s="40"/>
      <c r="KZ94" s="40"/>
      <c r="LA94" s="40"/>
      <c r="LB94" s="40"/>
      <c r="LC94" s="40"/>
      <c r="LD94" s="40"/>
      <c r="LE94" s="40"/>
      <c r="LF94" s="40"/>
      <c r="LG94" s="40"/>
      <c r="LH94" s="40"/>
      <c r="LI94" s="40"/>
      <c r="LJ94" s="40"/>
      <c r="LK94" s="40"/>
      <c r="LL94" s="40"/>
      <c r="LM94" s="40"/>
      <c r="LN94" s="40"/>
      <c r="LO94" s="40"/>
      <c r="LP94" s="40"/>
      <c r="LQ94" s="40"/>
      <c r="LR94" s="40"/>
      <c r="LS94" s="40"/>
      <c r="LT94" s="40"/>
      <c r="LU94" s="40"/>
      <c r="LV94" s="40"/>
      <c r="LW94" s="40"/>
      <c r="LX94" s="40"/>
      <c r="LY94" s="40"/>
      <c r="LZ94" s="40"/>
      <c r="MA94" s="40"/>
      <c r="MB94" s="40"/>
      <c r="MC94" s="40"/>
      <c r="MD94" s="40"/>
      <c r="ME94" s="40"/>
      <c r="MF94" s="40"/>
      <c r="MG94" s="40"/>
      <c r="MH94" s="40"/>
      <c r="MI94" s="40"/>
      <c r="MJ94" s="40"/>
      <c r="MK94" s="40"/>
      <c r="ML94" s="40"/>
      <c r="MM94" s="40"/>
      <c r="MN94" s="40"/>
      <c r="MO94" s="40"/>
      <c r="MP94" s="40"/>
      <c r="MQ94" s="40"/>
      <c r="MR94" s="40"/>
      <c r="MS94" s="40"/>
      <c r="MT94" s="40"/>
      <c r="MU94" s="40"/>
      <c r="MV94" s="40"/>
      <c r="MW94" s="40"/>
      <c r="MX94" s="40"/>
      <c r="MY94" s="40"/>
      <c r="MZ94" s="40"/>
      <c r="NA94" s="40"/>
      <c r="NB94" s="40"/>
      <c r="NC94" s="40"/>
      <c r="ND94" s="40"/>
      <c r="NE94" s="40"/>
      <c r="NF94" s="40"/>
      <c r="NG94" s="40"/>
      <c r="NH94" s="40"/>
      <c r="NI94" s="40"/>
      <c r="NJ94" s="40"/>
      <c r="NK94" s="40"/>
      <c r="NL94" s="40"/>
      <c r="NM94" s="40"/>
      <c r="NN94" s="40"/>
      <c r="NO94" s="40"/>
      <c r="NP94" s="40"/>
      <c r="NQ94" s="40"/>
      <c r="NR94" s="40"/>
      <c r="NS94" s="40"/>
      <c r="NT94" s="40"/>
      <c r="NU94" s="40"/>
      <c r="NV94" s="40"/>
      <c r="NW94" s="40"/>
      <c r="NX94" s="40"/>
      <c r="NY94" s="40"/>
      <c r="NZ94" s="40"/>
      <c r="OA94" s="40"/>
      <c r="OB94" s="40"/>
      <c r="OC94" s="40"/>
      <c r="OD94" s="40"/>
      <c r="OE94" s="40"/>
      <c r="OF94" s="40"/>
      <c r="OG94" s="40"/>
      <c r="OH94" s="40"/>
      <c r="OI94" s="40"/>
      <c r="OJ94" s="40"/>
      <c r="OK94" s="40"/>
      <c r="OL94" s="40"/>
      <c r="OM94" s="40"/>
      <c r="ON94" s="40"/>
      <c r="OO94" s="40"/>
      <c r="OP94" s="40"/>
      <c r="OQ94" s="40"/>
      <c r="OR94" s="40"/>
      <c r="OS94" s="40"/>
      <c r="OT94" s="40"/>
      <c r="OU94" s="40"/>
      <c r="OV94" s="40"/>
      <c r="OW94" s="40"/>
      <c r="OX94" s="40"/>
      <c r="OY94" s="40"/>
      <c r="OZ94" s="40"/>
      <c r="PA94" s="40"/>
      <c r="PB94" s="40"/>
      <c r="PC94" s="40"/>
      <c r="PD94" s="40"/>
      <c r="PE94" s="40"/>
      <c r="PF94" s="40"/>
      <c r="PG94" s="40"/>
      <c r="PH94" s="40"/>
      <c r="PI94" s="40"/>
      <c r="PJ94" s="40"/>
      <c r="PK94" s="40"/>
      <c r="PL94" s="40"/>
      <c r="PM94" s="40"/>
      <c r="PN94" s="40"/>
      <c r="PO94" s="40"/>
      <c r="PP94" s="40"/>
      <c r="PQ94" s="40"/>
      <c r="PR94" s="40"/>
      <c r="PS94" s="40"/>
      <c r="PT94" s="40"/>
      <c r="PU94" s="40"/>
      <c r="PV94" s="40"/>
      <c r="PW94" s="40"/>
      <c r="PX94" s="40"/>
      <c r="PY94" s="40"/>
      <c r="PZ94" s="40"/>
      <c r="QA94" s="40"/>
      <c r="QB94" s="40"/>
      <c r="QC94" s="40"/>
      <c r="QD94" s="40"/>
      <c r="QE94" s="40"/>
      <c r="QF94" s="40"/>
      <c r="QG94" s="40"/>
      <c r="QH94" s="40"/>
      <c r="QI94" s="40"/>
      <c r="QJ94" s="40"/>
      <c r="QK94" s="40"/>
      <c r="QL94" s="40"/>
      <c r="QM94" s="40"/>
      <c r="QN94" s="40"/>
      <c r="QO94" s="40"/>
      <c r="QP94" s="40"/>
      <c r="QQ94" s="40"/>
      <c r="QR94" s="40"/>
      <c r="QS94" s="40"/>
      <c r="QT94" s="40"/>
      <c r="QU94" s="40"/>
      <c r="QV94" s="40"/>
      <c r="QW94" s="40"/>
      <c r="QX94" s="40"/>
      <c r="QY94" s="40"/>
      <c r="QZ94" s="40"/>
      <c r="RA94" s="40"/>
      <c r="RB94" s="40"/>
      <c r="RC94" s="40"/>
      <c r="RD94" s="40"/>
      <c r="RE94" s="40"/>
      <c r="RF94" s="40"/>
      <c r="RG94" s="40"/>
      <c r="RH94" s="40"/>
      <c r="RI94" s="40"/>
      <c r="RJ94" s="40"/>
      <c r="RK94" s="40"/>
      <c r="RL94" s="40"/>
      <c r="RM94" s="40"/>
      <c r="RN94" s="40"/>
      <c r="RO94" s="40"/>
      <c r="RP94" s="40"/>
      <c r="RQ94" s="40"/>
      <c r="RR94" s="40"/>
      <c r="RS94" s="40"/>
      <c r="RT94" s="40"/>
      <c r="RU94" s="40"/>
      <c r="RV94" s="40"/>
      <c r="RW94" s="40"/>
      <c r="RX94" s="40"/>
      <c r="RY94" s="40"/>
      <c r="RZ94" s="40"/>
      <c r="SA94" s="40"/>
      <c r="SB94" s="40"/>
      <c r="SC94" s="40"/>
      <c r="SD94" s="40"/>
      <c r="SE94" s="40"/>
      <c r="SF94" s="40"/>
      <c r="SG94" s="40"/>
      <c r="SH94" s="40"/>
      <c r="SI94" s="40"/>
      <c r="SJ94" s="40"/>
      <c r="SK94" s="40"/>
      <c r="SL94" s="40"/>
      <c r="SM94" s="40"/>
      <c r="SN94" s="40"/>
      <c r="SO94" s="40"/>
      <c r="SP94" s="40"/>
      <c r="SQ94" s="40"/>
      <c r="SR94" s="40"/>
      <c r="SS94" s="40"/>
      <c r="ST94" s="40"/>
      <c r="SU94" s="40"/>
      <c r="SV94" s="40"/>
      <c r="SW94" s="40"/>
      <c r="SX94" s="40"/>
      <c r="SY94" s="40"/>
      <c r="SZ94" s="40"/>
      <c r="TA94" s="40"/>
      <c r="TB94" s="40"/>
      <c r="TC94" s="40"/>
      <c r="TD94" s="40"/>
      <c r="TE94" s="40"/>
      <c r="TF94" s="40"/>
      <c r="TG94" s="40"/>
      <c r="TH94" s="40"/>
      <c r="TI94" s="40"/>
      <c r="TJ94" s="40"/>
      <c r="TK94" s="40"/>
      <c r="TL94" s="40"/>
      <c r="TM94" s="40"/>
      <c r="TN94" s="40"/>
      <c r="TO94" s="40"/>
      <c r="TP94" s="40"/>
      <c r="TQ94" s="40"/>
      <c r="TR94" s="40"/>
      <c r="TS94" s="40"/>
      <c r="TT94" s="40"/>
      <c r="TU94" s="40"/>
      <c r="TV94" s="40"/>
      <c r="TW94" s="40"/>
      <c r="TX94" s="40"/>
      <c r="TY94" s="40"/>
      <c r="TZ94" s="40"/>
      <c r="UA94" s="40"/>
      <c r="UB94" s="40"/>
      <c r="UC94" s="40"/>
      <c r="UD94" s="40"/>
      <c r="UE94" s="40"/>
      <c r="UF94" s="40"/>
      <c r="UG94" s="40"/>
      <c r="UH94" s="40"/>
      <c r="UI94" s="40"/>
      <c r="UJ94" s="40"/>
      <c r="UK94" s="40"/>
      <c r="UL94" s="40"/>
      <c r="UM94" s="40"/>
      <c r="UN94" s="40"/>
      <c r="UO94" s="40"/>
      <c r="UP94" s="40"/>
      <c r="UQ94" s="40"/>
      <c r="UR94" s="40"/>
      <c r="US94" s="40"/>
      <c r="UT94" s="40"/>
      <c r="UU94" s="40"/>
      <c r="UV94" s="40"/>
      <c r="UW94" s="40"/>
      <c r="UX94" s="40"/>
      <c r="UY94" s="40"/>
      <c r="UZ94" s="40"/>
      <c r="VA94" s="40"/>
      <c r="VB94" s="40"/>
      <c r="VC94" s="40"/>
      <c r="VD94" s="40"/>
      <c r="VE94" s="40"/>
      <c r="VF94" s="40"/>
      <c r="VG94" s="40"/>
      <c r="VH94" s="40"/>
      <c r="VI94" s="40"/>
      <c r="VJ94" s="40"/>
      <c r="VK94" s="40"/>
      <c r="VL94" s="40"/>
      <c r="VM94" s="40"/>
      <c r="VN94" s="40"/>
      <c r="VO94" s="40"/>
      <c r="VP94" s="40"/>
      <c r="VQ94" s="40"/>
      <c r="VR94" s="40"/>
      <c r="VS94" s="40"/>
      <c r="VT94" s="40"/>
      <c r="VU94" s="40"/>
      <c r="VV94" s="40"/>
      <c r="VW94" s="40"/>
      <c r="VX94" s="40"/>
      <c r="VY94" s="40"/>
      <c r="VZ94" s="40"/>
      <c r="WA94" s="40"/>
      <c r="WB94" s="40"/>
      <c r="WC94" s="40"/>
      <c r="WD94" s="40"/>
      <c r="WE94" s="40"/>
      <c r="WF94" s="40"/>
      <c r="WG94" s="40"/>
      <c r="WH94" s="40"/>
      <c r="WI94" s="40"/>
      <c r="WJ94" s="40"/>
      <c r="WK94" s="40"/>
      <c r="WL94" s="40"/>
      <c r="WM94" s="40"/>
      <c r="WN94" s="40"/>
      <c r="WO94" s="40"/>
      <c r="WP94" s="40"/>
      <c r="WQ94" s="40"/>
      <c r="WR94" s="40"/>
      <c r="WS94" s="40"/>
      <c r="WT94" s="40"/>
      <c r="WU94" s="40"/>
      <c r="WV94" s="40"/>
      <c r="WW94" s="40"/>
      <c r="WX94" s="40"/>
      <c r="WY94" s="40"/>
      <c r="WZ94" s="40"/>
      <c r="XA94" s="40"/>
      <c r="XB94" s="40"/>
      <c r="XC94" s="40"/>
      <c r="XD94" s="40"/>
      <c r="XE94" s="40"/>
      <c r="XF94" s="40"/>
      <c r="XG94" s="40"/>
      <c r="XH94" s="40"/>
      <c r="XI94" s="40"/>
      <c r="XJ94" s="40"/>
      <c r="XK94" s="40"/>
      <c r="XL94" s="40"/>
      <c r="XM94" s="40"/>
      <c r="XN94" s="40"/>
      <c r="XO94" s="40"/>
      <c r="XP94" s="40"/>
      <c r="XQ94" s="40"/>
      <c r="XR94" s="40"/>
      <c r="XS94" s="40"/>
      <c r="XT94" s="40"/>
      <c r="XU94" s="40"/>
      <c r="XV94" s="40"/>
      <c r="XW94" s="40"/>
      <c r="XX94" s="40"/>
      <c r="XY94" s="40"/>
      <c r="XZ94" s="40"/>
      <c r="YA94" s="40"/>
      <c r="YB94" s="40"/>
      <c r="YC94" s="40"/>
      <c r="YD94" s="40"/>
      <c r="YE94" s="40"/>
      <c r="YF94" s="40"/>
      <c r="YG94" s="40"/>
      <c r="YH94" s="40"/>
      <c r="YI94" s="40"/>
      <c r="YJ94" s="40"/>
      <c r="YK94" s="40"/>
      <c r="YL94" s="40"/>
      <c r="YM94" s="40"/>
      <c r="YN94" s="40"/>
      <c r="YO94" s="40"/>
      <c r="YP94" s="40"/>
      <c r="YQ94" s="40"/>
      <c r="YR94" s="40"/>
      <c r="YS94" s="40"/>
      <c r="YT94" s="40"/>
      <c r="YU94" s="40"/>
      <c r="YV94" s="40"/>
      <c r="YW94" s="40"/>
      <c r="YX94" s="40"/>
      <c r="YY94" s="40"/>
      <c r="YZ94" s="40"/>
      <c r="ZA94" s="40"/>
      <c r="ZB94" s="40"/>
      <c r="ZC94" s="40"/>
      <c r="ZD94" s="40"/>
      <c r="ZE94" s="40"/>
      <c r="ZF94" s="40"/>
      <c r="ZG94" s="40"/>
      <c r="ZH94" s="40"/>
      <c r="ZI94" s="40"/>
      <c r="ZJ94" s="40"/>
      <c r="ZK94" s="40"/>
      <c r="ZL94" s="40"/>
      <c r="ZM94" s="40"/>
      <c r="ZN94" s="40"/>
      <c r="ZO94" s="40"/>
      <c r="ZP94" s="40"/>
      <c r="ZQ94" s="40"/>
      <c r="ZR94" s="40"/>
      <c r="ZS94" s="40"/>
      <c r="ZT94" s="40"/>
      <c r="ZU94" s="40"/>
      <c r="ZV94" s="40"/>
      <c r="ZW94" s="40"/>
      <c r="ZX94" s="40"/>
      <c r="ZY94" s="40"/>
      <c r="ZZ94" s="40"/>
      <c r="AAA94" s="40"/>
      <c r="AAB94" s="40"/>
      <c r="AAC94" s="40"/>
      <c r="AAD94" s="40"/>
      <c r="AAE94" s="40"/>
      <c r="AAF94" s="40"/>
      <c r="AAG94" s="40"/>
      <c r="AAH94" s="40"/>
      <c r="AAI94" s="40"/>
      <c r="AAJ94" s="40"/>
      <c r="AAK94" s="40"/>
      <c r="AAL94" s="40"/>
      <c r="AAM94" s="40"/>
      <c r="AAN94" s="40"/>
      <c r="AAO94" s="40"/>
      <c r="AAP94" s="40"/>
      <c r="AAQ94" s="40"/>
      <c r="AAR94" s="40"/>
      <c r="AAS94" s="40"/>
      <c r="AAT94" s="40"/>
      <c r="AAU94" s="40"/>
      <c r="AAV94" s="40"/>
      <c r="AAW94" s="40"/>
      <c r="AAX94" s="40"/>
      <c r="AAY94" s="40"/>
      <c r="AAZ94" s="40"/>
      <c r="ABA94" s="40"/>
      <c r="ABB94" s="40"/>
      <c r="ABC94" s="40"/>
      <c r="ABD94" s="40"/>
      <c r="ABE94" s="40"/>
      <c r="ABF94" s="40"/>
      <c r="ABG94" s="40"/>
      <c r="ABH94" s="40"/>
      <c r="ABI94" s="40"/>
      <c r="ABJ94" s="40"/>
      <c r="ABK94" s="40"/>
      <c r="ABL94" s="40"/>
      <c r="ABM94" s="40"/>
      <c r="ABN94" s="40"/>
      <c r="ABO94" s="40"/>
      <c r="ABP94" s="40"/>
      <c r="ABQ94" s="40"/>
      <c r="ABR94" s="40"/>
      <c r="ABS94" s="40"/>
      <c r="ABT94" s="40"/>
      <c r="ABU94" s="40"/>
      <c r="ABV94" s="40"/>
      <c r="ABW94" s="40"/>
      <c r="ABX94" s="40"/>
      <c r="ABY94" s="40"/>
      <c r="ABZ94" s="40"/>
      <c r="ACA94" s="40"/>
      <c r="ACB94" s="40"/>
      <c r="ACC94" s="40"/>
      <c r="ACD94" s="40"/>
      <c r="ACE94" s="40"/>
      <c r="ACF94" s="40"/>
      <c r="ACG94" s="40"/>
      <c r="ACH94" s="40"/>
      <c r="ACI94" s="40"/>
      <c r="ACJ94" s="40"/>
      <c r="ACK94" s="40"/>
      <c r="ACL94" s="40"/>
      <c r="ACM94" s="40"/>
      <c r="ACN94" s="40"/>
      <c r="ACO94" s="40"/>
      <c r="ACP94" s="40"/>
      <c r="ACQ94" s="40"/>
      <c r="ACR94" s="40"/>
      <c r="ACS94" s="40"/>
      <c r="ACT94" s="40"/>
      <c r="ACU94" s="40"/>
      <c r="ACV94" s="40"/>
      <c r="ACW94" s="40"/>
      <c r="ACX94" s="40"/>
      <c r="ACY94" s="40"/>
      <c r="ACZ94" s="40"/>
      <c r="ADA94" s="40"/>
      <c r="ADB94" s="40"/>
      <c r="ADC94" s="40"/>
      <c r="ADD94" s="40"/>
      <c r="ADE94" s="40"/>
      <c r="ADF94" s="40"/>
      <c r="ADG94" s="40"/>
      <c r="ADH94" s="40"/>
      <c r="ADI94" s="40"/>
      <c r="ADJ94" s="40"/>
      <c r="ADK94" s="40"/>
      <c r="ADL94" s="40"/>
      <c r="ADM94" s="40"/>
      <c r="ADN94" s="40"/>
      <c r="ADO94" s="40"/>
      <c r="ADP94" s="40"/>
      <c r="ADQ94" s="40"/>
      <c r="ADR94" s="40"/>
      <c r="ADS94" s="40"/>
      <c r="ADT94" s="40"/>
      <c r="ADU94" s="40"/>
      <c r="ADV94" s="40"/>
      <c r="ADW94" s="40"/>
      <c r="ADX94" s="40"/>
      <c r="ADY94" s="40"/>
      <c r="ADZ94" s="40"/>
      <c r="AEA94" s="40"/>
      <c r="AEB94" s="40"/>
      <c r="AEC94" s="40"/>
      <c r="AED94" s="40"/>
      <c r="AEE94" s="40"/>
      <c r="AEF94" s="40"/>
      <c r="AEG94" s="40"/>
      <c r="AEH94" s="40"/>
      <c r="AEI94" s="40"/>
      <c r="AEJ94" s="40"/>
      <c r="AEK94" s="40"/>
      <c r="AEL94" s="40"/>
      <c r="AEM94" s="40"/>
      <c r="AEN94" s="40"/>
      <c r="AEO94" s="40"/>
      <c r="AEP94" s="40"/>
      <c r="AEQ94" s="40"/>
      <c r="AER94" s="40"/>
      <c r="AES94" s="40"/>
      <c r="AET94" s="40"/>
      <c r="AEU94" s="40"/>
      <c r="AEV94" s="40"/>
      <c r="AEW94" s="40"/>
      <c r="AEX94" s="40"/>
      <c r="AEY94" s="40"/>
      <c r="AEZ94" s="40"/>
      <c r="AFA94" s="40"/>
      <c r="AFB94" s="40"/>
      <c r="AFC94" s="40"/>
      <c r="AFD94" s="40"/>
      <c r="AFE94" s="40"/>
      <c r="AFF94" s="40"/>
      <c r="AFG94" s="40"/>
      <c r="AFH94" s="40"/>
      <c r="AFI94" s="40"/>
      <c r="AFJ94" s="40"/>
      <c r="AFK94" s="40"/>
      <c r="AFL94" s="40"/>
      <c r="AFM94" s="40"/>
      <c r="AFN94" s="40"/>
      <c r="AFO94" s="40"/>
      <c r="AFP94" s="40"/>
      <c r="AFQ94" s="40"/>
      <c r="AFR94" s="40"/>
      <c r="AFS94" s="40"/>
      <c r="AFT94" s="40"/>
      <c r="AFU94" s="40"/>
      <c r="AFV94" s="40"/>
      <c r="AFW94" s="40"/>
      <c r="AFX94" s="40"/>
      <c r="AFY94" s="40"/>
      <c r="AFZ94" s="40"/>
      <c r="AGA94" s="40"/>
      <c r="AGB94" s="40"/>
      <c r="AGC94" s="40"/>
      <c r="AGD94" s="40"/>
      <c r="AGE94" s="40"/>
      <c r="AGF94" s="40"/>
      <c r="AGG94" s="40"/>
      <c r="AGH94" s="40"/>
      <c r="AGI94" s="40"/>
      <c r="AGJ94" s="40"/>
      <c r="AGK94" s="40"/>
      <c r="AGL94" s="40"/>
      <c r="AGM94" s="40"/>
      <c r="AGN94" s="40"/>
      <c r="AGO94" s="40"/>
      <c r="AGP94" s="40"/>
      <c r="AGQ94" s="40"/>
      <c r="AGR94" s="40"/>
      <c r="AGS94" s="40"/>
      <c r="AGT94" s="40"/>
      <c r="AGU94" s="40"/>
      <c r="AGV94" s="40"/>
      <c r="AGW94" s="40"/>
      <c r="AGX94" s="40"/>
      <c r="AGY94" s="40"/>
      <c r="AGZ94" s="40"/>
      <c r="AHA94" s="40"/>
      <c r="AHB94" s="40"/>
      <c r="AHC94" s="40"/>
      <c r="AHD94" s="40"/>
      <c r="AHE94" s="40"/>
      <c r="AHF94" s="40"/>
      <c r="AHG94" s="40"/>
      <c r="AHH94" s="40"/>
      <c r="AHI94" s="40"/>
      <c r="AHJ94" s="40"/>
      <c r="AHK94" s="40"/>
      <c r="AHL94" s="40"/>
      <c r="AHM94" s="40"/>
      <c r="AHN94" s="40"/>
      <c r="AHO94" s="40"/>
      <c r="AHP94" s="40"/>
      <c r="AHQ94" s="40"/>
      <c r="AHR94" s="40"/>
      <c r="AHS94" s="40"/>
      <c r="AHT94" s="40"/>
      <c r="AHU94" s="40"/>
      <c r="AHV94" s="40"/>
      <c r="AHW94" s="40"/>
      <c r="AHX94" s="40"/>
      <c r="AHY94" s="40"/>
      <c r="AHZ94" s="40"/>
      <c r="AIA94" s="40"/>
      <c r="AIB94" s="40"/>
      <c r="AIC94" s="40"/>
      <c r="AID94" s="40"/>
      <c r="AIE94" s="40"/>
      <c r="AIF94" s="40"/>
      <c r="AIG94" s="40"/>
      <c r="AIH94" s="40"/>
      <c r="AII94" s="40"/>
      <c r="AIJ94" s="40"/>
      <c r="AIK94" s="40"/>
      <c r="AIL94" s="40"/>
      <c r="AIM94" s="40"/>
      <c r="AIN94" s="40"/>
      <c r="AIO94" s="40"/>
      <c r="AIP94" s="40"/>
      <c r="AIQ94" s="40"/>
      <c r="AIR94" s="40"/>
      <c r="AIS94" s="40"/>
      <c r="AIT94" s="40"/>
      <c r="AIU94" s="40"/>
      <c r="AIV94" s="40"/>
      <c r="AIW94" s="40"/>
      <c r="AIX94" s="40"/>
      <c r="AIY94" s="40"/>
      <c r="AIZ94" s="40"/>
      <c r="AJA94" s="40"/>
      <c r="AJB94" s="40"/>
      <c r="AJC94" s="40"/>
      <c r="AJD94" s="40"/>
      <c r="AJE94" s="40"/>
      <c r="AJF94" s="40"/>
      <c r="AJG94" s="40"/>
      <c r="AJH94" s="40"/>
      <c r="AJI94" s="40"/>
      <c r="AJJ94" s="40"/>
      <c r="AJK94" s="40"/>
      <c r="AJL94" s="40"/>
      <c r="AJM94" s="40"/>
      <c r="AJN94" s="40"/>
      <c r="AJO94" s="40"/>
      <c r="AJP94" s="40"/>
      <c r="AJQ94" s="40"/>
      <c r="AJR94" s="40"/>
      <c r="AJS94" s="40"/>
      <c r="AJT94" s="40"/>
      <c r="AJU94" s="40"/>
      <c r="AJV94" s="40"/>
      <c r="AJW94" s="40"/>
      <c r="AJX94" s="40"/>
      <c r="AJY94" s="40"/>
      <c r="AJZ94" s="40"/>
      <c r="AKA94" s="40"/>
      <c r="AKB94" s="40"/>
      <c r="AKC94" s="40"/>
      <c r="AKD94" s="40"/>
      <c r="AKE94" s="40"/>
      <c r="AKF94" s="40"/>
      <c r="AKG94" s="40"/>
      <c r="AKH94" s="40"/>
      <c r="AKI94" s="40"/>
      <c r="AKJ94" s="40"/>
      <c r="AKK94" s="40"/>
      <c r="AKL94" s="40"/>
      <c r="AKM94" s="40"/>
      <c r="AKN94" s="40"/>
      <c r="AKO94" s="40"/>
      <c r="AKP94" s="40"/>
      <c r="AKQ94" s="40"/>
      <c r="AKR94" s="40"/>
      <c r="AKS94" s="40"/>
      <c r="AKT94" s="40"/>
      <c r="AKU94" s="40"/>
      <c r="AKV94" s="40"/>
      <c r="AKW94" s="40"/>
      <c r="AKX94" s="40"/>
      <c r="AKY94" s="40"/>
      <c r="AKZ94" s="40"/>
      <c r="ALA94" s="40"/>
      <c r="ALB94" s="40"/>
      <c r="ALC94" s="40"/>
      <c r="ALD94" s="40"/>
      <c r="ALE94" s="40"/>
      <c r="ALF94" s="40"/>
      <c r="ALG94" s="40"/>
      <c r="ALH94" s="40"/>
      <c r="ALI94" s="40"/>
      <c r="ALJ94" s="40"/>
      <c r="ALK94" s="40"/>
      <c r="ALL94" s="40"/>
      <c r="ALM94" s="40"/>
      <c r="ALN94" s="40"/>
      <c r="ALO94" s="40"/>
      <c r="ALP94" s="40"/>
      <c r="ALQ94" s="40"/>
      <c r="ALR94" s="40"/>
      <c r="ALS94" s="40"/>
      <c r="ALT94" s="40"/>
      <c r="ALU94" s="40"/>
    </row>
    <row r="95" spans="1:1009" s="46" customFormat="1" ht="15" customHeight="1" x14ac:dyDescent="0.35">
      <c r="A95" s="1">
        <v>94</v>
      </c>
      <c r="B95" s="1" t="s">
        <v>667</v>
      </c>
      <c r="C95" s="39">
        <v>1969.249</v>
      </c>
      <c r="D95" s="40" t="s">
        <v>179</v>
      </c>
      <c r="E95" s="41">
        <v>3</v>
      </c>
      <c r="F95" s="39">
        <v>540</v>
      </c>
      <c r="G95" s="42">
        <v>50.103650000000002</v>
      </c>
      <c r="H95" s="42">
        <v>2.6488999999999998</v>
      </c>
      <c r="I95" s="42">
        <v>12.930949999999999</v>
      </c>
      <c r="J95" s="43">
        <v>6.7500000000000004E-2</v>
      </c>
      <c r="K95" s="42">
        <v>11.856400000000001</v>
      </c>
      <c r="L95" s="43">
        <v>0.17019999999999999</v>
      </c>
      <c r="M95" s="42">
        <v>9.0052500000000002</v>
      </c>
      <c r="N95" s="42">
        <v>10.60295</v>
      </c>
      <c r="O95" s="42">
        <v>2.2756500000000002</v>
      </c>
      <c r="P95" s="43">
        <v>2.63E-2</v>
      </c>
      <c r="Q95" s="42">
        <v>0.52144999999999997</v>
      </c>
      <c r="R95" s="43">
        <v>0.2651</v>
      </c>
      <c r="S95" s="43">
        <v>4.9799999999999997E-2</v>
      </c>
      <c r="T95" s="43">
        <v>9.3500000000000007E-3</v>
      </c>
      <c r="U95" s="43">
        <v>1.9800000000000002E-2</v>
      </c>
      <c r="V95" s="42">
        <v>100.55315</v>
      </c>
      <c r="W95" s="44" t="s">
        <v>87</v>
      </c>
      <c r="X95" s="43">
        <v>8.5079248672419699E-2</v>
      </c>
      <c r="Y95" s="42">
        <v>3.49529047088686</v>
      </c>
      <c r="Z95" s="42">
        <v>1.92536685367303</v>
      </c>
      <c r="AA95" s="42">
        <v>28.46</v>
      </c>
      <c r="AB95" s="42">
        <v>293.43666666666701</v>
      </c>
      <c r="AC95" s="42">
        <v>9.1766666666666694</v>
      </c>
      <c r="AD95" s="42">
        <v>380.42333333333301</v>
      </c>
      <c r="AE95" s="42">
        <v>23.676666666666701</v>
      </c>
      <c r="AF95" s="42">
        <v>164.90666666666701</v>
      </c>
      <c r="AG95" s="42">
        <v>16.670000000000002</v>
      </c>
      <c r="AH95" s="42">
        <v>135.18666666666701</v>
      </c>
      <c r="AI95" s="42">
        <v>14.9</v>
      </c>
      <c r="AJ95" s="42">
        <v>36.623333333333299</v>
      </c>
      <c r="AK95" s="42">
        <v>5.56</v>
      </c>
      <c r="AL95" s="42">
        <v>25.88</v>
      </c>
      <c r="AM95" s="42">
        <v>6.2866666666666697</v>
      </c>
      <c r="AN95" s="42">
        <v>2.13</v>
      </c>
      <c r="AO95" s="42">
        <v>6.11</v>
      </c>
      <c r="AP95" s="42">
        <v>0.93033333333333301</v>
      </c>
      <c r="AQ95" s="42">
        <v>5.6266666666666696</v>
      </c>
      <c r="AR95" s="42">
        <v>1.03</v>
      </c>
      <c r="AS95" s="42">
        <v>2.60666666666667</v>
      </c>
      <c r="AT95" s="42">
        <v>0.35566666666666702</v>
      </c>
      <c r="AU95" s="42">
        <v>2.31</v>
      </c>
      <c r="AV95" s="42">
        <v>0.29966666666666703</v>
      </c>
      <c r="AW95" s="42">
        <v>4.3733333333333304</v>
      </c>
      <c r="AX95" s="42">
        <v>1.2433333333333301</v>
      </c>
      <c r="AY95" s="42">
        <v>1.4566666666666701</v>
      </c>
      <c r="AZ95" s="42">
        <v>0.44433333333333302</v>
      </c>
      <c r="BA95" s="44">
        <v>1195.005525</v>
      </c>
      <c r="BB95" s="44">
        <v>60.103299999999997</v>
      </c>
      <c r="BC95" s="43"/>
      <c r="BD95" s="43">
        <v>4.2539624336209898E-3</v>
      </c>
      <c r="BE95" s="43">
        <v>6.6760047993939003E-2</v>
      </c>
      <c r="BF95" s="43">
        <v>0.206591863399116</v>
      </c>
      <c r="BG95" s="42">
        <v>0.60625416499999996</v>
      </c>
      <c r="BH95" s="42">
        <v>6.7811839999999998E-2</v>
      </c>
      <c r="BI95" s="42">
        <v>0.262498285</v>
      </c>
      <c r="BJ95" s="42">
        <v>0.39244684000000002</v>
      </c>
      <c r="BK95" s="42">
        <v>2.7163920000000001E-2</v>
      </c>
      <c r="BL95" s="42">
        <v>0.2629533</v>
      </c>
      <c r="BM95" s="42">
        <v>0.24810903000000001</v>
      </c>
      <c r="BN95" s="42">
        <v>0.16043332499999999</v>
      </c>
      <c r="BO95" s="42">
        <v>7.5870974999999993E-2</v>
      </c>
      <c r="BP95" s="42">
        <v>7.7674299999999996E-3</v>
      </c>
      <c r="BQ95" s="42">
        <v>1.045302E-2</v>
      </c>
      <c r="BR95" s="42">
        <v>1.1687500000000001E-3</v>
      </c>
      <c r="BS95" s="42">
        <v>9.1673999999999998E-4</v>
      </c>
      <c r="BT95" s="42">
        <v>1.36608</v>
      </c>
      <c r="BU95" s="42">
        <v>9.0965366666666796</v>
      </c>
      <c r="BV95" s="42">
        <v>0.49553999999999998</v>
      </c>
      <c r="BW95" s="42">
        <v>19.021166666666701</v>
      </c>
      <c r="BX95" s="42">
        <v>1.61001333333334</v>
      </c>
      <c r="BY95" s="42">
        <v>15.995946666666701</v>
      </c>
      <c r="BZ95" s="42">
        <v>2.1804359999999998</v>
      </c>
      <c r="CA95" s="42">
        <v>7.5704533333333499</v>
      </c>
      <c r="CB95" s="42">
        <v>0.75990000000000002</v>
      </c>
      <c r="CC95" s="42">
        <v>1.3916866666666701</v>
      </c>
      <c r="CD95" s="42">
        <v>0.38919999999999999</v>
      </c>
      <c r="CE95" s="42">
        <v>1.65632</v>
      </c>
      <c r="CF95" s="42">
        <v>0.42120666666666701</v>
      </c>
      <c r="CG95" s="42">
        <v>0.1278</v>
      </c>
      <c r="CH95" s="42">
        <v>0.57433999999999996</v>
      </c>
      <c r="CI95" s="42">
        <v>7.2566000000000005E-2</v>
      </c>
      <c r="CJ95" s="42">
        <v>0.45576</v>
      </c>
      <c r="CK95" s="42">
        <v>8.9609999999999995E-2</v>
      </c>
      <c r="CL95" s="42">
        <v>0.21895999999999999</v>
      </c>
      <c r="CM95" s="42">
        <v>3.4499666666666699E-2</v>
      </c>
      <c r="CN95" s="42">
        <v>0.19635</v>
      </c>
      <c r="CO95" s="42">
        <v>3.2663666666666702E-2</v>
      </c>
      <c r="CP95" s="42">
        <v>0.41109333333333298</v>
      </c>
      <c r="CQ95" s="42">
        <v>0.18525666666666599</v>
      </c>
      <c r="CR95" s="42">
        <v>0.53751000000000104</v>
      </c>
      <c r="CS95" s="42">
        <v>4.2211666666666599E-2</v>
      </c>
      <c r="CT95" s="45"/>
      <c r="CU95" s="45"/>
      <c r="CV95" s="45"/>
      <c r="CW95" s="45"/>
      <c r="CX95" s="45"/>
      <c r="CY95" s="45"/>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40"/>
      <c r="FW95" s="40"/>
      <c r="FX95" s="40"/>
      <c r="FY95" s="40"/>
      <c r="FZ95" s="40"/>
      <c r="GA95" s="40"/>
      <c r="GB95" s="40"/>
      <c r="GC95" s="40"/>
      <c r="GD95" s="40"/>
      <c r="GE95" s="40"/>
      <c r="GF95" s="40"/>
      <c r="GG95" s="40"/>
      <c r="GH95" s="40"/>
      <c r="GI95" s="40"/>
      <c r="GJ95" s="40"/>
      <c r="GK95" s="40"/>
      <c r="GL95" s="40"/>
      <c r="GM95" s="40"/>
      <c r="GN95" s="40"/>
      <c r="GO95" s="40"/>
      <c r="GP95" s="40"/>
      <c r="GQ95" s="40"/>
      <c r="GR95" s="40"/>
      <c r="GS95" s="40"/>
      <c r="GT95" s="40"/>
      <c r="GU95" s="40"/>
      <c r="GV95" s="40"/>
      <c r="GW95" s="40"/>
      <c r="GX95" s="40"/>
      <c r="GY95" s="40"/>
      <c r="GZ95" s="40"/>
      <c r="HA95" s="40"/>
      <c r="HB95" s="40"/>
      <c r="HC95" s="40"/>
      <c r="HD95" s="40"/>
      <c r="HE95" s="40"/>
      <c r="HF95" s="40"/>
      <c r="HG95" s="40"/>
      <c r="HH95" s="40"/>
      <c r="HI95" s="40"/>
      <c r="HJ95" s="40"/>
      <c r="HK95" s="40"/>
      <c r="HL95" s="40"/>
      <c r="HM95" s="40"/>
      <c r="HN95" s="40"/>
      <c r="HO95" s="40"/>
      <c r="HP95" s="40"/>
      <c r="HQ95" s="40"/>
      <c r="HR95" s="40"/>
      <c r="HS95" s="40"/>
      <c r="HT95" s="40"/>
      <c r="HU95" s="40"/>
      <c r="HV95" s="40"/>
      <c r="HW95" s="40"/>
      <c r="HX95" s="40"/>
      <c r="HY95" s="40"/>
      <c r="HZ95" s="40"/>
      <c r="IA95" s="40"/>
      <c r="IB95" s="40"/>
      <c r="IC95" s="40"/>
      <c r="ID95" s="40"/>
      <c r="IE95" s="40"/>
      <c r="IF95" s="40"/>
      <c r="IG95" s="40"/>
      <c r="IH95" s="40"/>
      <c r="II95" s="40"/>
      <c r="IJ95" s="40"/>
      <c r="IK95" s="40"/>
      <c r="IL95" s="40"/>
      <c r="IM95" s="40"/>
      <c r="IN95" s="40"/>
      <c r="IO95" s="40"/>
      <c r="IP95" s="40"/>
      <c r="IQ95" s="40"/>
      <c r="IR95" s="40"/>
      <c r="IS95" s="40"/>
      <c r="IT95" s="40"/>
      <c r="IU95" s="40"/>
      <c r="IV95" s="40"/>
      <c r="IW95" s="40"/>
      <c r="IX95" s="40"/>
      <c r="IY95" s="40"/>
      <c r="IZ95" s="40"/>
      <c r="JA95" s="40"/>
      <c r="JB95" s="40"/>
      <c r="JC95" s="40"/>
      <c r="JD95" s="40"/>
      <c r="JE95" s="40"/>
      <c r="JF95" s="40"/>
      <c r="JG95" s="40"/>
      <c r="JH95" s="40"/>
      <c r="JI95" s="40"/>
      <c r="JJ95" s="40"/>
      <c r="JK95" s="40"/>
      <c r="JL95" s="40"/>
      <c r="JM95" s="40"/>
      <c r="JN95" s="40"/>
      <c r="JO95" s="40"/>
      <c r="JP95" s="40"/>
      <c r="JQ95" s="40"/>
      <c r="JR95" s="40"/>
      <c r="JS95" s="40"/>
      <c r="JT95" s="40"/>
      <c r="JU95" s="40"/>
      <c r="JV95" s="40"/>
      <c r="JW95" s="40"/>
      <c r="JX95" s="40"/>
      <c r="JY95" s="40"/>
      <c r="JZ95" s="40"/>
      <c r="KA95" s="40"/>
      <c r="KB95" s="40"/>
      <c r="KC95" s="40"/>
      <c r="KD95" s="40"/>
      <c r="KE95" s="40"/>
      <c r="KF95" s="40"/>
      <c r="KG95" s="40"/>
      <c r="KH95" s="40"/>
      <c r="KI95" s="40"/>
      <c r="KJ95" s="40"/>
      <c r="KK95" s="40"/>
      <c r="KL95" s="40"/>
      <c r="KM95" s="40"/>
      <c r="KN95" s="40"/>
      <c r="KO95" s="40"/>
      <c r="KP95" s="40"/>
      <c r="KQ95" s="40"/>
      <c r="KR95" s="40"/>
      <c r="KS95" s="40"/>
      <c r="KT95" s="40"/>
      <c r="KU95" s="40"/>
      <c r="KV95" s="40"/>
      <c r="KW95" s="40"/>
      <c r="KX95" s="40"/>
      <c r="KY95" s="40"/>
      <c r="KZ95" s="40"/>
      <c r="LA95" s="40"/>
      <c r="LB95" s="40"/>
      <c r="LC95" s="40"/>
      <c r="LD95" s="40"/>
      <c r="LE95" s="40"/>
      <c r="LF95" s="40"/>
      <c r="LG95" s="40"/>
      <c r="LH95" s="40"/>
      <c r="LI95" s="40"/>
      <c r="LJ95" s="40"/>
      <c r="LK95" s="40"/>
      <c r="LL95" s="40"/>
      <c r="LM95" s="40"/>
      <c r="LN95" s="40"/>
      <c r="LO95" s="40"/>
      <c r="LP95" s="40"/>
      <c r="LQ95" s="40"/>
      <c r="LR95" s="40"/>
      <c r="LS95" s="40"/>
      <c r="LT95" s="40"/>
      <c r="LU95" s="40"/>
      <c r="LV95" s="40"/>
      <c r="LW95" s="40"/>
      <c r="LX95" s="40"/>
      <c r="LY95" s="40"/>
      <c r="LZ95" s="40"/>
      <c r="MA95" s="40"/>
      <c r="MB95" s="40"/>
      <c r="MC95" s="40"/>
      <c r="MD95" s="40"/>
      <c r="ME95" s="40"/>
      <c r="MF95" s="40"/>
      <c r="MG95" s="40"/>
      <c r="MH95" s="40"/>
      <c r="MI95" s="40"/>
      <c r="MJ95" s="40"/>
      <c r="MK95" s="40"/>
      <c r="ML95" s="40"/>
      <c r="MM95" s="40"/>
      <c r="MN95" s="40"/>
      <c r="MO95" s="40"/>
      <c r="MP95" s="40"/>
      <c r="MQ95" s="40"/>
      <c r="MR95" s="40"/>
      <c r="MS95" s="40"/>
      <c r="MT95" s="40"/>
      <c r="MU95" s="40"/>
      <c r="MV95" s="40"/>
      <c r="MW95" s="40"/>
      <c r="MX95" s="40"/>
      <c r="MY95" s="40"/>
      <c r="MZ95" s="40"/>
      <c r="NA95" s="40"/>
      <c r="NB95" s="40"/>
      <c r="NC95" s="40"/>
      <c r="ND95" s="40"/>
      <c r="NE95" s="40"/>
      <c r="NF95" s="40"/>
      <c r="NG95" s="40"/>
      <c r="NH95" s="40"/>
      <c r="NI95" s="40"/>
      <c r="NJ95" s="40"/>
      <c r="NK95" s="40"/>
      <c r="NL95" s="40"/>
      <c r="NM95" s="40"/>
      <c r="NN95" s="40"/>
      <c r="NO95" s="40"/>
      <c r="NP95" s="40"/>
      <c r="NQ95" s="40"/>
      <c r="NR95" s="40"/>
      <c r="NS95" s="40"/>
      <c r="NT95" s="40"/>
      <c r="NU95" s="40"/>
      <c r="NV95" s="40"/>
      <c r="NW95" s="40"/>
      <c r="NX95" s="40"/>
      <c r="NY95" s="40"/>
      <c r="NZ95" s="40"/>
      <c r="OA95" s="40"/>
      <c r="OB95" s="40"/>
      <c r="OC95" s="40"/>
      <c r="OD95" s="40"/>
      <c r="OE95" s="40"/>
      <c r="OF95" s="40"/>
      <c r="OG95" s="40"/>
      <c r="OH95" s="40"/>
      <c r="OI95" s="40"/>
      <c r="OJ95" s="40"/>
      <c r="OK95" s="40"/>
      <c r="OL95" s="40"/>
      <c r="OM95" s="40"/>
      <c r="ON95" s="40"/>
      <c r="OO95" s="40"/>
      <c r="OP95" s="40"/>
      <c r="OQ95" s="40"/>
      <c r="OR95" s="40"/>
      <c r="OS95" s="40"/>
      <c r="OT95" s="40"/>
      <c r="OU95" s="40"/>
      <c r="OV95" s="40"/>
      <c r="OW95" s="40"/>
      <c r="OX95" s="40"/>
      <c r="OY95" s="40"/>
      <c r="OZ95" s="40"/>
      <c r="PA95" s="40"/>
      <c r="PB95" s="40"/>
      <c r="PC95" s="40"/>
      <c r="PD95" s="40"/>
      <c r="PE95" s="40"/>
      <c r="PF95" s="40"/>
      <c r="PG95" s="40"/>
      <c r="PH95" s="40"/>
      <c r="PI95" s="40"/>
      <c r="PJ95" s="40"/>
      <c r="PK95" s="40"/>
      <c r="PL95" s="40"/>
      <c r="PM95" s="40"/>
      <c r="PN95" s="40"/>
      <c r="PO95" s="40"/>
      <c r="PP95" s="40"/>
      <c r="PQ95" s="40"/>
      <c r="PR95" s="40"/>
      <c r="PS95" s="40"/>
      <c r="PT95" s="40"/>
      <c r="PU95" s="40"/>
      <c r="PV95" s="40"/>
      <c r="PW95" s="40"/>
      <c r="PX95" s="40"/>
      <c r="PY95" s="40"/>
      <c r="PZ95" s="40"/>
      <c r="QA95" s="40"/>
      <c r="QB95" s="40"/>
      <c r="QC95" s="40"/>
      <c r="QD95" s="40"/>
      <c r="QE95" s="40"/>
      <c r="QF95" s="40"/>
      <c r="QG95" s="40"/>
      <c r="QH95" s="40"/>
      <c r="QI95" s="40"/>
      <c r="QJ95" s="40"/>
      <c r="QK95" s="40"/>
      <c r="QL95" s="40"/>
      <c r="QM95" s="40"/>
      <c r="QN95" s="40"/>
      <c r="QO95" s="40"/>
      <c r="QP95" s="40"/>
      <c r="QQ95" s="40"/>
      <c r="QR95" s="40"/>
      <c r="QS95" s="40"/>
      <c r="QT95" s="40"/>
      <c r="QU95" s="40"/>
      <c r="QV95" s="40"/>
      <c r="QW95" s="40"/>
      <c r="QX95" s="40"/>
      <c r="QY95" s="40"/>
      <c r="QZ95" s="40"/>
      <c r="RA95" s="40"/>
      <c r="RB95" s="40"/>
      <c r="RC95" s="40"/>
      <c r="RD95" s="40"/>
      <c r="RE95" s="40"/>
      <c r="RF95" s="40"/>
      <c r="RG95" s="40"/>
      <c r="RH95" s="40"/>
      <c r="RI95" s="40"/>
      <c r="RJ95" s="40"/>
      <c r="RK95" s="40"/>
      <c r="RL95" s="40"/>
      <c r="RM95" s="40"/>
      <c r="RN95" s="40"/>
      <c r="RO95" s="40"/>
      <c r="RP95" s="40"/>
      <c r="RQ95" s="40"/>
      <c r="RR95" s="40"/>
      <c r="RS95" s="40"/>
      <c r="RT95" s="40"/>
      <c r="RU95" s="40"/>
      <c r="RV95" s="40"/>
      <c r="RW95" s="40"/>
      <c r="RX95" s="40"/>
      <c r="RY95" s="40"/>
      <c r="RZ95" s="40"/>
      <c r="SA95" s="40"/>
      <c r="SB95" s="40"/>
      <c r="SC95" s="40"/>
      <c r="SD95" s="40"/>
      <c r="SE95" s="40"/>
      <c r="SF95" s="40"/>
      <c r="SG95" s="40"/>
      <c r="SH95" s="40"/>
      <c r="SI95" s="40"/>
      <c r="SJ95" s="40"/>
      <c r="SK95" s="40"/>
      <c r="SL95" s="40"/>
      <c r="SM95" s="40"/>
      <c r="SN95" s="40"/>
      <c r="SO95" s="40"/>
      <c r="SP95" s="40"/>
      <c r="SQ95" s="40"/>
      <c r="SR95" s="40"/>
      <c r="SS95" s="40"/>
      <c r="ST95" s="40"/>
      <c r="SU95" s="40"/>
      <c r="SV95" s="40"/>
      <c r="SW95" s="40"/>
      <c r="SX95" s="40"/>
      <c r="SY95" s="40"/>
      <c r="SZ95" s="40"/>
      <c r="TA95" s="40"/>
      <c r="TB95" s="40"/>
      <c r="TC95" s="40"/>
      <c r="TD95" s="40"/>
      <c r="TE95" s="40"/>
      <c r="TF95" s="40"/>
      <c r="TG95" s="40"/>
      <c r="TH95" s="40"/>
      <c r="TI95" s="40"/>
      <c r="TJ95" s="40"/>
      <c r="TK95" s="40"/>
      <c r="TL95" s="40"/>
      <c r="TM95" s="40"/>
      <c r="TN95" s="40"/>
      <c r="TO95" s="40"/>
      <c r="TP95" s="40"/>
      <c r="TQ95" s="40"/>
      <c r="TR95" s="40"/>
      <c r="TS95" s="40"/>
      <c r="TT95" s="40"/>
      <c r="TU95" s="40"/>
      <c r="TV95" s="40"/>
      <c r="TW95" s="40"/>
      <c r="TX95" s="40"/>
      <c r="TY95" s="40"/>
      <c r="TZ95" s="40"/>
      <c r="UA95" s="40"/>
      <c r="UB95" s="40"/>
      <c r="UC95" s="40"/>
      <c r="UD95" s="40"/>
      <c r="UE95" s="40"/>
      <c r="UF95" s="40"/>
      <c r="UG95" s="40"/>
      <c r="UH95" s="40"/>
      <c r="UI95" s="40"/>
      <c r="UJ95" s="40"/>
      <c r="UK95" s="40"/>
      <c r="UL95" s="40"/>
      <c r="UM95" s="40"/>
      <c r="UN95" s="40"/>
      <c r="UO95" s="40"/>
      <c r="UP95" s="40"/>
      <c r="UQ95" s="40"/>
      <c r="UR95" s="40"/>
      <c r="US95" s="40"/>
      <c r="UT95" s="40"/>
      <c r="UU95" s="40"/>
      <c r="UV95" s="40"/>
      <c r="UW95" s="40"/>
      <c r="UX95" s="40"/>
      <c r="UY95" s="40"/>
      <c r="UZ95" s="40"/>
      <c r="VA95" s="40"/>
      <c r="VB95" s="40"/>
      <c r="VC95" s="40"/>
      <c r="VD95" s="40"/>
      <c r="VE95" s="40"/>
      <c r="VF95" s="40"/>
      <c r="VG95" s="40"/>
      <c r="VH95" s="40"/>
      <c r="VI95" s="40"/>
      <c r="VJ95" s="40"/>
      <c r="VK95" s="40"/>
      <c r="VL95" s="40"/>
      <c r="VM95" s="40"/>
      <c r="VN95" s="40"/>
      <c r="VO95" s="40"/>
      <c r="VP95" s="40"/>
      <c r="VQ95" s="40"/>
      <c r="VR95" s="40"/>
      <c r="VS95" s="40"/>
      <c r="VT95" s="40"/>
      <c r="VU95" s="40"/>
      <c r="VV95" s="40"/>
      <c r="VW95" s="40"/>
      <c r="VX95" s="40"/>
      <c r="VY95" s="40"/>
      <c r="VZ95" s="40"/>
      <c r="WA95" s="40"/>
      <c r="WB95" s="40"/>
      <c r="WC95" s="40"/>
      <c r="WD95" s="40"/>
      <c r="WE95" s="40"/>
      <c r="WF95" s="40"/>
      <c r="WG95" s="40"/>
      <c r="WH95" s="40"/>
      <c r="WI95" s="40"/>
      <c r="WJ95" s="40"/>
      <c r="WK95" s="40"/>
      <c r="WL95" s="40"/>
      <c r="WM95" s="40"/>
      <c r="WN95" s="40"/>
      <c r="WO95" s="40"/>
      <c r="WP95" s="40"/>
      <c r="WQ95" s="40"/>
      <c r="WR95" s="40"/>
      <c r="WS95" s="40"/>
      <c r="WT95" s="40"/>
      <c r="WU95" s="40"/>
      <c r="WV95" s="40"/>
      <c r="WW95" s="40"/>
      <c r="WX95" s="40"/>
      <c r="WY95" s="40"/>
      <c r="WZ95" s="40"/>
      <c r="XA95" s="40"/>
      <c r="XB95" s="40"/>
      <c r="XC95" s="40"/>
      <c r="XD95" s="40"/>
      <c r="XE95" s="40"/>
      <c r="XF95" s="40"/>
      <c r="XG95" s="40"/>
      <c r="XH95" s="40"/>
      <c r="XI95" s="40"/>
      <c r="XJ95" s="40"/>
      <c r="XK95" s="40"/>
      <c r="XL95" s="40"/>
      <c r="XM95" s="40"/>
      <c r="XN95" s="40"/>
      <c r="XO95" s="40"/>
      <c r="XP95" s="40"/>
      <c r="XQ95" s="40"/>
      <c r="XR95" s="40"/>
      <c r="XS95" s="40"/>
      <c r="XT95" s="40"/>
      <c r="XU95" s="40"/>
      <c r="XV95" s="40"/>
      <c r="XW95" s="40"/>
      <c r="XX95" s="40"/>
      <c r="XY95" s="40"/>
      <c r="XZ95" s="40"/>
      <c r="YA95" s="40"/>
      <c r="YB95" s="40"/>
      <c r="YC95" s="40"/>
      <c r="YD95" s="40"/>
      <c r="YE95" s="40"/>
      <c r="YF95" s="40"/>
      <c r="YG95" s="40"/>
      <c r="YH95" s="40"/>
      <c r="YI95" s="40"/>
      <c r="YJ95" s="40"/>
      <c r="YK95" s="40"/>
      <c r="YL95" s="40"/>
      <c r="YM95" s="40"/>
      <c r="YN95" s="40"/>
      <c r="YO95" s="40"/>
      <c r="YP95" s="40"/>
      <c r="YQ95" s="40"/>
      <c r="YR95" s="40"/>
      <c r="YS95" s="40"/>
      <c r="YT95" s="40"/>
      <c r="YU95" s="40"/>
      <c r="YV95" s="40"/>
      <c r="YW95" s="40"/>
      <c r="YX95" s="40"/>
      <c r="YY95" s="40"/>
      <c r="YZ95" s="40"/>
      <c r="ZA95" s="40"/>
      <c r="ZB95" s="40"/>
      <c r="ZC95" s="40"/>
      <c r="ZD95" s="40"/>
      <c r="ZE95" s="40"/>
      <c r="ZF95" s="40"/>
      <c r="ZG95" s="40"/>
      <c r="ZH95" s="40"/>
      <c r="ZI95" s="40"/>
      <c r="ZJ95" s="40"/>
      <c r="ZK95" s="40"/>
      <c r="ZL95" s="40"/>
      <c r="ZM95" s="40"/>
      <c r="ZN95" s="40"/>
      <c r="ZO95" s="40"/>
      <c r="ZP95" s="40"/>
      <c r="ZQ95" s="40"/>
      <c r="ZR95" s="40"/>
      <c r="ZS95" s="40"/>
      <c r="ZT95" s="40"/>
      <c r="ZU95" s="40"/>
      <c r="ZV95" s="40"/>
      <c r="ZW95" s="40"/>
      <c r="ZX95" s="40"/>
      <c r="ZY95" s="40"/>
      <c r="ZZ95" s="40"/>
      <c r="AAA95" s="40"/>
      <c r="AAB95" s="40"/>
      <c r="AAC95" s="40"/>
      <c r="AAD95" s="40"/>
      <c r="AAE95" s="40"/>
      <c r="AAF95" s="40"/>
      <c r="AAG95" s="40"/>
      <c r="AAH95" s="40"/>
      <c r="AAI95" s="40"/>
      <c r="AAJ95" s="40"/>
      <c r="AAK95" s="40"/>
      <c r="AAL95" s="40"/>
      <c r="AAM95" s="40"/>
      <c r="AAN95" s="40"/>
      <c r="AAO95" s="40"/>
      <c r="AAP95" s="40"/>
      <c r="AAQ95" s="40"/>
      <c r="AAR95" s="40"/>
      <c r="AAS95" s="40"/>
      <c r="AAT95" s="40"/>
      <c r="AAU95" s="40"/>
      <c r="AAV95" s="40"/>
      <c r="AAW95" s="40"/>
      <c r="AAX95" s="40"/>
      <c r="AAY95" s="40"/>
      <c r="AAZ95" s="40"/>
      <c r="ABA95" s="40"/>
      <c r="ABB95" s="40"/>
      <c r="ABC95" s="40"/>
      <c r="ABD95" s="40"/>
      <c r="ABE95" s="40"/>
      <c r="ABF95" s="40"/>
      <c r="ABG95" s="40"/>
      <c r="ABH95" s="40"/>
      <c r="ABI95" s="40"/>
      <c r="ABJ95" s="40"/>
      <c r="ABK95" s="40"/>
      <c r="ABL95" s="40"/>
      <c r="ABM95" s="40"/>
      <c r="ABN95" s="40"/>
      <c r="ABO95" s="40"/>
      <c r="ABP95" s="40"/>
      <c r="ABQ95" s="40"/>
      <c r="ABR95" s="40"/>
      <c r="ABS95" s="40"/>
      <c r="ABT95" s="40"/>
      <c r="ABU95" s="40"/>
      <c r="ABV95" s="40"/>
      <c r="ABW95" s="40"/>
      <c r="ABX95" s="40"/>
      <c r="ABY95" s="40"/>
      <c r="ABZ95" s="40"/>
      <c r="ACA95" s="40"/>
      <c r="ACB95" s="40"/>
      <c r="ACC95" s="40"/>
      <c r="ACD95" s="40"/>
      <c r="ACE95" s="40"/>
      <c r="ACF95" s="40"/>
      <c r="ACG95" s="40"/>
      <c r="ACH95" s="40"/>
      <c r="ACI95" s="40"/>
      <c r="ACJ95" s="40"/>
      <c r="ACK95" s="40"/>
      <c r="ACL95" s="40"/>
      <c r="ACM95" s="40"/>
      <c r="ACN95" s="40"/>
      <c r="ACO95" s="40"/>
      <c r="ACP95" s="40"/>
      <c r="ACQ95" s="40"/>
      <c r="ACR95" s="40"/>
      <c r="ACS95" s="40"/>
      <c r="ACT95" s="40"/>
      <c r="ACU95" s="40"/>
      <c r="ACV95" s="40"/>
      <c r="ACW95" s="40"/>
      <c r="ACX95" s="40"/>
      <c r="ACY95" s="40"/>
      <c r="ACZ95" s="40"/>
      <c r="ADA95" s="40"/>
      <c r="ADB95" s="40"/>
      <c r="ADC95" s="40"/>
      <c r="ADD95" s="40"/>
      <c r="ADE95" s="40"/>
      <c r="ADF95" s="40"/>
      <c r="ADG95" s="40"/>
      <c r="ADH95" s="40"/>
      <c r="ADI95" s="40"/>
      <c r="ADJ95" s="40"/>
      <c r="ADK95" s="40"/>
      <c r="ADL95" s="40"/>
      <c r="ADM95" s="40"/>
      <c r="ADN95" s="40"/>
      <c r="ADO95" s="40"/>
      <c r="ADP95" s="40"/>
      <c r="ADQ95" s="40"/>
      <c r="ADR95" s="40"/>
      <c r="ADS95" s="40"/>
      <c r="ADT95" s="40"/>
      <c r="ADU95" s="40"/>
      <c r="ADV95" s="40"/>
      <c r="ADW95" s="40"/>
      <c r="ADX95" s="40"/>
      <c r="ADY95" s="40"/>
      <c r="ADZ95" s="40"/>
      <c r="AEA95" s="40"/>
      <c r="AEB95" s="40"/>
      <c r="AEC95" s="40"/>
      <c r="AED95" s="40"/>
      <c r="AEE95" s="40"/>
      <c r="AEF95" s="40"/>
      <c r="AEG95" s="40"/>
      <c r="AEH95" s="40"/>
      <c r="AEI95" s="40"/>
      <c r="AEJ95" s="40"/>
      <c r="AEK95" s="40"/>
      <c r="AEL95" s="40"/>
      <c r="AEM95" s="40"/>
      <c r="AEN95" s="40"/>
      <c r="AEO95" s="40"/>
      <c r="AEP95" s="40"/>
      <c r="AEQ95" s="40"/>
      <c r="AER95" s="40"/>
      <c r="AES95" s="40"/>
      <c r="AET95" s="40"/>
      <c r="AEU95" s="40"/>
      <c r="AEV95" s="40"/>
      <c r="AEW95" s="40"/>
      <c r="AEX95" s="40"/>
      <c r="AEY95" s="40"/>
      <c r="AEZ95" s="40"/>
      <c r="AFA95" s="40"/>
      <c r="AFB95" s="40"/>
      <c r="AFC95" s="40"/>
      <c r="AFD95" s="40"/>
      <c r="AFE95" s="40"/>
      <c r="AFF95" s="40"/>
      <c r="AFG95" s="40"/>
      <c r="AFH95" s="40"/>
      <c r="AFI95" s="40"/>
      <c r="AFJ95" s="40"/>
      <c r="AFK95" s="40"/>
      <c r="AFL95" s="40"/>
      <c r="AFM95" s="40"/>
      <c r="AFN95" s="40"/>
      <c r="AFO95" s="40"/>
      <c r="AFP95" s="40"/>
      <c r="AFQ95" s="40"/>
      <c r="AFR95" s="40"/>
      <c r="AFS95" s="40"/>
      <c r="AFT95" s="40"/>
      <c r="AFU95" s="40"/>
      <c r="AFV95" s="40"/>
      <c r="AFW95" s="40"/>
      <c r="AFX95" s="40"/>
      <c r="AFY95" s="40"/>
      <c r="AFZ95" s="40"/>
      <c r="AGA95" s="40"/>
      <c r="AGB95" s="40"/>
      <c r="AGC95" s="40"/>
      <c r="AGD95" s="40"/>
      <c r="AGE95" s="40"/>
      <c r="AGF95" s="40"/>
      <c r="AGG95" s="40"/>
      <c r="AGH95" s="40"/>
      <c r="AGI95" s="40"/>
      <c r="AGJ95" s="40"/>
      <c r="AGK95" s="40"/>
      <c r="AGL95" s="40"/>
      <c r="AGM95" s="40"/>
      <c r="AGN95" s="40"/>
      <c r="AGO95" s="40"/>
      <c r="AGP95" s="40"/>
      <c r="AGQ95" s="40"/>
      <c r="AGR95" s="40"/>
      <c r="AGS95" s="40"/>
      <c r="AGT95" s="40"/>
      <c r="AGU95" s="40"/>
      <c r="AGV95" s="40"/>
      <c r="AGW95" s="40"/>
      <c r="AGX95" s="40"/>
      <c r="AGY95" s="40"/>
      <c r="AGZ95" s="40"/>
      <c r="AHA95" s="40"/>
      <c r="AHB95" s="40"/>
      <c r="AHC95" s="40"/>
      <c r="AHD95" s="40"/>
      <c r="AHE95" s="40"/>
      <c r="AHF95" s="40"/>
      <c r="AHG95" s="40"/>
      <c r="AHH95" s="40"/>
      <c r="AHI95" s="40"/>
      <c r="AHJ95" s="40"/>
      <c r="AHK95" s="40"/>
      <c r="AHL95" s="40"/>
      <c r="AHM95" s="40"/>
      <c r="AHN95" s="40"/>
      <c r="AHO95" s="40"/>
      <c r="AHP95" s="40"/>
      <c r="AHQ95" s="40"/>
      <c r="AHR95" s="40"/>
      <c r="AHS95" s="40"/>
      <c r="AHT95" s="40"/>
      <c r="AHU95" s="40"/>
      <c r="AHV95" s="40"/>
      <c r="AHW95" s="40"/>
      <c r="AHX95" s="40"/>
      <c r="AHY95" s="40"/>
      <c r="AHZ95" s="40"/>
      <c r="AIA95" s="40"/>
      <c r="AIB95" s="40"/>
      <c r="AIC95" s="40"/>
      <c r="AID95" s="40"/>
      <c r="AIE95" s="40"/>
      <c r="AIF95" s="40"/>
      <c r="AIG95" s="40"/>
      <c r="AIH95" s="40"/>
      <c r="AII95" s="40"/>
      <c r="AIJ95" s="40"/>
      <c r="AIK95" s="40"/>
      <c r="AIL95" s="40"/>
      <c r="AIM95" s="40"/>
      <c r="AIN95" s="40"/>
      <c r="AIO95" s="40"/>
      <c r="AIP95" s="40"/>
      <c r="AIQ95" s="40"/>
      <c r="AIR95" s="40"/>
      <c r="AIS95" s="40"/>
      <c r="AIT95" s="40"/>
      <c r="AIU95" s="40"/>
      <c r="AIV95" s="40"/>
      <c r="AIW95" s="40"/>
      <c r="AIX95" s="40"/>
      <c r="AIY95" s="40"/>
      <c r="AIZ95" s="40"/>
      <c r="AJA95" s="40"/>
      <c r="AJB95" s="40"/>
      <c r="AJC95" s="40"/>
      <c r="AJD95" s="40"/>
      <c r="AJE95" s="40"/>
      <c r="AJF95" s="40"/>
      <c r="AJG95" s="40"/>
      <c r="AJH95" s="40"/>
      <c r="AJI95" s="40"/>
      <c r="AJJ95" s="40"/>
      <c r="AJK95" s="40"/>
      <c r="AJL95" s="40"/>
      <c r="AJM95" s="40"/>
      <c r="AJN95" s="40"/>
      <c r="AJO95" s="40"/>
      <c r="AJP95" s="40"/>
      <c r="AJQ95" s="40"/>
      <c r="AJR95" s="40"/>
      <c r="AJS95" s="40"/>
      <c r="AJT95" s="40"/>
      <c r="AJU95" s="40"/>
      <c r="AJV95" s="40"/>
      <c r="AJW95" s="40"/>
      <c r="AJX95" s="40"/>
      <c r="AJY95" s="40"/>
      <c r="AJZ95" s="40"/>
      <c r="AKA95" s="40"/>
      <c r="AKB95" s="40"/>
      <c r="AKC95" s="40"/>
      <c r="AKD95" s="40"/>
      <c r="AKE95" s="40"/>
      <c r="AKF95" s="40"/>
      <c r="AKG95" s="40"/>
      <c r="AKH95" s="40"/>
      <c r="AKI95" s="40"/>
      <c r="AKJ95" s="40"/>
      <c r="AKK95" s="40"/>
      <c r="AKL95" s="40"/>
      <c r="AKM95" s="40"/>
      <c r="AKN95" s="40"/>
      <c r="AKO95" s="40"/>
      <c r="AKP95" s="40"/>
      <c r="AKQ95" s="40"/>
      <c r="AKR95" s="40"/>
      <c r="AKS95" s="40"/>
      <c r="AKT95" s="40"/>
      <c r="AKU95" s="40"/>
      <c r="AKV95" s="40"/>
      <c r="AKW95" s="40"/>
      <c r="AKX95" s="40"/>
      <c r="AKY95" s="40"/>
      <c r="AKZ95" s="40"/>
      <c r="ALA95" s="40"/>
      <c r="ALB95" s="40"/>
      <c r="ALC95" s="40"/>
      <c r="ALD95" s="40"/>
      <c r="ALE95" s="40"/>
      <c r="ALF95" s="40"/>
      <c r="ALG95" s="40"/>
      <c r="ALH95" s="40"/>
      <c r="ALI95" s="40"/>
      <c r="ALJ95" s="40"/>
      <c r="ALK95" s="40"/>
      <c r="ALL95" s="40"/>
      <c r="ALM95" s="40"/>
      <c r="ALN95" s="40"/>
      <c r="ALO95" s="40"/>
      <c r="ALP95" s="40"/>
      <c r="ALQ95" s="40"/>
      <c r="ALR95" s="40"/>
      <c r="ALS95" s="40"/>
      <c r="ALT95" s="40"/>
      <c r="ALU95" s="40"/>
    </row>
    <row r="96" spans="1:1009" s="46" customFormat="1" ht="15" customHeight="1" x14ac:dyDescent="0.35">
      <c r="A96" s="1">
        <v>95</v>
      </c>
      <c r="B96" s="1" t="s">
        <v>667</v>
      </c>
      <c r="C96" s="39">
        <v>1969.249</v>
      </c>
      <c r="D96" s="40" t="s">
        <v>180</v>
      </c>
      <c r="E96" s="41">
        <v>3</v>
      </c>
      <c r="F96" s="39">
        <v>540</v>
      </c>
      <c r="G96" s="42">
        <v>49.670250000000003</v>
      </c>
      <c r="H96" s="42">
        <v>2.6164000000000001</v>
      </c>
      <c r="I96" s="42">
        <v>12.932650000000001</v>
      </c>
      <c r="J96" s="43">
        <v>6.4699999999999994E-2</v>
      </c>
      <c r="K96" s="42">
        <v>11.812150000000001</v>
      </c>
      <c r="L96" s="43">
        <v>0.17285</v>
      </c>
      <c r="M96" s="42">
        <v>8.9694000000000003</v>
      </c>
      <c r="N96" s="42">
        <v>10.87185</v>
      </c>
      <c r="O96" s="42">
        <v>2.2046999999999999</v>
      </c>
      <c r="P96" s="43">
        <v>1.055E-2</v>
      </c>
      <c r="Q96" s="42">
        <v>0.54059999999999997</v>
      </c>
      <c r="R96" s="43">
        <v>0.26669999999999999</v>
      </c>
      <c r="S96" s="43">
        <v>3.295E-2</v>
      </c>
      <c r="T96" s="43">
        <v>9.6500000000000006E-3</v>
      </c>
      <c r="U96" s="43">
        <v>1.276068E-2</v>
      </c>
      <c r="V96" s="42">
        <v>100.18455</v>
      </c>
      <c r="W96" s="44" t="s">
        <v>87</v>
      </c>
      <c r="X96" s="43">
        <v>6.7006897126735798E-2</v>
      </c>
      <c r="Y96" s="44"/>
      <c r="Z96" s="44"/>
      <c r="AA96" s="42">
        <v>28.17</v>
      </c>
      <c r="AB96" s="42">
        <v>283.91000000000003</v>
      </c>
      <c r="AC96" s="42">
        <v>8.2200000000000006</v>
      </c>
      <c r="AD96" s="42">
        <v>350.6</v>
      </c>
      <c r="AE96" s="42">
        <v>23.22</v>
      </c>
      <c r="AF96" s="42">
        <v>136.32</v>
      </c>
      <c r="AG96" s="42">
        <v>12.74</v>
      </c>
      <c r="AH96" s="42">
        <v>113.92</v>
      </c>
      <c r="AI96" s="42">
        <v>14.96</v>
      </c>
      <c r="AJ96" s="42">
        <v>32.53</v>
      </c>
      <c r="AK96" s="42">
        <v>4.18</v>
      </c>
      <c r="AL96" s="42">
        <v>20.48</v>
      </c>
      <c r="AM96" s="42">
        <v>5.1100000000000003</v>
      </c>
      <c r="AN96" s="42">
        <v>1.82</v>
      </c>
      <c r="AO96" s="42">
        <v>5.37</v>
      </c>
      <c r="AP96" s="42">
        <v>0.86099999999999999</v>
      </c>
      <c r="AQ96" s="42">
        <v>4.79</v>
      </c>
      <c r="AR96" s="42">
        <v>0.91100000000000003</v>
      </c>
      <c r="AS96" s="42">
        <v>2.1</v>
      </c>
      <c r="AT96" s="42">
        <v>0.315</v>
      </c>
      <c r="AU96" s="42">
        <v>1.67</v>
      </c>
      <c r="AV96" s="42">
        <v>0.30299999999999999</v>
      </c>
      <c r="AW96" s="42">
        <v>3.77</v>
      </c>
      <c r="AX96" s="42">
        <v>0.63500000000000001</v>
      </c>
      <c r="AY96" s="42">
        <v>0.68</v>
      </c>
      <c r="AZ96" s="42">
        <v>0.373</v>
      </c>
      <c r="BA96" s="44">
        <v>1194.28494</v>
      </c>
      <c r="BB96" s="44">
        <v>60.084850000000003</v>
      </c>
      <c r="BC96" s="43"/>
      <c r="BD96" s="43">
        <v>3.35034485633679E-3</v>
      </c>
      <c r="BE96" s="43"/>
      <c r="BF96" s="43"/>
      <c r="BG96" s="42">
        <v>0.601010025</v>
      </c>
      <c r="BH96" s="42">
        <v>6.6979839999999999E-2</v>
      </c>
      <c r="BI96" s="42">
        <v>0.26253279499999999</v>
      </c>
      <c r="BJ96" s="42">
        <v>0.39098216499999999</v>
      </c>
      <c r="BK96" s="42">
        <v>2.7586860000000001E-2</v>
      </c>
      <c r="BL96" s="42">
        <v>0.26190648</v>
      </c>
      <c r="BM96" s="42">
        <v>0.25440129</v>
      </c>
      <c r="BN96" s="42">
        <v>0.15543135</v>
      </c>
      <c r="BO96" s="42">
        <v>7.8657299999999999E-2</v>
      </c>
      <c r="BP96" s="42">
        <v>7.8143099999999997E-3</v>
      </c>
      <c r="BQ96" s="42">
        <v>6.9162049999999999E-3</v>
      </c>
      <c r="BR96" s="42">
        <v>1.2062500000000001E-3</v>
      </c>
      <c r="BS96" s="42">
        <v>5.9081948400000004E-4</v>
      </c>
      <c r="BT96" s="42">
        <v>1.35216</v>
      </c>
      <c r="BU96" s="42">
        <v>8.8012099999999993</v>
      </c>
      <c r="BV96" s="42">
        <v>0.44388</v>
      </c>
      <c r="BW96" s="42">
        <v>17.53</v>
      </c>
      <c r="BX96" s="42">
        <v>1.5789599999999999</v>
      </c>
      <c r="BY96" s="42">
        <v>13.223039999999999</v>
      </c>
      <c r="BZ96" s="42">
        <v>1.6663920000000001</v>
      </c>
      <c r="CA96" s="42">
        <v>6.3795200000000003</v>
      </c>
      <c r="CB96" s="42">
        <v>0.76295999999999997</v>
      </c>
      <c r="CC96" s="42">
        <v>1.23614</v>
      </c>
      <c r="CD96" s="42">
        <v>0.29260000000000003</v>
      </c>
      <c r="CE96" s="42">
        <v>1.3107200000000001</v>
      </c>
      <c r="CF96" s="42">
        <v>0.34237000000000001</v>
      </c>
      <c r="CG96" s="42">
        <v>0.10920000000000001</v>
      </c>
      <c r="CH96" s="42">
        <v>0.50478000000000001</v>
      </c>
      <c r="CI96" s="42">
        <v>6.7157999999999995E-2</v>
      </c>
      <c r="CJ96" s="42">
        <v>0.38799</v>
      </c>
      <c r="CK96" s="42">
        <v>7.9256999999999994E-2</v>
      </c>
      <c r="CL96" s="42">
        <v>0.1764</v>
      </c>
      <c r="CM96" s="42">
        <v>3.0554999999999999E-2</v>
      </c>
      <c r="CN96" s="42">
        <v>0.14194999999999999</v>
      </c>
      <c r="CO96" s="42">
        <v>3.3027000000000001E-2</v>
      </c>
      <c r="CP96" s="42">
        <v>0.35437999999999997</v>
      </c>
      <c r="CQ96" s="42">
        <v>9.4615000000000005E-2</v>
      </c>
      <c r="CR96" s="42">
        <v>0.25091999999999998</v>
      </c>
      <c r="CS96" s="42">
        <v>3.5435000000000001E-2</v>
      </c>
      <c r="CT96" s="45"/>
      <c r="CU96" s="45"/>
      <c r="CV96" s="45"/>
      <c r="CW96" s="45"/>
      <c r="CX96" s="45"/>
      <c r="CY96" s="45"/>
      <c r="CZ96" s="40"/>
      <c r="DA96" s="40"/>
      <c r="DB96" s="40"/>
      <c r="DC96" s="40"/>
      <c r="DD96" s="40"/>
      <c r="DE96" s="40"/>
      <c r="DF96" s="40"/>
      <c r="DG96" s="40"/>
      <c r="DH96" s="40"/>
      <c r="DI96" s="40"/>
      <c r="DJ96" s="40"/>
      <c r="DK96" s="40"/>
      <c r="DL96" s="40"/>
      <c r="DM96" s="40"/>
      <c r="DN96" s="40"/>
      <c r="DO96" s="40"/>
      <c r="DP96" s="40"/>
      <c r="DQ96" s="40"/>
      <c r="DR96" s="40"/>
      <c r="DS96" s="40"/>
      <c r="DT96" s="40"/>
      <c r="DU96" s="40"/>
      <c r="DV96" s="40"/>
      <c r="DW96" s="40"/>
      <c r="DX96" s="40"/>
      <c r="DY96" s="40"/>
      <c r="DZ96" s="40"/>
      <c r="EA96" s="40"/>
      <c r="EB96" s="40"/>
      <c r="EC96" s="40"/>
      <c r="ED96" s="40"/>
      <c r="EE96" s="40"/>
      <c r="EF96" s="40"/>
      <c r="EG96" s="40"/>
      <c r="EH96" s="40"/>
      <c r="EI96" s="40"/>
      <c r="EJ96" s="4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40"/>
      <c r="FW96" s="40"/>
      <c r="FX96" s="40"/>
      <c r="FY96" s="40"/>
      <c r="FZ96" s="40"/>
      <c r="GA96" s="40"/>
      <c r="GB96" s="40"/>
      <c r="GC96" s="40"/>
      <c r="GD96" s="40"/>
      <c r="GE96" s="40"/>
      <c r="GF96" s="40"/>
      <c r="GG96" s="40"/>
      <c r="GH96" s="40"/>
      <c r="GI96" s="40"/>
      <c r="GJ96" s="40"/>
      <c r="GK96" s="40"/>
      <c r="GL96" s="40"/>
      <c r="GM96" s="40"/>
      <c r="GN96" s="40"/>
      <c r="GO96" s="40"/>
      <c r="GP96" s="40"/>
      <c r="GQ96" s="40"/>
      <c r="GR96" s="40"/>
      <c r="GS96" s="40"/>
      <c r="GT96" s="40"/>
      <c r="GU96" s="40"/>
      <c r="GV96" s="40"/>
      <c r="GW96" s="40"/>
      <c r="GX96" s="40"/>
      <c r="GY96" s="40"/>
      <c r="GZ96" s="40"/>
      <c r="HA96" s="40"/>
      <c r="HB96" s="40"/>
      <c r="HC96" s="40"/>
      <c r="HD96" s="40"/>
      <c r="HE96" s="40"/>
      <c r="HF96" s="40"/>
      <c r="HG96" s="40"/>
      <c r="HH96" s="40"/>
      <c r="HI96" s="40"/>
      <c r="HJ96" s="40"/>
      <c r="HK96" s="40"/>
      <c r="HL96" s="40"/>
      <c r="HM96" s="40"/>
      <c r="HN96" s="40"/>
      <c r="HO96" s="40"/>
      <c r="HP96" s="40"/>
      <c r="HQ96" s="40"/>
      <c r="HR96" s="40"/>
      <c r="HS96" s="40"/>
      <c r="HT96" s="40"/>
      <c r="HU96" s="40"/>
      <c r="HV96" s="40"/>
      <c r="HW96" s="40"/>
      <c r="HX96" s="40"/>
      <c r="HY96" s="40"/>
      <c r="HZ96" s="40"/>
      <c r="IA96" s="40"/>
      <c r="IB96" s="40"/>
      <c r="IC96" s="40"/>
      <c r="ID96" s="40"/>
      <c r="IE96" s="40"/>
      <c r="IF96" s="40"/>
      <c r="IG96" s="40"/>
      <c r="IH96" s="40"/>
      <c r="II96" s="40"/>
      <c r="IJ96" s="40"/>
      <c r="IK96" s="40"/>
      <c r="IL96" s="40"/>
      <c r="IM96" s="40"/>
      <c r="IN96" s="40"/>
      <c r="IO96" s="40"/>
      <c r="IP96" s="40"/>
      <c r="IQ96" s="40"/>
      <c r="IR96" s="40"/>
      <c r="IS96" s="40"/>
      <c r="IT96" s="40"/>
      <c r="IU96" s="40"/>
      <c r="IV96" s="40"/>
      <c r="IW96" s="40"/>
      <c r="IX96" s="40"/>
      <c r="IY96" s="40"/>
      <c r="IZ96" s="40"/>
      <c r="JA96" s="40"/>
      <c r="JB96" s="40"/>
      <c r="JC96" s="40"/>
      <c r="JD96" s="40"/>
      <c r="JE96" s="40"/>
      <c r="JF96" s="40"/>
      <c r="JG96" s="40"/>
      <c r="JH96" s="40"/>
      <c r="JI96" s="40"/>
      <c r="JJ96" s="40"/>
      <c r="JK96" s="40"/>
      <c r="JL96" s="40"/>
      <c r="JM96" s="40"/>
      <c r="JN96" s="40"/>
      <c r="JO96" s="40"/>
      <c r="JP96" s="40"/>
      <c r="JQ96" s="40"/>
      <c r="JR96" s="40"/>
      <c r="JS96" s="40"/>
      <c r="JT96" s="40"/>
      <c r="JU96" s="40"/>
      <c r="JV96" s="40"/>
      <c r="JW96" s="40"/>
      <c r="JX96" s="40"/>
      <c r="JY96" s="40"/>
      <c r="JZ96" s="40"/>
      <c r="KA96" s="40"/>
      <c r="KB96" s="40"/>
      <c r="KC96" s="40"/>
      <c r="KD96" s="40"/>
      <c r="KE96" s="40"/>
      <c r="KF96" s="40"/>
      <c r="KG96" s="40"/>
      <c r="KH96" s="40"/>
      <c r="KI96" s="40"/>
      <c r="KJ96" s="40"/>
      <c r="KK96" s="40"/>
      <c r="KL96" s="40"/>
      <c r="KM96" s="40"/>
      <c r="KN96" s="40"/>
      <c r="KO96" s="40"/>
      <c r="KP96" s="40"/>
      <c r="KQ96" s="40"/>
      <c r="KR96" s="40"/>
      <c r="KS96" s="40"/>
      <c r="KT96" s="40"/>
      <c r="KU96" s="40"/>
      <c r="KV96" s="40"/>
      <c r="KW96" s="40"/>
      <c r="KX96" s="40"/>
      <c r="KY96" s="40"/>
      <c r="KZ96" s="40"/>
      <c r="LA96" s="40"/>
      <c r="LB96" s="40"/>
      <c r="LC96" s="40"/>
      <c r="LD96" s="40"/>
      <c r="LE96" s="40"/>
      <c r="LF96" s="40"/>
      <c r="LG96" s="40"/>
      <c r="LH96" s="40"/>
      <c r="LI96" s="40"/>
      <c r="LJ96" s="40"/>
      <c r="LK96" s="40"/>
      <c r="LL96" s="40"/>
      <c r="LM96" s="40"/>
      <c r="LN96" s="40"/>
      <c r="LO96" s="40"/>
      <c r="LP96" s="40"/>
      <c r="LQ96" s="40"/>
      <c r="LR96" s="40"/>
      <c r="LS96" s="40"/>
      <c r="LT96" s="40"/>
      <c r="LU96" s="40"/>
      <c r="LV96" s="40"/>
      <c r="LW96" s="40"/>
      <c r="LX96" s="40"/>
      <c r="LY96" s="40"/>
      <c r="LZ96" s="40"/>
      <c r="MA96" s="40"/>
      <c r="MB96" s="40"/>
      <c r="MC96" s="40"/>
      <c r="MD96" s="40"/>
      <c r="ME96" s="40"/>
      <c r="MF96" s="40"/>
      <c r="MG96" s="40"/>
      <c r="MH96" s="40"/>
      <c r="MI96" s="40"/>
      <c r="MJ96" s="40"/>
      <c r="MK96" s="40"/>
      <c r="ML96" s="40"/>
      <c r="MM96" s="40"/>
      <c r="MN96" s="40"/>
      <c r="MO96" s="40"/>
      <c r="MP96" s="40"/>
      <c r="MQ96" s="40"/>
      <c r="MR96" s="40"/>
      <c r="MS96" s="40"/>
      <c r="MT96" s="40"/>
      <c r="MU96" s="40"/>
      <c r="MV96" s="40"/>
      <c r="MW96" s="40"/>
      <c r="MX96" s="40"/>
      <c r="MY96" s="40"/>
      <c r="MZ96" s="40"/>
      <c r="NA96" s="40"/>
      <c r="NB96" s="40"/>
      <c r="NC96" s="40"/>
      <c r="ND96" s="40"/>
      <c r="NE96" s="40"/>
      <c r="NF96" s="40"/>
      <c r="NG96" s="40"/>
      <c r="NH96" s="40"/>
      <c r="NI96" s="40"/>
      <c r="NJ96" s="40"/>
      <c r="NK96" s="40"/>
      <c r="NL96" s="40"/>
      <c r="NM96" s="40"/>
      <c r="NN96" s="40"/>
      <c r="NO96" s="40"/>
      <c r="NP96" s="40"/>
      <c r="NQ96" s="40"/>
      <c r="NR96" s="40"/>
      <c r="NS96" s="40"/>
      <c r="NT96" s="40"/>
      <c r="NU96" s="40"/>
      <c r="NV96" s="40"/>
      <c r="NW96" s="40"/>
      <c r="NX96" s="40"/>
      <c r="NY96" s="40"/>
      <c r="NZ96" s="40"/>
      <c r="OA96" s="40"/>
      <c r="OB96" s="40"/>
      <c r="OC96" s="40"/>
      <c r="OD96" s="40"/>
      <c r="OE96" s="40"/>
      <c r="OF96" s="40"/>
      <c r="OG96" s="40"/>
      <c r="OH96" s="40"/>
      <c r="OI96" s="40"/>
      <c r="OJ96" s="40"/>
      <c r="OK96" s="40"/>
      <c r="OL96" s="40"/>
      <c r="OM96" s="40"/>
      <c r="ON96" s="40"/>
      <c r="OO96" s="40"/>
      <c r="OP96" s="40"/>
      <c r="OQ96" s="40"/>
      <c r="OR96" s="40"/>
      <c r="OS96" s="40"/>
      <c r="OT96" s="40"/>
      <c r="OU96" s="40"/>
      <c r="OV96" s="40"/>
      <c r="OW96" s="40"/>
      <c r="OX96" s="40"/>
      <c r="OY96" s="40"/>
      <c r="OZ96" s="40"/>
      <c r="PA96" s="40"/>
      <c r="PB96" s="40"/>
      <c r="PC96" s="40"/>
      <c r="PD96" s="40"/>
      <c r="PE96" s="40"/>
      <c r="PF96" s="40"/>
      <c r="PG96" s="40"/>
      <c r="PH96" s="40"/>
      <c r="PI96" s="40"/>
      <c r="PJ96" s="40"/>
      <c r="PK96" s="40"/>
      <c r="PL96" s="40"/>
      <c r="PM96" s="40"/>
      <c r="PN96" s="40"/>
      <c r="PO96" s="40"/>
      <c r="PP96" s="40"/>
      <c r="PQ96" s="40"/>
      <c r="PR96" s="40"/>
      <c r="PS96" s="40"/>
      <c r="PT96" s="40"/>
      <c r="PU96" s="40"/>
      <c r="PV96" s="40"/>
      <c r="PW96" s="40"/>
      <c r="PX96" s="40"/>
      <c r="PY96" s="40"/>
      <c r="PZ96" s="40"/>
      <c r="QA96" s="40"/>
      <c r="QB96" s="40"/>
      <c r="QC96" s="40"/>
      <c r="QD96" s="40"/>
      <c r="QE96" s="40"/>
      <c r="QF96" s="40"/>
      <c r="QG96" s="40"/>
      <c r="QH96" s="40"/>
      <c r="QI96" s="40"/>
      <c r="QJ96" s="40"/>
      <c r="QK96" s="40"/>
      <c r="QL96" s="40"/>
      <c r="QM96" s="40"/>
      <c r="QN96" s="40"/>
      <c r="QO96" s="40"/>
      <c r="QP96" s="40"/>
      <c r="QQ96" s="40"/>
      <c r="QR96" s="40"/>
      <c r="QS96" s="40"/>
      <c r="QT96" s="40"/>
      <c r="QU96" s="40"/>
      <c r="QV96" s="40"/>
      <c r="QW96" s="40"/>
      <c r="QX96" s="40"/>
      <c r="QY96" s="40"/>
      <c r="QZ96" s="40"/>
      <c r="RA96" s="40"/>
      <c r="RB96" s="40"/>
      <c r="RC96" s="40"/>
      <c r="RD96" s="40"/>
      <c r="RE96" s="40"/>
      <c r="RF96" s="40"/>
      <c r="RG96" s="40"/>
      <c r="RH96" s="40"/>
      <c r="RI96" s="40"/>
      <c r="RJ96" s="40"/>
      <c r="RK96" s="40"/>
      <c r="RL96" s="40"/>
      <c r="RM96" s="40"/>
      <c r="RN96" s="40"/>
      <c r="RO96" s="40"/>
      <c r="RP96" s="40"/>
      <c r="RQ96" s="40"/>
      <c r="RR96" s="40"/>
      <c r="RS96" s="40"/>
      <c r="RT96" s="40"/>
      <c r="RU96" s="40"/>
      <c r="RV96" s="40"/>
      <c r="RW96" s="40"/>
      <c r="RX96" s="40"/>
      <c r="RY96" s="40"/>
      <c r="RZ96" s="40"/>
      <c r="SA96" s="40"/>
      <c r="SB96" s="40"/>
      <c r="SC96" s="40"/>
      <c r="SD96" s="40"/>
      <c r="SE96" s="40"/>
      <c r="SF96" s="40"/>
      <c r="SG96" s="40"/>
      <c r="SH96" s="40"/>
      <c r="SI96" s="40"/>
      <c r="SJ96" s="40"/>
      <c r="SK96" s="40"/>
      <c r="SL96" s="40"/>
      <c r="SM96" s="40"/>
      <c r="SN96" s="40"/>
      <c r="SO96" s="40"/>
      <c r="SP96" s="40"/>
      <c r="SQ96" s="40"/>
      <c r="SR96" s="40"/>
      <c r="SS96" s="40"/>
      <c r="ST96" s="40"/>
      <c r="SU96" s="40"/>
      <c r="SV96" s="40"/>
      <c r="SW96" s="40"/>
      <c r="SX96" s="40"/>
      <c r="SY96" s="40"/>
      <c r="SZ96" s="40"/>
      <c r="TA96" s="40"/>
      <c r="TB96" s="40"/>
      <c r="TC96" s="40"/>
      <c r="TD96" s="40"/>
      <c r="TE96" s="40"/>
      <c r="TF96" s="40"/>
      <c r="TG96" s="40"/>
      <c r="TH96" s="40"/>
      <c r="TI96" s="40"/>
      <c r="TJ96" s="40"/>
      <c r="TK96" s="40"/>
      <c r="TL96" s="40"/>
      <c r="TM96" s="40"/>
      <c r="TN96" s="40"/>
      <c r="TO96" s="40"/>
      <c r="TP96" s="40"/>
      <c r="TQ96" s="40"/>
      <c r="TR96" s="40"/>
      <c r="TS96" s="40"/>
      <c r="TT96" s="40"/>
      <c r="TU96" s="40"/>
      <c r="TV96" s="40"/>
      <c r="TW96" s="40"/>
      <c r="TX96" s="40"/>
      <c r="TY96" s="40"/>
      <c r="TZ96" s="40"/>
      <c r="UA96" s="40"/>
      <c r="UB96" s="40"/>
      <c r="UC96" s="40"/>
      <c r="UD96" s="40"/>
      <c r="UE96" s="40"/>
      <c r="UF96" s="40"/>
      <c r="UG96" s="40"/>
      <c r="UH96" s="40"/>
      <c r="UI96" s="40"/>
      <c r="UJ96" s="40"/>
      <c r="UK96" s="40"/>
      <c r="UL96" s="40"/>
      <c r="UM96" s="40"/>
      <c r="UN96" s="40"/>
      <c r="UO96" s="40"/>
      <c r="UP96" s="40"/>
      <c r="UQ96" s="40"/>
      <c r="UR96" s="40"/>
      <c r="US96" s="40"/>
      <c r="UT96" s="40"/>
      <c r="UU96" s="40"/>
      <c r="UV96" s="40"/>
      <c r="UW96" s="40"/>
      <c r="UX96" s="40"/>
      <c r="UY96" s="40"/>
      <c r="UZ96" s="40"/>
      <c r="VA96" s="40"/>
      <c r="VB96" s="40"/>
      <c r="VC96" s="40"/>
      <c r="VD96" s="40"/>
      <c r="VE96" s="40"/>
      <c r="VF96" s="40"/>
      <c r="VG96" s="40"/>
      <c r="VH96" s="40"/>
      <c r="VI96" s="40"/>
      <c r="VJ96" s="40"/>
      <c r="VK96" s="40"/>
      <c r="VL96" s="40"/>
      <c r="VM96" s="40"/>
      <c r="VN96" s="40"/>
      <c r="VO96" s="40"/>
      <c r="VP96" s="40"/>
      <c r="VQ96" s="40"/>
      <c r="VR96" s="40"/>
      <c r="VS96" s="40"/>
      <c r="VT96" s="40"/>
      <c r="VU96" s="40"/>
      <c r="VV96" s="40"/>
      <c r="VW96" s="40"/>
      <c r="VX96" s="40"/>
      <c r="VY96" s="40"/>
      <c r="VZ96" s="40"/>
      <c r="WA96" s="40"/>
      <c r="WB96" s="40"/>
      <c r="WC96" s="40"/>
      <c r="WD96" s="40"/>
      <c r="WE96" s="40"/>
      <c r="WF96" s="40"/>
      <c r="WG96" s="40"/>
      <c r="WH96" s="40"/>
      <c r="WI96" s="40"/>
      <c r="WJ96" s="40"/>
      <c r="WK96" s="40"/>
      <c r="WL96" s="40"/>
      <c r="WM96" s="40"/>
      <c r="WN96" s="40"/>
      <c r="WO96" s="40"/>
      <c r="WP96" s="40"/>
      <c r="WQ96" s="40"/>
      <c r="WR96" s="40"/>
      <c r="WS96" s="40"/>
      <c r="WT96" s="40"/>
      <c r="WU96" s="40"/>
      <c r="WV96" s="40"/>
      <c r="WW96" s="40"/>
      <c r="WX96" s="40"/>
      <c r="WY96" s="40"/>
      <c r="WZ96" s="40"/>
      <c r="XA96" s="40"/>
      <c r="XB96" s="40"/>
      <c r="XC96" s="40"/>
      <c r="XD96" s="40"/>
      <c r="XE96" s="40"/>
      <c r="XF96" s="40"/>
      <c r="XG96" s="40"/>
      <c r="XH96" s="40"/>
      <c r="XI96" s="40"/>
      <c r="XJ96" s="40"/>
      <c r="XK96" s="40"/>
      <c r="XL96" s="40"/>
      <c r="XM96" s="40"/>
      <c r="XN96" s="40"/>
      <c r="XO96" s="40"/>
      <c r="XP96" s="40"/>
      <c r="XQ96" s="40"/>
      <c r="XR96" s="40"/>
      <c r="XS96" s="40"/>
      <c r="XT96" s="40"/>
      <c r="XU96" s="40"/>
      <c r="XV96" s="40"/>
      <c r="XW96" s="40"/>
      <c r="XX96" s="40"/>
      <c r="XY96" s="40"/>
      <c r="XZ96" s="40"/>
      <c r="YA96" s="40"/>
      <c r="YB96" s="40"/>
      <c r="YC96" s="40"/>
      <c r="YD96" s="40"/>
      <c r="YE96" s="40"/>
      <c r="YF96" s="40"/>
      <c r="YG96" s="40"/>
      <c r="YH96" s="40"/>
      <c r="YI96" s="40"/>
      <c r="YJ96" s="40"/>
      <c r="YK96" s="40"/>
      <c r="YL96" s="40"/>
      <c r="YM96" s="40"/>
      <c r="YN96" s="40"/>
      <c r="YO96" s="40"/>
      <c r="YP96" s="40"/>
      <c r="YQ96" s="40"/>
      <c r="YR96" s="40"/>
      <c r="YS96" s="40"/>
      <c r="YT96" s="40"/>
      <c r="YU96" s="40"/>
      <c r="YV96" s="40"/>
      <c r="YW96" s="40"/>
      <c r="YX96" s="40"/>
      <c r="YY96" s="40"/>
      <c r="YZ96" s="40"/>
      <c r="ZA96" s="40"/>
      <c r="ZB96" s="40"/>
      <c r="ZC96" s="40"/>
      <c r="ZD96" s="40"/>
      <c r="ZE96" s="40"/>
      <c r="ZF96" s="40"/>
      <c r="ZG96" s="40"/>
      <c r="ZH96" s="40"/>
      <c r="ZI96" s="40"/>
      <c r="ZJ96" s="40"/>
      <c r="ZK96" s="40"/>
      <c r="ZL96" s="40"/>
      <c r="ZM96" s="40"/>
      <c r="ZN96" s="40"/>
      <c r="ZO96" s="40"/>
      <c r="ZP96" s="40"/>
      <c r="ZQ96" s="40"/>
      <c r="ZR96" s="40"/>
      <c r="ZS96" s="40"/>
      <c r="ZT96" s="40"/>
      <c r="ZU96" s="40"/>
      <c r="ZV96" s="40"/>
      <c r="ZW96" s="40"/>
      <c r="ZX96" s="40"/>
      <c r="ZY96" s="40"/>
      <c r="ZZ96" s="40"/>
      <c r="AAA96" s="40"/>
      <c r="AAB96" s="40"/>
      <c r="AAC96" s="40"/>
      <c r="AAD96" s="40"/>
      <c r="AAE96" s="40"/>
      <c r="AAF96" s="40"/>
      <c r="AAG96" s="40"/>
      <c r="AAH96" s="40"/>
      <c r="AAI96" s="40"/>
      <c r="AAJ96" s="40"/>
      <c r="AAK96" s="40"/>
      <c r="AAL96" s="40"/>
      <c r="AAM96" s="40"/>
      <c r="AAN96" s="40"/>
      <c r="AAO96" s="40"/>
      <c r="AAP96" s="40"/>
      <c r="AAQ96" s="40"/>
      <c r="AAR96" s="40"/>
      <c r="AAS96" s="40"/>
      <c r="AAT96" s="40"/>
      <c r="AAU96" s="40"/>
      <c r="AAV96" s="40"/>
      <c r="AAW96" s="40"/>
      <c r="AAX96" s="40"/>
      <c r="AAY96" s="40"/>
      <c r="AAZ96" s="40"/>
      <c r="ABA96" s="40"/>
      <c r="ABB96" s="40"/>
      <c r="ABC96" s="40"/>
      <c r="ABD96" s="40"/>
      <c r="ABE96" s="40"/>
      <c r="ABF96" s="40"/>
      <c r="ABG96" s="40"/>
      <c r="ABH96" s="40"/>
      <c r="ABI96" s="40"/>
      <c r="ABJ96" s="40"/>
      <c r="ABK96" s="40"/>
      <c r="ABL96" s="40"/>
      <c r="ABM96" s="40"/>
      <c r="ABN96" s="40"/>
      <c r="ABO96" s="40"/>
      <c r="ABP96" s="40"/>
      <c r="ABQ96" s="40"/>
      <c r="ABR96" s="40"/>
      <c r="ABS96" s="40"/>
      <c r="ABT96" s="40"/>
      <c r="ABU96" s="40"/>
      <c r="ABV96" s="40"/>
      <c r="ABW96" s="40"/>
      <c r="ABX96" s="40"/>
      <c r="ABY96" s="40"/>
      <c r="ABZ96" s="40"/>
      <c r="ACA96" s="40"/>
      <c r="ACB96" s="40"/>
      <c r="ACC96" s="40"/>
      <c r="ACD96" s="40"/>
      <c r="ACE96" s="40"/>
      <c r="ACF96" s="40"/>
      <c r="ACG96" s="40"/>
      <c r="ACH96" s="40"/>
      <c r="ACI96" s="40"/>
      <c r="ACJ96" s="40"/>
      <c r="ACK96" s="40"/>
      <c r="ACL96" s="40"/>
      <c r="ACM96" s="40"/>
      <c r="ACN96" s="40"/>
      <c r="ACO96" s="40"/>
      <c r="ACP96" s="40"/>
      <c r="ACQ96" s="40"/>
      <c r="ACR96" s="40"/>
      <c r="ACS96" s="40"/>
      <c r="ACT96" s="40"/>
      <c r="ACU96" s="40"/>
      <c r="ACV96" s="40"/>
      <c r="ACW96" s="40"/>
      <c r="ACX96" s="40"/>
      <c r="ACY96" s="40"/>
      <c r="ACZ96" s="40"/>
      <c r="ADA96" s="40"/>
      <c r="ADB96" s="40"/>
      <c r="ADC96" s="40"/>
      <c r="ADD96" s="40"/>
      <c r="ADE96" s="40"/>
      <c r="ADF96" s="40"/>
      <c r="ADG96" s="40"/>
      <c r="ADH96" s="40"/>
      <c r="ADI96" s="40"/>
      <c r="ADJ96" s="40"/>
      <c r="ADK96" s="40"/>
      <c r="ADL96" s="40"/>
      <c r="ADM96" s="40"/>
      <c r="ADN96" s="40"/>
      <c r="ADO96" s="40"/>
      <c r="ADP96" s="40"/>
      <c r="ADQ96" s="40"/>
      <c r="ADR96" s="40"/>
      <c r="ADS96" s="40"/>
      <c r="ADT96" s="40"/>
      <c r="ADU96" s="40"/>
      <c r="ADV96" s="40"/>
      <c r="ADW96" s="40"/>
      <c r="ADX96" s="40"/>
      <c r="ADY96" s="40"/>
      <c r="ADZ96" s="40"/>
      <c r="AEA96" s="40"/>
      <c r="AEB96" s="40"/>
      <c r="AEC96" s="40"/>
      <c r="AED96" s="40"/>
      <c r="AEE96" s="40"/>
      <c r="AEF96" s="40"/>
      <c r="AEG96" s="40"/>
      <c r="AEH96" s="40"/>
      <c r="AEI96" s="40"/>
      <c r="AEJ96" s="40"/>
      <c r="AEK96" s="40"/>
      <c r="AEL96" s="40"/>
      <c r="AEM96" s="40"/>
      <c r="AEN96" s="40"/>
      <c r="AEO96" s="40"/>
      <c r="AEP96" s="40"/>
      <c r="AEQ96" s="40"/>
      <c r="AER96" s="40"/>
      <c r="AES96" s="40"/>
      <c r="AET96" s="40"/>
      <c r="AEU96" s="40"/>
      <c r="AEV96" s="40"/>
      <c r="AEW96" s="40"/>
      <c r="AEX96" s="40"/>
      <c r="AEY96" s="40"/>
      <c r="AEZ96" s="40"/>
      <c r="AFA96" s="40"/>
      <c r="AFB96" s="40"/>
      <c r="AFC96" s="40"/>
      <c r="AFD96" s="40"/>
      <c r="AFE96" s="40"/>
      <c r="AFF96" s="40"/>
      <c r="AFG96" s="40"/>
      <c r="AFH96" s="40"/>
      <c r="AFI96" s="40"/>
      <c r="AFJ96" s="40"/>
      <c r="AFK96" s="40"/>
      <c r="AFL96" s="40"/>
      <c r="AFM96" s="40"/>
      <c r="AFN96" s="40"/>
      <c r="AFO96" s="40"/>
      <c r="AFP96" s="40"/>
      <c r="AFQ96" s="40"/>
      <c r="AFR96" s="40"/>
      <c r="AFS96" s="40"/>
      <c r="AFT96" s="40"/>
      <c r="AFU96" s="40"/>
      <c r="AFV96" s="40"/>
      <c r="AFW96" s="40"/>
      <c r="AFX96" s="40"/>
      <c r="AFY96" s="40"/>
      <c r="AFZ96" s="40"/>
      <c r="AGA96" s="40"/>
      <c r="AGB96" s="40"/>
      <c r="AGC96" s="40"/>
      <c r="AGD96" s="40"/>
      <c r="AGE96" s="40"/>
      <c r="AGF96" s="40"/>
      <c r="AGG96" s="40"/>
      <c r="AGH96" s="40"/>
      <c r="AGI96" s="40"/>
      <c r="AGJ96" s="40"/>
      <c r="AGK96" s="40"/>
      <c r="AGL96" s="40"/>
      <c r="AGM96" s="40"/>
      <c r="AGN96" s="40"/>
      <c r="AGO96" s="40"/>
      <c r="AGP96" s="40"/>
      <c r="AGQ96" s="40"/>
      <c r="AGR96" s="40"/>
      <c r="AGS96" s="40"/>
      <c r="AGT96" s="40"/>
      <c r="AGU96" s="40"/>
      <c r="AGV96" s="40"/>
      <c r="AGW96" s="40"/>
      <c r="AGX96" s="40"/>
      <c r="AGY96" s="40"/>
      <c r="AGZ96" s="40"/>
      <c r="AHA96" s="40"/>
      <c r="AHB96" s="40"/>
      <c r="AHC96" s="40"/>
      <c r="AHD96" s="40"/>
      <c r="AHE96" s="40"/>
      <c r="AHF96" s="40"/>
      <c r="AHG96" s="40"/>
      <c r="AHH96" s="40"/>
      <c r="AHI96" s="40"/>
      <c r="AHJ96" s="40"/>
      <c r="AHK96" s="40"/>
      <c r="AHL96" s="40"/>
      <c r="AHM96" s="40"/>
      <c r="AHN96" s="40"/>
      <c r="AHO96" s="40"/>
      <c r="AHP96" s="40"/>
      <c r="AHQ96" s="40"/>
      <c r="AHR96" s="40"/>
      <c r="AHS96" s="40"/>
      <c r="AHT96" s="40"/>
      <c r="AHU96" s="40"/>
      <c r="AHV96" s="40"/>
      <c r="AHW96" s="40"/>
      <c r="AHX96" s="40"/>
      <c r="AHY96" s="40"/>
      <c r="AHZ96" s="40"/>
      <c r="AIA96" s="40"/>
      <c r="AIB96" s="40"/>
      <c r="AIC96" s="40"/>
      <c r="AID96" s="40"/>
      <c r="AIE96" s="40"/>
      <c r="AIF96" s="40"/>
      <c r="AIG96" s="40"/>
      <c r="AIH96" s="40"/>
      <c r="AII96" s="40"/>
      <c r="AIJ96" s="40"/>
      <c r="AIK96" s="40"/>
      <c r="AIL96" s="40"/>
      <c r="AIM96" s="40"/>
      <c r="AIN96" s="40"/>
      <c r="AIO96" s="40"/>
      <c r="AIP96" s="40"/>
      <c r="AIQ96" s="40"/>
      <c r="AIR96" s="40"/>
      <c r="AIS96" s="40"/>
      <c r="AIT96" s="40"/>
      <c r="AIU96" s="40"/>
      <c r="AIV96" s="40"/>
      <c r="AIW96" s="40"/>
      <c r="AIX96" s="40"/>
      <c r="AIY96" s="40"/>
      <c r="AIZ96" s="40"/>
      <c r="AJA96" s="40"/>
      <c r="AJB96" s="40"/>
      <c r="AJC96" s="40"/>
      <c r="AJD96" s="40"/>
      <c r="AJE96" s="40"/>
      <c r="AJF96" s="40"/>
      <c r="AJG96" s="40"/>
      <c r="AJH96" s="40"/>
      <c r="AJI96" s="40"/>
      <c r="AJJ96" s="40"/>
      <c r="AJK96" s="40"/>
      <c r="AJL96" s="40"/>
      <c r="AJM96" s="40"/>
      <c r="AJN96" s="40"/>
      <c r="AJO96" s="40"/>
      <c r="AJP96" s="40"/>
      <c r="AJQ96" s="40"/>
      <c r="AJR96" s="40"/>
      <c r="AJS96" s="40"/>
      <c r="AJT96" s="40"/>
      <c r="AJU96" s="40"/>
      <c r="AJV96" s="40"/>
      <c r="AJW96" s="40"/>
      <c r="AJX96" s="40"/>
      <c r="AJY96" s="40"/>
      <c r="AJZ96" s="40"/>
      <c r="AKA96" s="40"/>
      <c r="AKB96" s="40"/>
      <c r="AKC96" s="40"/>
      <c r="AKD96" s="40"/>
      <c r="AKE96" s="40"/>
      <c r="AKF96" s="40"/>
      <c r="AKG96" s="40"/>
      <c r="AKH96" s="40"/>
      <c r="AKI96" s="40"/>
      <c r="AKJ96" s="40"/>
      <c r="AKK96" s="40"/>
      <c r="AKL96" s="40"/>
      <c r="AKM96" s="40"/>
      <c r="AKN96" s="40"/>
      <c r="AKO96" s="40"/>
      <c r="AKP96" s="40"/>
      <c r="AKQ96" s="40"/>
      <c r="AKR96" s="40"/>
      <c r="AKS96" s="40"/>
      <c r="AKT96" s="40"/>
      <c r="AKU96" s="40"/>
      <c r="AKV96" s="40"/>
      <c r="AKW96" s="40"/>
      <c r="AKX96" s="40"/>
      <c r="AKY96" s="40"/>
      <c r="AKZ96" s="40"/>
      <c r="ALA96" s="40"/>
      <c r="ALB96" s="40"/>
      <c r="ALC96" s="40"/>
      <c r="ALD96" s="40"/>
      <c r="ALE96" s="40"/>
      <c r="ALF96" s="40"/>
      <c r="ALG96" s="40"/>
      <c r="ALH96" s="40"/>
      <c r="ALI96" s="40"/>
      <c r="ALJ96" s="40"/>
      <c r="ALK96" s="40"/>
      <c r="ALL96" s="40"/>
      <c r="ALM96" s="40"/>
      <c r="ALN96" s="40"/>
      <c r="ALO96" s="40"/>
      <c r="ALP96" s="40"/>
      <c r="ALQ96" s="40"/>
      <c r="ALR96" s="40"/>
      <c r="ALS96" s="40"/>
      <c r="ALT96" s="40"/>
      <c r="ALU96" s="40"/>
    </row>
    <row r="97" spans="1:1009" s="46" customFormat="1" ht="15" customHeight="1" x14ac:dyDescent="0.35">
      <c r="A97" s="1">
        <v>96</v>
      </c>
      <c r="B97" s="1" t="s">
        <v>667</v>
      </c>
      <c r="C97" s="39">
        <v>1969.249</v>
      </c>
      <c r="D97" s="40" t="s">
        <v>181</v>
      </c>
      <c r="E97" s="41">
        <v>3</v>
      </c>
      <c r="F97" s="39">
        <v>540</v>
      </c>
      <c r="G97" s="42">
        <v>50.48415</v>
      </c>
      <c r="H97" s="42">
        <v>2.6608499999999999</v>
      </c>
      <c r="I97" s="42">
        <v>12.94285</v>
      </c>
      <c r="J97" s="43">
        <v>5.3850000000000002E-2</v>
      </c>
      <c r="K97" s="42">
        <v>11.489750000000001</v>
      </c>
      <c r="L97" s="43">
        <v>0.17765</v>
      </c>
      <c r="M97" s="42">
        <v>8.7532999999999994</v>
      </c>
      <c r="N97" s="42">
        <v>10.6172</v>
      </c>
      <c r="O97" s="42">
        <v>2.2581000000000002</v>
      </c>
      <c r="P97" s="43">
        <v>7.2500000000000004E-3</v>
      </c>
      <c r="Q97" s="42">
        <v>0.52890000000000004</v>
      </c>
      <c r="R97" s="43">
        <v>0.27215</v>
      </c>
      <c r="S97" s="43">
        <v>3.3649999999999999E-2</v>
      </c>
      <c r="T97" s="43">
        <v>1.2200000000000001E-2</v>
      </c>
      <c r="U97" s="43">
        <v>2.0921579999999999E-2</v>
      </c>
      <c r="V97" s="42">
        <v>100.306</v>
      </c>
      <c r="W97" s="44" t="s">
        <v>87</v>
      </c>
      <c r="X97" s="43">
        <v>6.6844829719105797E-2</v>
      </c>
      <c r="Y97" s="44"/>
      <c r="Z97" s="44"/>
      <c r="AA97" s="42">
        <v>29.43</v>
      </c>
      <c r="AB97" s="42">
        <v>291.72000000000003</v>
      </c>
      <c r="AC97" s="42">
        <v>9</v>
      </c>
      <c r="AD97" s="42">
        <v>335.58</v>
      </c>
      <c r="AE97" s="42">
        <v>22.23</v>
      </c>
      <c r="AF97" s="42">
        <v>143.65</v>
      </c>
      <c r="AG97" s="42">
        <v>11.69</v>
      </c>
      <c r="AH97" s="42">
        <v>107.91</v>
      </c>
      <c r="AI97" s="42">
        <v>13.49</v>
      </c>
      <c r="AJ97" s="42">
        <v>30.9</v>
      </c>
      <c r="AK97" s="42">
        <v>4.2699999999999996</v>
      </c>
      <c r="AL97" s="42">
        <v>20.329999999999998</v>
      </c>
      <c r="AM97" s="42">
        <v>4.9800000000000004</v>
      </c>
      <c r="AN97" s="42">
        <v>1.82</v>
      </c>
      <c r="AO97" s="42">
        <v>4.6100000000000003</v>
      </c>
      <c r="AP97" s="42">
        <v>0.79200000000000004</v>
      </c>
      <c r="AQ97" s="42">
        <v>4.88</v>
      </c>
      <c r="AR97" s="42">
        <v>0.91500000000000004</v>
      </c>
      <c r="AS97" s="42">
        <v>2</v>
      </c>
      <c r="AT97" s="42">
        <v>0.28699999999999998</v>
      </c>
      <c r="AU97" s="42">
        <v>1.7</v>
      </c>
      <c r="AV97" s="42">
        <v>0.22800000000000001</v>
      </c>
      <c r="AW97" s="42">
        <v>3.61</v>
      </c>
      <c r="AX97" s="42">
        <v>0.79800000000000004</v>
      </c>
      <c r="AY97" s="42">
        <v>0.78</v>
      </c>
      <c r="AZ97" s="42">
        <v>0.29499999999999998</v>
      </c>
      <c r="BA97" s="44">
        <v>1189.9413300000001</v>
      </c>
      <c r="BB97" s="44">
        <v>60.148249999999997</v>
      </c>
      <c r="BC97" s="43"/>
      <c r="BD97" s="43">
        <v>3.34224148595529E-3</v>
      </c>
      <c r="BE97" s="43"/>
      <c r="BF97" s="43"/>
      <c r="BG97" s="42">
        <v>0.61085821500000004</v>
      </c>
      <c r="BH97" s="42">
        <v>6.8117759999999999E-2</v>
      </c>
      <c r="BI97" s="42">
        <v>0.26273985500000002</v>
      </c>
      <c r="BJ97" s="42">
        <v>0.38031072500000002</v>
      </c>
      <c r="BK97" s="42">
        <v>2.835294E-2</v>
      </c>
      <c r="BL97" s="42">
        <v>0.25559636000000002</v>
      </c>
      <c r="BM97" s="42">
        <v>0.24844247999999999</v>
      </c>
      <c r="BN97" s="42">
        <v>0.15919605000000001</v>
      </c>
      <c r="BO97" s="42">
        <v>7.6954949999999994E-2</v>
      </c>
      <c r="BP97" s="42">
        <v>7.9739949999999993E-3</v>
      </c>
      <c r="BQ97" s="42">
        <v>7.0631349999999999E-3</v>
      </c>
      <c r="BR97" s="42">
        <v>1.5250000000000001E-3</v>
      </c>
      <c r="BS97" s="42">
        <v>9.6866915400000005E-4</v>
      </c>
      <c r="BT97" s="42">
        <v>1.4126399999999999</v>
      </c>
      <c r="BU97" s="42">
        <v>9.0433199999999996</v>
      </c>
      <c r="BV97" s="42">
        <v>0.48599999999999999</v>
      </c>
      <c r="BW97" s="42">
        <v>16.779</v>
      </c>
      <c r="BX97" s="42">
        <v>1.5116400000000001</v>
      </c>
      <c r="BY97" s="42">
        <v>13.934049999999999</v>
      </c>
      <c r="BZ97" s="42">
        <v>1.5290520000000001</v>
      </c>
      <c r="CA97" s="42">
        <v>6.0429599999999999</v>
      </c>
      <c r="CB97" s="42">
        <v>0.68798999999999999</v>
      </c>
      <c r="CC97" s="42">
        <v>1.1741999999999999</v>
      </c>
      <c r="CD97" s="42">
        <v>0.2989</v>
      </c>
      <c r="CE97" s="42">
        <v>1.3011200000000001</v>
      </c>
      <c r="CF97" s="42">
        <v>0.33366000000000001</v>
      </c>
      <c r="CG97" s="42">
        <v>0.10920000000000001</v>
      </c>
      <c r="CH97" s="42">
        <v>0.43334</v>
      </c>
      <c r="CI97" s="42">
        <v>6.1775999999999998E-2</v>
      </c>
      <c r="CJ97" s="42">
        <v>0.39528000000000002</v>
      </c>
      <c r="CK97" s="42">
        <v>7.9604999999999995E-2</v>
      </c>
      <c r="CL97" s="42">
        <v>0.16800000000000001</v>
      </c>
      <c r="CM97" s="42">
        <v>2.7838999999999999E-2</v>
      </c>
      <c r="CN97" s="42">
        <v>0.14449999999999999</v>
      </c>
      <c r="CO97" s="42">
        <v>2.4851999999999999E-2</v>
      </c>
      <c r="CP97" s="42">
        <v>0.33933999999999997</v>
      </c>
      <c r="CQ97" s="42">
        <v>0.11890199999999999</v>
      </c>
      <c r="CR97" s="42">
        <v>0.28782000000000002</v>
      </c>
      <c r="CS97" s="42">
        <v>2.8025000000000001E-2</v>
      </c>
      <c r="CT97" s="45"/>
      <c r="CU97" s="45"/>
      <c r="CV97" s="45"/>
      <c r="CW97" s="45"/>
      <c r="CX97" s="45"/>
      <c r="CY97" s="45"/>
      <c r="CZ97" s="40"/>
      <c r="DA97" s="40"/>
      <c r="DB97" s="40"/>
      <c r="DC97" s="40"/>
      <c r="DD97" s="40"/>
      <c r="DE97" s="40"/>
      <c r="DF97" s="40"/>
      <c r="DG97" s="40"/>
      <c r="DH97" s="40"/>
      <c r="DI97" s="40"/>
      <c r="DJ97" s="40"/>
      <c r="DK97" s="40"/>
      <c r="DL97" s="40"/>
      <c r="DM97" s="40"/>
      <c r="DN97" s="40"/>
      <c r="DO97" s="40"/>
      <c r="DP97" s="40"/>
      <c r="DQ97" s="40"/>
      <c r="DR97" s="40"/>
      <c r="DS97" s="40"/>
      <c r="DT97" s="40"/>
      <c r="DU97" s="40"/>
      <c r="DV97" s="40"/>
      <c r="DW97" s="40"/>
      <c r="DX97" s="40"/>
      <c r="DY97" s="40"/>
      <c r="DZ97" s="40"/>
      <c r="EA97" s="40"/>
      <c r="EB97" s="40"/>
      <c r="EC97" s="40"/>
      <c r="ED97" s="40"/>
      <c r="EE97" s="40"/>
      <c r="EF97" s="40"/>
      <c r="EG97" s="40"/>
      <c r="EH97" s="40"/>
      <c r="EI97" s="40"/>
      <c r="EJ97" s="4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40"/>
      <c r="FW97" s="40"/>
      <c r="FX97" s="40"/>
      <c r="FY97" s="40"/>
      <c r="FZ97" s="40"/>
      <c r="GA97" s="40"/>
      <c r="GB97" s="40"/>
      <c r="GC97" s="40"/>
      <c r="GD97" s="40"/>
      <c r="GE97" s="40"/>
      <c r="GF97" s="40"/>
      <c r="GG97" s="40"/>
      <c r="GH97" s="40"/>
      <c r="GI97" s="40"/>
      <c r="GJ97" s="40"/>
      <c r="GK97" s="40"/>
      <c r="GL97" s="40"/>
      <c r="GM97" s="40"/>
      <c r="GN97" s="40"/>
      <c r="GO97" s="40"/>
      <c r="GP97" s="40"/>
      <c r="GQ97" s="40"/>
      <c r="GR97" s="40"/>
      <c r="GS97" s="40"/>
      <c r="GT97" s="40"/>
      <c r="GU97" s="40"/>
      <c r="GV97" s="40"/>
      <c r="GW97" s="40"/>
      <c r="GX97" s="40"/>
      <c r="GY97" s="40"/>
      <c r="GZ97" s="40"/>
      <c r="HA97" s="40"/>
      <c r="HB97" s="40"/>
      <c r="HC97" s="40"/>
      <c r="HD97" s="40"/>
      <c r="HE97" s="40"/>
      <c r="HF97" s="40"/>
      <c r="HG97" s="40"/>
      <c r="HH97" s="40"/>
      <c r="HI97" s="40"/>
      <c r="HJ97" s="40"/>
      <c r="HK97" s="40"/>
      <c r="HL97" s="40"/>
      <c r="HM97" s="40"/>
      <c r="HN97" s="40"/>
      <c r="HO97" s="40"/>
      <c r="HP97" s="40"/>
      <c r="HQ97" s="40"/>
      <c r="HR97" s="40"/>
      <c r="HS97" s="40"/>
      <c r="HT97" s="40"/>
      <c r="HU97" s="40"/>
      <c r="HV97" s="40"/>
      <c r="HW97" s="40"/>
      <c r="HX97" s="40"/>
      <c r="HY97" s="40"/>
      <c r="HZ97" s="40"/>
      <c r="IA97" s="40"/>
      <c r="IB97" s="40"/>
      <c r="IC97" s="40"/>
      <c r="ID97" s="40"/>
      <c r="IE97" s="40"/>
      <c r="IF97" s="40"/>
      <c r="IG97" s="40"/>
      <c r="IH97" s="40"/>
      <c r="II97" s="40"/>
      <c r="IJ97" s="40"/>
      <c r="IK97" s="40"/>
      <c r="IL97" s="40"/>
      <c r="IM97" s="40"/>
      <c r="IN97" s="40"/>
      <c r="IO97" s="40"/>
      <c r="IP97" s="40"/>
      <c r="IQ97" s="40"/>
      <c r="IR97" s="40"/>
      <c r="IS97" s="40"/>
      <c r="IT97" s="40"/>
      <c r="IU97" s="40"/>
      <c r="IV97" s="40"/>
      <c r="IW97" s="40"/>
      <c r="IX97" s="40"/>
      <c r="IY97" s="40"/>
      <c r="IZ97" s="40"/>
      <c r="JA97" s="40"/>
      <c r="JB97" s="40"/>
      <c r="JC97" s="40"/>
      <c r="JD97" s="40"/>
      <c r="JE97" s="40"/>
      <c r="JF97" s="40"/>
      <c r="JG97" s="40"/>
      <c r="JH97" s="40"/>
      <c r="JI97" s="40"/>
      <c r="JJ97" s="40"/>
      <c r="JK97" s="40"/>
      <c r="JL97" s="40"/>
      <c r="JM97" s="40"/>
      <c r="JN97" s="40"/>
      <c r="JO97" s="40"/>
      <c r="JP97" s="40"/>
      <c r="JQ97" s="40"/>
      <c r="JR97" s="40"/>
      <c r="JS97" s="40"/>
      <c r="JT97" s="40"/>
      <c r="JU97" s="40"/>
      <c r="JV97" s="40"/>
      <c r="JW97" s="40"/>
      <c r="JX97" s="40"/>
      <c r="JY97" s="40"/>
      <c r="JZ97" s="40"/>
      <c r="KA97" s="40"/>
      <c r="KB97" s="40"/>
      <c r="KC97" s="40"/>
      <c r="KD97" s="40"/>
      <c r="KE97" s="40"/>
      <c r="KF97" s="40"/>
      <c r="KG97" s="40"/>
      <c r="KH97" s="40"/>
      <c r="KI97" s="40"/>
      <c r="KJ97" s="40"/>
      <c r="KK97" s="40"/>
      <c r="KL97" s="40"/>
      <c r="KM97" s="40"/>
      <c r="KN97" s="40"/>
      <c r="KO97" s="40"/>
      <c r="KP97" s="40"/>
      <c r="KQ97" s="40"/>
      <c r="KR97" s="40"/>
      <c r="KS97" s="40"/>
      <c r="KT97" s="40"/>
      <c r="KU97" s="40"/>
      <c r="KV97" s="40"/>
      <c r="KW97" s="40"/>
      <c r="KX97" s="40"/>
      <c r="KY97" s="40"/>
      <c r="KZ97" s="40"/>
      <c r="LA97" s="40"/>
      <c r="LB97" s="40"/>
      <c r="LC97" s="40"/>
      <c r="LD97" s="40"/>
      <c r="LE97" s="40"/>
      <c r="LF97" s="40"/>
      <c r="LG97" s="40"/>
      <c r="LH97" s="40"/>
      <c r="LI97" s="40"/>
      <c r="LJ97" s="40"/>
      <c r="LK97" s="40"/>
      <c r="LL97" s="40"/>
      <c r="LM97" s="40"/>
      <c r="LN97" s="40"/>
      <c r="LO97" s="40"/>
      <c r="LP97" s="40"/>
      <c r="LQ97" s="40"/>
      <c r="LR97" s="40"/>
      <c r="LS97" s="40"/>
      <c r="LT97" s="40"/>
      <c r="LU97" s="40"/>
      <c r="LV97" s="40"/>
      <c r="LW97" s="40"/>
      <c r="LX97" s="40"/>
      <c r="LY97" s="40"/>
      <c r="LZ97" s="40"/>
      <c r="MA97" s="40"/>
      <c r="MB97" s="40"/>
      <c r="MC97" s="40"/>
      <c r="MD97" s="40"/>
      <c r="ME97" s="40"/>
      <c r="MF97" s="40"/>
      <c r="MG97" s="40"/>
      <c r="MH97" s="40"/>
      <c r="MI97" s="40"/>
      <c r="MJ97" s="40"/>
      <c r="MK97" s="40"/>
      <c r="ML97" s="40"/>
      <c r="MM97" s="40"/>
      <c r="MN97" s="40"/>
      <c r="MO97" s="40"/>
      <c r="MP97" s="40"/>
      <c r="MQ97" s="40"/>
      <c r="MR97" s="40"/>
      <c r="MS97" s="40"/>
      <c r="MT97" s="40"/>
      <c r="MU97" s="40"/>
      <c r="MV97" s="40"/>
      <c r="MW97" s="40"/>
      <c r="MX97" s="40"/>
      <c r="MY97" s="40"/>
      <c r="MZ97" s="40"/>
      <c r="NA97" s="40"/>
      <c r="NB97" s="40"/>
      <c r="NC97" s="40"/>
      <c r="ND97" s="40"/>
      <c r="NE97" s="40"/>
      <c r="NF97" s="40"/>
      <c r="NG97" s="40"/>
      <c r="NH97" s="40"/>
      <c r="NI97" s="40"/>
      <c r="NJ97" s="40"/>
      <c r="NK97" s="40"/>
      <c r="NL97" s="40"/>
      <c r="NM97" s="40"/>
      <c r="NN97" s="40"/>
      <c r="NO97" s="40"/>
      <c r="NP97" s="40"/>
      <c r="NQ97" s="40"/>
      <c r="NR97" s="40"/>
      <c r="NS97" s="40"/>
      <c r="NT97" s="40"/>
      <c r="NU97" s="40"/>
      <c r="NV97" s="40"/>
      <c r="NW97" s="40"/>
      <c r="NX97" s="40"/>
      <c r="NY97" s="40"/>
      <c r="NZ97" s="40"/>
      <c r="OA97" s="40"/>
      <c r="OB97" s="40"/>
      <c r="OC97" s="40"/>
      <c r="OD97" s="40"/>
      <c r="OE97" s="40"/>
      <c r="OF97" s="40"/>
      <c r="OG97" s="40"/>
      <c r="OH97" s="40"/>
      <c r="OI97" s="40"/>
      <c r="OJ97" s="40"/>
      <c r="OK97" s="40"/>
      <c r="OL97" s="40"/>
      <c r="OM97" s="40"/>
      <c r="ON97" s="40"/>
      <c r="OO97" s="40"/>
      <c r="OP97" s="40"/>
      <c r="OQ97" s="40"/>
      <c r="OR97" s="40"/>
      <c r="OS97" s="40"/>
      <c r="OT97" s="40"/>
      <c r="OU97" s="40"/>
      <c r="OV97" s="40"/>
      <c r="OW97" s="40"/>
      <c r="OX97" s="40"/>
      <c r="OY97" s="40"/>
      <c r="OZ97" s="40"/>
      <c r="PA97" s="40"/>
      <c r="PB97" s="40"/>
      <c r="PC97" s="40"/>
      <c r="PD97" s="40"/>
      <c r="PE97" s="40"/>
      <c r="PF97" s="40"/>
      <c r="PG97" s="40"/>
      <c r="PH97" s="40"/>
      <c r="PI97" s="40"/>
      <c r="PJ97" s="40"/>
      <c r="PK97" s="40"/>
      <c r="PL97" s="40"/>
      <c r="PM97" s="40"/>
      <c r="PN97" s="40"/>
      <c r="PO97" s="40"/>
      <c r="PP97" s="40"/>
      <c r="PQ97" s="40"/>
      <c r="PR97" s="40"/>
      <c r="PS97" s="40"/>
      <c r="PT97" s="40"/>
      <c r="PU97" s="40"/>
      <c r="PV97" s="40"/>
      <c r="PW97" s="40"/>
      <c r="PX97" s="40"/>
      <c r="PY97" s="40"/>
      <c r="PZ97" s="40"/>
      <c r="QA97" s="40"/>
      <c r="QB97" s="40"/>
      <c r="QC97" s="40"/>
      <c r="QD97" s="40"/>
      <c r="QE97" s="40"/>
      <c r="QF97" s="40"/>
      <c r="QG97" s="40"/>
      <c r="QH97" s="40"/>
      <c r="QI97" s="40"/>
      <c r="QJ97" s="40"/>
      <c r="QK97" s="40"/>
      <c r="QL97" s="40"/>
      <c r="QM97" s="40"/>
      <c r="QN97" s="40"/>
      <c r="QO97" s="40"/>
      <c r="QP97" s="40"/>
      <c r="QQ97" s="40"/>
      <c r="QR97" s="40"/>
      <c r="QS97" s="40"/>
      <c r="QT97" s="40"/>
      <c r="QU97" s="40"/>
      <c r="QV97" s="40"/>
      <c r="QW97" s="40"/>
      <c r="QX97" s="40"/>
      <c r="QY97" s="40"/>
      <c r="QZ97" s="40"/>
      <c r="RA97" s="40"/>
      <c r="RB97" s="40"/>
      <c r="RC97" s="40"/>
      <c r="RD97" s="40"/>
      <c r="RE97" s="40"/>
      <c r="RF97" s="40"/>
      <c r="RG97" s="40"/>
      <c r="RH97" s="40"/>
      <c r="RI97" s="40"/>
      <c r="RJ97" s="40"/>
      <c r="RK97" s="40"/>
      <c r="RL97" s="40"/>
      <c r="RM97" s="40"/>
      <c r="RN97" s="40"/>
      <c r="RO97" s="40"/>
      <c r="RP97" s="40"/>
      <c r="RQ97" s="40"/>
      <c r="RR97" s="40"/>
      <c r="RS97" s="40"/>
      <c r="RT97" s="40"/>
      <c r="RU97" s="40"/>
      <c r="RV97" s="40"/>
      <c r="RW97" s="40"/>
      <c r="RX97" s="40"/>
      <c r="RY97" s="40"/>
      <c r="RZ97" s="40"/>
      <c r="SA97" s="40"/>
      <c r="SB97" s="40"/>
      <c r="SC97" s="40"/>
      <c r="SD97" s="40"/>
      <c r="SE97" s="40"/>
      <c r="SF97" s="40"/>
      <c r="SG97" s="40"/>
      <c r="SH97" s="40"/>
      <c r="SI97" s="40"/>
      <c r="SJ97" s="40"/>
      <c r="SK97" s="40"/>
      <c r="SL97" s="40"/>
      <c r="SM97" s="40"/>
      <c r="SN97" s="40"/>
      <c r="SO97" s="40"/>
      <c r="SP97" s="40"/>
      <c r="SQ97" s="40"/>
      <c r="SR97" s="40"/>
      <c r="SS97" s="40"/>
      <c r="ST97" s="40"/>
      <c r="SU97" s="40"/>
      <c r="SV97" s="40"/>
      <c r="SW97" s="40"/>
      <c r="SX97" s="40"/>
      <c r="SY97" s="40"/>
      <c r="SZ97" s="40"/>
      <c r="TA97" s="40"/>
      <c r="TB97" s="40"/>
      <c r="TC97" s="40"/>
      <c r="TD97" s="40"/>
      <c r="TE97" s="40"/>
      <c r="TF97" s="40"/>
      <c r="TG97" s="40"/>
      <c r="TH97" s="40"/>
      <c r="TI97" s="40"/>
      <c r="TJ97" s="40"/>
      <c r="TK97" s="40"/>
      <c r="TL97" s="40"/>
      <c r="TM97" s="40"/>
      <c r="TN97" s="40"/>
      <c r="TO97" s="40"/>
      <c r="TP97" s="40"/>
      <c r="TQ97" s="40"/>
      <c r="TR97" s="40"/>
      <c r="TS97" s="40"/>
      <c r="TT97" s="40"/>
      <c r="TU97" s="40"/>
      <c r="TV97" s="40"/>
      <c r="TW97" s="40"/>
      <c r="TX97" s="40"/>
      <c r="TY97" s="40"/>
      <c r="TZ97" s="40"/>
      <c r="UA97" s="40"/>
      <c r="UB97" s="40"/>
      <c r="UC97" s="40"/>
      <c r="UD97" s="40"/>
      <c r="UE97" s="40"/>
      <c r="UF97" s="40"/>
      <c r="UG97" s="40"/>
      <c r="UH97" s="40"/>
      <c r="UI97" s="40"/>
      <c r="UJ97" s="40"/>
      <c r="UK97" s="40"/>
      <c r="UL97" s="40"/>
      <c r="UM97" s="40"/>
      <c r="UN97" s="40"/>
      <c r="UO97" s="40"/>
      <c r="UP97" s="40"/>
      <c r="UQ97" s="40"/>
      <c r="UR97" s="40"/>
      <c r="US97" s="40"/>
      <c r="UT97" s="40"/>
      <c r="UU97" s="40"/>
      <c r="UV97" s="40"/>
      <c r="UW97" s="40"/>
      <c r="UX97" s="40"/>
      <c r="UY97" s="40"/>
      <c r="UZ97" s="40"/>
      <c r="VA97" s="40"/>
      <c r="VB97" s="40"/>
      <c r="VC97" s="40"/>
      <c r="VD97" s="40"/>
      <c r="VE97" s="40"/>
      <c r="VF97" s="40"/>
      <c r="VG97" s="40"/>
      <c r="VH97" s="40"/>
      <c r="VI97" s="40"/>
      <c r="VJ97" s="40"/>
      <c r="VK97" s="40"/>
      <c r="VL97" s="40"/>
      <c r="VM97" s="40"/>
      <c r="VN97" s="40"/>
      <c r="VO97" s="40"/>
      <c r="VP97" s="40"/>
      <c r="VQ97" s="40"/>
      <c r="VR97" s="40"/>
      <c r="VS97" s="40"/>
      <c r="VT97" s="40"/>
      <c r="VU97" s="40"/>
      <c r="VV97" s="40"/>
      <c r="VW97" s="40"/>
      <c r="VX97" s="40"/>
      <c r="VY97" s="40"/>
      <c r="VZ97" s="40"/>
      <c r="WA97" s="40"/>
      <c r="WB97" s="40"/>
      <c r="WC97" s="40"/>
      <c r="WD97" s="40"/>
      <c r="WE97" s="40"/>
      <c r="WF97" s="40"/>
      <c r="WG97" s="40"/>
      <c r="WH97" s="40"/>
      <c r="WI97" s="40"/>
      <c r="WJ97" s="40"/>
      <c r="WK97" s="40"/>
      <c r="WL97" s="40"/>
      <c r="WM97" s="40"/>
      <c r="WN97" s="40"/>
      <c r="WO97" s="40"/>
      <c r="WP97" s="40"/>
      <c r="WQ97" s="40"/>
      <c r="WR97" s="40"/>
      <c r="WS97" s="40"/>
      <c r="WT97" s="40"/>
      <c r="WU97" s="40"/>
      <c r="WV97" s="40"/>
      <c r="WW97" s="40"/>
      <c r="WX97" s="40"/>
      <c r="WY97" s="40"/>
      <c r="WZ97" s="40"/>
      <c r="XA97" s="40"/>
      <c r="XB97" s="40"/>
      <c r="XC97" s="40"/>
      <c r="XD97" s="40"/>
      <c r="XE97" s="40"/>
      <c r="XF97" s="40"/>
      <c r="XG97" s="40"/>
      <c r="XH97" s="40"/>
      <c r="XI97" s="40"/>
      <c r="XJ97" s="40"/>
      <c r="XK97" s="40"/>
      <c r="XL97" s="40"/>
      <c r="XM97" s="40"/>
      <c r="XN97" s="40"/>
      <c r="XO97" s="40"/>
      <c r="XP97" s="40"/>
      <c r="XQ97" s="40"/>
      <c r="XR97" s="40"/>
      <c r="XS97" s="40"/>
      <c r="XT97" s="40"/>
      <c r="XU97" s="40"/>
      <c r="XV97" s="40"/>
      <c r="XW97" s="40"/>
      <c r="XX97" s="40"/>
      <c r="XY97" s="40"/>
      <c r="XZ97" s="40"/>
      <c r="YA97" s="40"/>
      <c r="YB97" s="40"/>
      <c r="YC97" s="40"/>
      <c r="YD97" s="40"/>
      <c r="YE97" s="40"/>
      <c r="YF97" s="40"/>
      <c r="YG97" s="40"/>
      <c r="YH97" s="40"/>
      <c r="YI97" s="40"/>
      <c r="YJ97" s="40"/>
      <c r="YK97" s="40"/>
      <c r="YL97" s="40"/>
      <c r="YM97" s="40"/>
      <c r="YN97" s="40"/>
      <c r="YO97" s="40"/>
      <c r="YP97" s="40"/>
      <c r="YQ97" s="40"/>
      <c r="YR97" s="40"/>
      <c r="YS97" s="40"/>
      <c r="YT97" s="40"/>
      <c r="YU97" s="40"/>
      <c r="YV97" s="40"/>
      <c r="YW97" s="40"/>
      <c r="YX97" s="40"/>
      <c r="YY97" s="40"/>
      <c r="YZ97" s="40"/>
      <c r="ZA97" s="40"/>
      <c r="ZB97" s="40"/>
      <c r="ZC97" s="40"/>
      <c r="ZD97" s="40"/>
      <c r="ZE97" s="40"/>
      <c r="ZF97" s="40"/>
      <c r="ZG97" s="40"/>
      <c r="ZH97" s="40"/>
      <c r="ZI97" s="40"/>
      <c r="ZJ97" s="40"/>
      <c r="ZK97" s="40"/>
      <c r="ZL97" s="40"/>
      <c r="ZM97" s="40"/>
      <c r="ZN97" s="40"/>
      <c r="ZO97" s="40"/>
      <c r="ZP97" s="40"/>
      <c r="ZQ97" s="40"/>
      <c r="ZR97" s="40"/>
      <c r="ZS97" s="40"/>
      <c r="ZT97" s="40"/>
      <c r="ZU97" s="40"/>
      <c r="ZV97" s="40"/>
      <c r="ZW97" s="40"/>
      <c r="ZX97" s="40"/>
      <c r="ZY97" s="40"/>
      <c r="ZZ97" s="40"/>
      <c r="AAA97" s="40"/>
      <c r="AAB97" s="40"/>
      <c r="AAC97" s="40"/>
      <c r="AAD97" s="40"/>
      <c r="AAE97" s="40"/>
      <c r="AAF97" s="40"/>
      <c r="AAG97" s="40"/>
      <c r="AAH97" s="40"/>
      <c r="AAI97" s="40"/>
      <c r="AAJ97" s="40"/>
      <c r="AAK97" s="40"/>
      <c r="AAL97" s="40"/>
      <c r="AAM97" s="40"/>
      <c r="AAN97" s="40"/>
      <c r="AAO97" s="40"/>
      <c r="AAP97" s="40"/>
      <c r="AAQ97" s="40"/>
      <c r="AAR97" s="40"/>
      <c r="AAS97" s="40"/>
      <c r="AAT97" s="40"/>
      <c r="AAU97" s="40"/>
      <c r="AAV97" s="40"/>
      <c r="AAW97" s="40"/>
      <c r="AAX97" s="40"/>
      <c r="AAY97" s="40"/>
      <c r="AAZ97" s="40"/>
      <c r="ABA97" s="40"/>
      <c r="ABB97" s="40"/>
      <c r="ABC97" s="40"/>
      <c r="ABD97" s="40"/>
      <c r="ABE97" s="40"/>
      <c r="ABF97" s="40"/>
      <c r="ABG97" s="40"/>
      <c r="ABH97" s="40"/>
      <c r="ABI97" s="40"/>
      <c r="ABJ97" s="40"/>
      <c r="ABK97" s="40"/>
      <c r="ABL97" s="40"/>
      <c r="ABM97" s="40"/>
      <c r="ABN97" s="40"/>
      <c r="ABO97" s="40"/>
      <c r="ABP97" s="40"/>
      <c r="ABQ97" s="40"/>
      <c r="ABR97" s="40"/>
      <c r="ABS97" s="40"/>
      <c r="ABT97" s="40"/>
      <c r="ABU97" s="40"/>
      <c r="ABV97" s="40"/>
      <c r="ABW97" s="40"/>
      <c r="ABX97" s="40"/>
      <c r="ABY97" s="40"/>
      <c r="ABZ97" s="40"/>
      <c r="ACA97" s="40"/>
      <c r="ACB97" s="40"/>
      <c r="ACC97" s="40"/>
      <c r="ACD97" s="40"/>
      <c r="ACE97" s="40"/>
      <c r="ACF97" s="40"/>
      <c r="ACG97" s="40"/>
      <c r="ACH97" s="40"/>
      <c r="ACI97" s="40"/>
      <c r="ACJ97" s="40"/>
      <c r="ACK97" s="40"/>
      <c r="ACL97" s="40"/>
      <c r="ACM97" s="40"/>
      <c r="ACN97" s="40"/>
      <c r="ACO97" s="40"/>
      <c r="ACP97" s="40"/>
      <c r="ACQ97" s="40"/>
      <c r="ACR97" s="40"/>
      <c r="ACS97" s="40"/>
      <c r="ACT97" s="40"/>
      <c r="ACU97" s="40"/>
      <c r="ACV97" s="40"/>
      <c r="ACW97" s="40"/>
      <c r="ACX97" s="40"/>
      <c r="ACY97" s="40"/>
      <c r="ACZ97" s="40"/>
      <c r="ADA97" s="40"/>
      <c r="ADB97" s="40"/>
      <c r="ADC97" s="40"/>
      <c r="ADD97" s="40"/>
      <c r="ADE97" s="40"/>
      <c r="ADF97" s="40"/>
      <c r="ADG97" s="40"/>
      <c r="ADH97" s="40"/>
      <c r="ADI97" s="40"/>
      <c r="ADJ97" s="40"/>
      <c r="ADK97" s="40"/>
      <c r="ADL97" s="40"/>
      <c r="ADM97" s="40"/>
      <c r="ADN97" s="40"/>
      <c r="ADO97" s="40"/>
      <c r="ADP97" s="40"/>
      <c r="ADQ97" s="40"/>
      <c r="ADR97" s="40"/>
      <c r="ADS97" s="40"/>
      <c r="ADT97" s="40"/>
      <c r="ADU97" s="40"/>
      <c r="ADV97" s="40"/>
      <c r="ADW97" s="40"/>
      <c r="ADX97" s="40"/>
      <c r="ADY97" s="40"/>
      <c r="ADZ97" s="40"/>
      <c r="AEA97" s="40"/>
      <c r="AEB97" s="40"/>
      <c r="AEC97" s="40"/>
      <c r="AED97" s="40"/>
      <c r="AEE97" s="40"/>
      <c r="AEF97" s="40"/>
      <c r="AEG97" s="40"/>
      <c r="AEH97" s="40"/>
      <c r="AEI97" s="40"/>
      <c r="AEJ97" s="40"/>
      <c r="AEK97" s="40"/>
      <c r="AEL97" s="40"/>
      <c r="AEM97" s="40"/>
      <c r="AEN97" s="40"/>
      <c r="AEO97" s="40"/>
      <c r="AEP97" s="40"/>
      <c r="AEQ97" s="40"/>
      <c r="AER97" s="40"/>
      <c r="AES97" s="40"/>
      <c r="AET97" s="40"/>
      <c r="AEU97" s="40"/>
      <c r="AEV97" s="40"/>
      <c r="AEW97" s="40"/>
      <c r="AEX97" s="40"/>
      <c r="AEY97" s="40"/>
      <c r="AEZ97" s="40"/>
      <c r="AFA97" s="40"/>
      <c r="AFB97" s="40"/>
      <c r="AFC97" s="40"/>
      <c r="AFD97" s="40"/>
      <c r="AFE97" s="40"/>
      <c r="AFF97" s="40"/>
      <c r="AFG97" s="40"/>
      <c r="AFH97" s="40"/>
      <c r="AFI97" s="40"/>
      <c r="AFJ97" s="40"/>
      <c r="AFK97" s="40"/>
      <c r="AFL97" s="40"/>
      <c r="AFM97" s="40"/>
      <c r="AFN97" s="40"/>
      <c r="AFO97" s="40"/>
      <c r="AFP97" s="40"/>
      <c r="AFQ97" s="40"/>
      <c r="AFR97" s="40"/>
      <c r="AFS97" s="40"/>
      <c r="AFT97" s="40"/>
      <c r="AFU97" s="40"/>
      <c r="AFV97" s="40"/>
      <c r="AFW97" s="40"/>
      <c r="AFX97" s="40"/>
      <c r="AFY97" s="40"/>
      <c r="AFZ97" s="40"/>
      <c r="AGA97" s="40"/>
      <c r="AGB97" s="40"/>
      <c r="AGC97" s="40"/>
      <c r="AGD97" s="40"/>
      <c r="AGE97" s="40"/>
      <c r="AGF97" s="40"/>
      <c r="AGG97" s="40"/>
      <c r="AGH97" s="40"/>
      <c r="AGI97" s="40"/>
      <c r="AGJ97" s="40"/>
      <c r="AGK97" s="40"/>
      <c r="AGL97" s="40"/>
      <c r="AGM97" s="40"/>
      <c r="AGN97" s="40"/>
      <c r="AGO97" s="40"/>
      <c r="AGP97" s="40"/>
      <c r="AGQ97" s="40"/>
      <c r="AGR97" s="40"/>
      <c r="AGS97" s="40"/>
      <c r="AGT97" s="40"/>
      <c r="AGU97" s="40"/>
      <c r="AGV97" s="40"/>
      <c r="AGW97" s="40"/>
      <c r="AGX97" s="40"/>
      <c r="AGY97" s="40"/>
      <c r="AGZ97" s="40"/>
      <c r="AHA97" s="40"/>
      <c r="AHB97" s="40"/>
      <c r="AHC97" s="40"/>
      <c r="AHD97" s="40"/>
      <c r="AHE97" s="40"/>
      <c r="AHF97" s="40"/>
      <c r="AHG97" s="40"/>
      <c r="AHH97" s="40"/>
      <c r="AHI97" s="40"/>
      <c r="AHJ97" s="40"/>
      <c r="AHK97" s="40"/>
      <c r="AHL97" s="40"/>
      <c r="AHM97" s="40"/>
      <c r="AHN97" s="40"/>
      <c r="AHO97" s="40"/>
      <c r="AHP97" s="40"/>
      <c r="AHQ97" s="40"/>
      <c r="AHR97" s="40"/>
      <c r="AHS97" s="40"/>
      <c r="AHT97" s="40"/>
      <c r="AHU97" s="40"/>
      <c r="AHV97" s="40"/>
      <c r="AHW97" s="40"/>
      <c r="AHX97" s="40"/>
      <c r="AHY97" s="40"/>
      <c r="AHZ97" s="40"/>
      <c r="AIA97" s="40"/>
      <c r="AIB97" s="40"/>
      <c r="AIC97" s="40"/>
      <c r="AID97" s="40"/>
      <c r="AIE97" s="40"/>
      <c r="AIF97" s="40"/>
      <c r="AIG97" s="40"/>
      <c r="AIH97" s="40"/>
      <c r="AII97" s="40"/>
      <c r="AIJ97" s="40"/>
      <c r="AIK97" s="40"/>
      <c r="AIL97" s="40"/>
      <c r="AIM97" s="40"/>
      <c r="AIN97" s="40"/>
      <c r="AIO97" s="40"/>
      <c r="AIP97" s="40"/>
      <c r="AIQ97" s="40"/>
      <c r="AIR97" s="40"/>
      <c r="AIS97" s="40"/>
      <c r="AIT97" s="40"/>
      <c r="AIU97" s="40"/>
      <c r="AIV97" s="40"/>
      <c r="AIW97" s="40"/>
      <c r="AIX97" s="40"/>
      <c r="AIY97" s="40"/>
      <c r="AIZ97" s="40"/>
      <c r="AJA97" s="40"/>
      <c r="AJB97" s="40"/>
      <c r="AJC97" s="40"/>
      <c r="AJD97" s="40"/>
      <c r="AJE97" s="40"/>
      <c r="AJF97" s="40"/>
      <c r="AJG97" s="40"/>
      <c r="AJH97" s="40"/>
      <c r="AJI97" s="40"/>
      <c r="AJJ97" s="40"/>
      <c r="AJK97" s="40"/>
      <c r="AJL97" s="40"/>
      <c r="AJM97" s="40"/>
      <c r="AJN97" s="40"/>
      <c r="AJO97" s="40"/>
      <c r="AJP97" s="40"/>
      <c r="AJQ97" s="40"/>
      <c r="AJR97" s="40"/>
      <c r="AJS97" s="40"/>
      <c r="AJT97" s="40"/>
      <c r="AJU97" s="40"/>
      <c r="AJV97" s="40"/>
      <c r="AJW97" s="40"/>
      <c r="AJX97" s="40"/>
      <c r="AJY97" s="40"/>
      <c r="AJZ97" s="40"/>
      <c r="AKA97" s="40"/>
      <c r="AKB97" s="40"/>
      <c r="AKC97" s="40"/>
      <c r="AKD97" s="40"/>
      <c r="AKE97" s="40"/>
      <c r="AKF97" s="40"/>
      <c r="AKG97" s="40"/>
      <c r="AKH97" s="40"/>
      <c r="AKI97" s="40"/>
      <c r="AKJ97" s="40"/>
      <c r="AKK97" s="40"/>
      <c r="AKL97" s="40"/>
      <c r="AKM97" s="40"/>
      <c r="AKN97" s="40"/>
      <c r="AKO97" s="40"/>
      <c r="AKP97" s="40"/>
      <c r="AKQ97" s="40"/>
      <c r="AKR97" s="40"/>
      <c r="AKS97" s="40"/>
      <c r="AKT97" s="40"/>
      <c r="AKU97" s="40"/>
      <c r="AKV97" s="40"/>
      <c r="AKW97" s="40"/>
      <c r="AKX97" s="40"/>
      <c r="AKY97" s="40"/>
      <c r="AKZ97" s="40"/>
      <c r="ALA97" s="40"/>
      <c r="ALB97" s="40"/>
      <c r="ALC97" s="40"/>
      <c r="ALD97" s="40"/>
      <c r="ALE97" s="40"/>
      <c r="ALF97" s="40"/>
      <c r="ALG97" s="40"/>
      <c r="ALH97" s="40"/>
      <c r="ALI97" s="40"/>
      <c r="ALJ97" s="40"/>
      <c r="ALK97" s="40"/>
      <c r="ALL97" s="40"/>
      <c r="ALM97" s="40"/>
      <c r="ALN97" s="40"/>
      <c r="ALO97" s="40"/>
      <c r="ALP97" s="40"/>
      <c r="ALQ97" s="40"/>
      <c r="ALR97" s="40"/>
      <c r="ALS97" s="40"/>
      <c r="ALT97" s="40"/>
      <c r="ALU97" s="40"/>
    </row>
    <row r="98" spans="1:1009" s="54" customFormat="1" ht="15" customHeight="1" x14ac:dyDescent="0.35">
      <c r="A98" s="1">
        <v>97</v>
      </c>
      <c r="B98" s="1" t="s">
        <v>667</v>
      </c>
      <c r="C98" s="47">
        <v>1969.364</v>
      </c>
      <c r="D98" s="48" t="s">
        <v>182</v>
      </c>
      <c r="E98" s="49">
        <v>3</v>
      </c>
      <c r="F98" s="47">
        <v>390</v>
      </c>
      <c r="G98" s="50">
        <v>50.486849999999997</v>
      </c>
      <c r="H98" s="50">
        <v>2.66005</v>
      </c>
      <c r="I98" s="50">
        <v>12.835800000000001</v>
      </c>
      <c r="J98" s="51">
        <v>7.2450000000000001E-2</v>
      </c>
      <c r="K98" s="50">
        <v>10.968249999999999</v>
      </c>
      <c r="L98" s="51">
        <v>0.16350000000000001</v>
      </c>
      <c r="M98" s="50">
        <v>8.7784499999999994</v>
      </c>
      <c r="N98" s="50">
        <v>10.961550000000001</v>
      </c>
      <c r="O98" s="50">
        <v>1.5928</v>
      </c>
      <c r="P98" s="51">
        <v>1.8599999999999998E-2</v>
      </c>
      <c r="Q98" s="50">
        <v>0.52690000000000003</v>
      </c>
      <c r="R98" s="51">
        <v>0.23845</v>
      </c>
      <c r="S98" s="51">
        <v>4.87E-2</v>
      </c>
      <c r="T98" s="51">
        <v>9.1999999999999998E-3</v>
      </c>
      <c r="U98" s="51">
        <v>3.4750000000000003E-2</v>
      </c>
      <c r="V98" s="50">
        <v>99.396249999999995</v>
      </c>
      <c r="W98" s="52"/>
      <c r="X98" s="52"/>
      <c r="Y98" s="52"/>
      <c r="Z98" s="52"/>
      <c r="AA98" s="50">
        <v>26.82</v>
      </c>
      <c r="AB98" s="50">
        <v>306.48333333333301</v>
      </c>
      <c r="AC98" s="50">
        <v>10.6133333333333</v>
      </c>
      <c r="AD98" s="50">
        <v>433.22666666666697</v>
      </c>
      <c r="AE98" s="50">
        <v>24.6033333333333</v>
      </c>
      <c r="AF98" s="50">
        <v>178.39</v>
      </c>
      <c r="AG98" s="50">
        <v>20.13</v>
      </c>
      <c r="AH98" s="50">
        <v>166.40666666666701</v>
      </c>
      <c r="AI98" s="50">
        <v>17.86</v>
      </c>
      <c r="AJ98" s="50">
        <v>44.643333333333302</v>
      </c>
      <c r="AK98" s="50">
        <v>6.6033333333333299</v>
      </c>
      <c r="AL98" s="50">
        <v>30.223333333333301</v>
      </c>
      <c r="AM98" s="50">
        <v>7.2466666666666697</v>
      </c>
      <c r="AN98" s="50">
        <v>2.57</v>
      </c>
      <c r="AO98" s="50">
        <v>7.6966666666666699</v>
      </c>
      <c r="AP98" s="50">
        <v>1.0489999999999999</v>
      </c>
      <c r="AQ98" s="50">
        <v>6.0633333333333299</v>
      </c>
      <c r="AR98" s="50">
        <v>1.1966666666666701</v>
      </c>
      <c r="AS98" s="50">
        <v>2.96</v>
      </c>
      <c r="AT98" s="50">
        <v>0.36699999999999999</v>
      </c>
      <c r="AU98" s="50">
        <v>2.4366666666666701</v>
      </c>
      <c r="AV98" s="50">
        <v>0.34166666666666701</v>
      </c>
      <c r="AW98" s="50">
        <v>5.1766666666666703</v>
      </c>
      <c r="AX98" s="50">
        <v>1.38</v>
      </c>
      <c r="AY98" s="50">
        <v>1.64333333333333</v>
      </c>
      <c r="AZ98" s="50">
        <v>0.57899999999999996</v>
      </c>
      <c r="BA98" s="52">
        <v>1190.4468449999999</v>
      </c>
      <c r="BB98" s="52">
        <v>61.335349999999998</v>
      </c>
      <c r="BC98" s="51"/>
      <c r="BD98" s="51"/>
      <c r="BE98" s="51"/>
      <c r="BF98" s="51"/>
      <c r="BG98" s="50">
        <v>0.61089088499999999</v>
      </c>
      <c r="BH98" s="50">
        <v>6.8097279999999996E-2</v>
      </c>
      <c r="BI98" s="50">
        <v>0.26056674000000002</v>
      </c>
      <c r="BJ98" s="50">
        <v>0.363049075</v>
      </c>
      <c r="BK98" s="50">
        <v>2.6094599999999999E-2</v>
      </c>
      <c r="BL98" s="50">
        <v>0.25633074</v>
      </c>
      <c r="BM98" s="50">
        <v>0.25650026999999997</v>
      </c>
      <c r="BN98" s="50">
        <v>0.1122924</v>
      </c>
      <c r="BO98" s="50">
        <v>7.6663949999999995E-2</v>
      </c>
      <c r="BP98" s="50">
        <v>6.986585E-3</v>
      </c>
      <c r="BQ98" s="50">
        <v>1.0222129999999999E-2</v>
      </c>
      <c r="BR98" s="50">
        <v>1.15E-3</v>
      </c>
      <c r="BS98" s="50">
        <v>1.608925E-3</v>
      </c>
      <c r="BT98" s="50">
        <v>1.2873600000000001</v>
      </c>
      <c r="BU98" s="50">
        <v>9.5009833333333198</v>
      </c>
      <c r="BV98" s="50">
        <v>0.57311999999999796</v>
      </c>
      <c r="BW98" s="50">
        <v>21.6613333333333</v>
      </c>
      <c r="BX98" s="50">
        <v>1.67302666666666</v>
      </c>
      <c r="BY98" s="50">
        <v>17.303830000000001</v>
      </c>
      <c r="BZ98" s="50">
        <v>2.6330040000000001</v>
      </c>
      <c r="CA98" s="50">
        <v>9.3187733333333505</v>
      </c>
      <c r="CB98" s="50">
        <v>0.91086</v>
      </c>
      <c r="CC98" s="50">
        <v>1.69644666666667</v>
      </c>
      <c r="CD98" s="50">
        <v>0.462233333333333</v>
      </c>
      <c r="CE98" s="50">
        <v>1.9342933333333301</v>
      </c>
      <c r="CF98" s="50">
        <v>0.485526666666667</v>
      </c>
      <c r="CG98" s="50">
        <v>0.1542</v>
      </c>
      <c r="CH98" s="50">
        <v>0.72348666666666706</v>
      </c>
      <c r="CI98" s="50">
        <v>8.1822000000000006E-2</v>
      </c>
      <c r="CJ98" s="50">
        <v>0.49113000000000001</v>
      </c>
      <c r="CK98" s="50">
        <v>0.10410999999999999</v>
      </c>
      <c r="CL98" s="50">
        <v>0.24864</v>
      </c>
      <c r="CM98" s="50">
        <v>3.5598999999999999E-2</v>
      </c>
      <c r="CN98" s="50">
        <v>0.207116666666667</v>
      </c>
      <c r="CO98" s="50">
        <v>3.7241666666666701E-2</v>
      </c>
      <c r="CP98" s="50">
        <v>0.48660666666666702</v>
      </c>
      <c r="CQ98" s="50">
        <v>0.20562</v>
      </c>
      <c r="CR98" s="50">
        <v>0.60638999999999899</v>
      </c>
      <c r="CS98" s="50">
        <v>5.5004999999999998E-2</v>
      </c>
      <c r="CT98" s="53"/>
      <c r="CU98" s="53"/>
      <c r="CV98" s="53"/>
      <c r="CW98" s="53"/>
      <c r="CX98" s="53"/>
      <c r="CY98" s="53"/>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c r="FX98" s="48"/>
      <c r="FY98" s="48"/>
      <c r="FZ98" s="48"/>
      <c r="GA98" s="48"/>
      <c r="GB98" s="48"/>
      <c r="GC98" s="48"/>
      <c r="GD98" s="48"/>
      <c r="GE98" s="48"/>
      <c r="GF98" s="48"/>
      <c r="GG98" s="48"/>
      <c r="GH98" s="48"/>
      <c r="GI98" s="48"/>
      <c r="GJ98" s="48"/>
      <c r="GK98" s="48"/>
      <c r="GL98" s="48"/>
      <c r="GM98" s="48"/>
      <c r="GN98" s="48"/>
      <c r="GO98" s="48"/>
      <c r="GP98" s="48"/>
      <c r="GQ98" s="48"/>
      <c r="GR98" s="48"/>
      <c r="GS98" s="48"/>
      <c r="GT98" s="48"/>
      <c r="GU98" s="48"/>
      <c r="GV98" s="48"/>
      <c r="GW98" s="48"/>
      <c r="GX98" s="48"/>
      <c r="GY98" s="48"/>
      <c r="GZ98" s="48"/>
      <c r="HA98" s="48"/>
      <c r="HB98" s="48"/>
      <c r="HC98" s="48"/>
      <c r="HD98" s="48"/>
      <c r="HE98" s="48"/>
      <c r="HF98" s="48"/>
      <c r="HG98" s="48"/>
      <c r="HH98" s="48"/>
      <c r="HI98" s="48"/>
      <c r="HJ98" s="48"/>
      <c r="HK98" s="48"/>
      <c r="HL98" s="48"/>
      <c r="HM98" s="48"/>
      <c r="HN98" s="48"/>
      <c r="HO98" s="48"/>
      <c r="HP98" s="48"/>
      <c r="HQ98" s="48"/>
      <c r="HR98" s="48"/>
      <c r="HS98" s="48"/>
      <c r="HT98" s="48"/>
      <c r="HU98" s="48"/>
      <c r="HV98" s="48"/>
      <c r="HW98" s="48"/>
      <c r="HX98" s="48"/>
      <c r="HY98" s="48"/>
      <c r="HZ98" s="48"/>
      <c r="IA98" s="48"/>
      <c r="IB98" s="48"/>
      <c r="IC98" s="48"/>
      <c r="ID98" s="48"/>
      <c r="IE98" s="48"/>
      <c r="IF98" s="48"/>
      <c r="IG98" s="48"/>
      <c r="IH98" s="48"/>
      <c r="II98" s="48"/>
      <c r="IJ98" s="48"/>
      <c r="IK98" s="48"/>
      <c r="IL98" s="48"/>
      <c r="IM98" s="48"/>
      <c r="IN98" s="48"/>
      <c r="IO98" s="48"/>
      <c r="IP98" s="48"/>
      <c r="IQ98" s="48"/>
      <c r="IR98" s="48"/>
      <c r="IS98" s="48"/>
      <c r="IT98" s="48"/>
      <c r="IU98" s="48"/>
      <c r="IV98" s="48"/>
      <c r="IW98" s="48"/>
      <c r="IX98" s="48"/>
      <c r="IY98" s="48"/>
      <c r="IZ98" s="48"/>
      <c r="JA98" s="48"/>
      <c r="JB98" s="48"/>
      <c r="JC98" s="48"/>
      <c r="JD98" s="48"/>
      <c r="JE98" s="48"/>
      <c r="JF98" s="48"/>
      <c r="JG98" s="48"/>
      <c r="JH98" s="48"/>
      <c r="JI98" s="48"/>
      <c r="JJ98" s="48"/>
      <c r="JK98" s="48"/>
      <c r="JL98" s="48"/>
      <c r="JM98" s="48"/>
      <c r="JN98" s="48"/>
      <c r="JO98" s="48"/>
      <c r="JP98" s="48"/>
      <c r="JQ98" s="48"/>
      <c r="JR98" s="48"/>
      <c r="JS98" s="48"/>
      <c r="JT98" s="48"/>
      <c r="JU98" s="48"/>
      <c r="JV98" s="48"/>
      <c r="JW98" s="48"/>
      <c r="JX98" s="48"/>
      <c r="JY98" s="48"/>
      <c r="JZ98" s="48"/>
      <c r="KA98" s="48"/>
      <c r="KB98" s="48"/>
      <c r="KC98" s="48"/>
      <c r="KD98" s="48"/>
      <c r="KE98" s="48"/>
      <c r="KF98" s="48"/>
      <c r="KG98" s="48"/>
      <c r="KH98" s="48"/>
      <c r="KI98" s="48"/>
      <c r="KJ98" s="48"/>
      <c r="KK98" s="48"/>
      <c r="KL98" s="48"/>
      <c r="KM98" s="48"/>
      <c r="KN98" s="48"/>
      <c r="KO98" s="48"/>
      <c r="KP98" s="48"/>
      <c r="KQ98" s="48"/>
      <c r="KR98" s="48"/>
      <c r="KS98" s="48"/>
      <c r="KT98" s="48"/>
      <c r="KU98" s="48"/>
      <c r="KV98" s="48"/>
      <c r="KW98" s="48"/>
      <c r="KX98" s="48"/>
      <c r="KY98" s="48"/>
      <c r="KZ98" s="48"/>
      <c r="LA98" s="48"/>
      <c r="LB98" s="48"/>
      <c r="LC98" s="48"/>
      <c r="LD98" s="48"/>
      <c r="LE98" s="48"/>
      <c r="LF98" s="48"/>
      <c r="LG98" s="48"/>
      <c r="LH98" s="48"/>
      <c r="LI98" s="48"/>
      <c r="LJ98" s="48"/>
      <c r="LK98" s="48"/>
      <c r="LL98" s="48"/>
      <c r="LM98" s="48"/>
      <c r="LN98" s="48"/>
      <c r="LO98" s="48"/>
      <c r="LP98" s="48"/>
      <c r="LQ98" s="48"/>
      <c r="LR98" s="48"/>
      <c r="LS98" s="48"/>
      <c r="LT98" s="48"/>
      <c r="LU98" s="48"/>
      <c r="LV98" s="48"/>
      <c r="LW98" s="48"/>
      <c r="LX98" s="48"/>
      <c r="LY98" s="48"/>
      <c r="LZ98" s="48"/>
      <c r="MA98" s="48"/>
      <c r="MB98" s="48"/>
      <c r="MC98" s="48"/>
      <c r="MD98" s="48"/>
      <c r="ME98" s="48"/>
      <c r="MF98" s="48"/>
      <c r="MG98" s="48"/>
      <c r="MH98" s="48"/>
      <c r="MI98" s="48"/>
      <c r="MJ98" s="48"/>
      <c r="MK98" s="48"/>
      <c r="ML98" s="48"/>
      <c r="MM98" s="48"/>
      <c r="MN98" s="48"/>
      <c r="MO98" s="48"/>
      <c r="MP98" s="48"/>
      <c r="MQ98" s="48"/>
      <c r="MR98" s="48"/>
      <c r="MS98" s="48"/>
      <c r="MT98" s="48"/>
      <c r="MU98" s="48"/>
      <c r="MV98" s="48"/>
      <c r="MW98" s="48"/>
      <c r="MX98" s="48"/>
      <c r="MY98" s="48"/>
      <c r="MZ98" s="48"/>
      <c r="NA98" s="48"/>
      <c r="NB98" s="48"/>
      <c r="NC98" s="48"/>
      <c r="ND98" s="48"/>
      <c r="NE98" s="48"/>
      <c r="NF98" s="48"/>
      <c r="NG98" s="48"/>
      <c r="NH98" s="48"/>
      <c r="NI98" s="48"/>
      <c r="NJ98" s="48"/>
      <c r="NK98" s="48"/>
      <c r="NL98" s="48"/>
      <c r="NM98" s="48"/>
      <c r="NN98" s="48"/>
      <c r="NO98" s="48"/>
      <c r="NP98" s="48"/>
      <c r="NQ98" s="48"/>
      <c r="NR98" s="48"/>
      <c r="NS98" s="48"/>
      <c r="NT98" s="48"/>
      <c r="NU98" s="48"/>
      <c r="NV98" s="48"/>
      <c r="NW98" s="48"/>
      <c r="NX98" s="48"/>
      <c r="NY98" s="48"/>
      <c r="NZ98" s="48"/>
      <c r="OA98" s="48"/>
      <c r="OB98" s="48"/>
      <c r="OC98" s="48"/>
      <c r="OD98" s="48"/>
      <c r="OE98" s="48"/>
      <c r="OF98" s="48"/>
      <c r="OG98" s="48"/>
      <c r="OH98" s="48"/>
      <c r="OI98" s="48"/>
      <c r="OJ98" s="48"/>
      <c r="OK98" s="48"/>
      <c r="OL98" s="48"/>
      <c r="OM98" s="48"/>
      <c r="ON98" s="48"/>
      <c r="OO98" s="48"/>
      <c r="OP98" s="48"/>
      <c r="OQ98" s="48"/>
      <c r="OR98" s="48"/>
      <c r="OS98" s="48"/>
      <c r="OT98" s="48"/>
      <c r="OU98" s="48"/>
      <c r="OV98" s="48"/>
      <c r="OW98" s="48"/>
      <c r="OX98" s="48"/>
      <c r="OY98" s="48"/>
      <c r="OZ98" s="48"/>
      <c r="PA98" s="48"/>
      <c r="PB98" s="48"/>
      <c r="PC98" s="48"/>
      <c r="PD98" s="48"/>
      <c r="PE98" s="48"/>
      <c r="PF98" s="48"/>
      <c r="PG98" s="48"/>
      <c r="PH98" s="48"/>
      <c r="PI98" s="48"/>
      <c r="PJ98" s="48"/>
      <c r="PK98" s="48"/>
      <c r="PL98" s="48"/>
      <c r="PM98" s="48"/>
      <c r="PN98" s="48"/>
      <c r="PO98" s="48"/>
      <c r="PP98" s="48"/>
      <c r="PQ98" s="48"/>
      <c r="PR98" s="48"/>
      <c r="PS98" s="48"/>
      <c r="PT98" s="48"/>
      <c r="PU98" s="48"/>
      <c r="PV98" s="48"/>
      <c r="PW98" s="48"/>
      <c r="PX98" s="48"/>
      <c r="PY98" s="48"/>
      <c r="PZ98" s="48"/>
      <c r="QA98" s="48"/>
      <c r="QB98" s="48"/>
      <c r="QC98" s="48"/>
      <c r="QD98" s="48"/>
      <c r="QE98" s="48"/>
      <c r="QF98" s="48"/>
      <c r="QG98" s="48"/>
      <c r="QH98" s="48"/>
      <c r="QI98" s="48"/>
      <c r="QJ98" s="48"/>
      <c r="QK98" s="48"/>
      <c r="QL98" s="48"/>
      <c r="QM98" s="48"/>
      <c r="QN98" s="48"/>
      <c r="QO98" s="48"/>
      <c r="QP98" s="48"/>
      <c r="QQ98" s="48"/>
      <c r="QR98" s="48"/>
      <c r="QS98" s="48"/>
      <c r="QT98" s="48"/>
      <c r="QU98" s="48"/>
      <c r="QV98" s="48"/>
      <c r="QW98" s="48"/>
      <c r="QX98" s="48"/>
      <c r="QY98" s="48"/>
      <c r="QZ98" s="48"/>
      <c r="RA98" s="48"/>
      <c r="RB98" s="48"/>
      <c r="RC98" s="48"/>
      <c r="RD98" s="48"/>
      <c r="RE98" s="48"/>
      <c r="RF98" s="48"/>
      <c r="RG98" s="48"/>
      <c r="RH98" s="48"/>
      <c r="RI98" s="48"/>
      <c r="RJ98" s="48"/>
      <c r="RK98" s="48"/>
      <c r="RL98" s="48"/>
      <c r="RM98" s="48"/>
      <c r="RN98" s="48"/>
      <c r="RO98" s="48"/>
      <c r="RP98" s="48"/>
      <c r="RQ98" s="48"/>
      <c r="RR98" s="48"/>
      <c r="RS98" s="48"/>
      <c r="RT98" s="48"/>
      <c r="RU98" s="48"/>
      <c r="RV98" s="48"/>
      <c r="RW98" s="48"/>
      <c r="RX98" s="48"/>
      <c r="RY98" s="48"/>
      <c r="RZ98" s="48"/>
      <c r="SA98" s="48"/>
      <c r="SB98" s="48"/>
      <c r="SC98" s="48"/>
      <c r="SD98" s="48"/>
      <c r="SE98" s="48"/>
      <c r="SF98" s="48"/>
      <c r="SG98" s="48"/>
      <c r="SH98" s="48"/>
      <c r="SI98" s="48"/>
      <c r="SJ98" s="48"/>
      <c r="SK98" s="48"/>
      <c r="SL98" s="48"/>
      <c r="SM98" s="48"/>
      <c r="SN98" s="48"/>
      <c r="SO98" s="48"/>
      <c r="SP98" s="48"/>
      <c r="SQ98" s="48"/>
      <c r="SR98" s="48"/>
      <c r="SS98" s="48"/>
      <c r="ST98" s="48"/>
      <c r="SU98" s="48"/>
      <c r="SV98" s="48"/>
      <c r="SW98" s="48"/>
      <c r="SX98" s="48"/>
      <c r="SY98" s="48"/>
      <c r="SZ98" s="48"/>
      <c r="TA98" s="48"/>
      <c r="TB98" s="48"/>
      <c r="TC98" s="48"/>
      <c r="TD98" s="48"/>
      <c r="TE98" s="48"/>
      <c r="TF98" s="48"/>
      <c r="TG98" s="48"/>
      <c r="TH98" s="48"/>
      <c r="TI98" s="48"/>
      <c r="TJ98" s="48"/>
      <c r="TK98" s="48"/>
      <c r="TL98" s="48"/>
      <c r="TM98" s="48"/>
      <c r="TN98" s="48"/>
      <c r="TO98" s="48"/>
      <c r="TP98" s="48"/>
      <c r="TQ98" s="48"/>
      <c r="TR98" s="48"/>
      <c r="TS98" s="48"/>
      <c r="TT98" s="48"/>
      <c r="TU98" s="48"/>
      <c r="TV98" s="48"/>
      <c r="TW98" s="48"/>
      <c r="TX98" s="48"/>
      <c r="TY98" s="48"/>
      <c r="TZ98" s="48"/>
      <c r="UA98" s="48"/>
      <c r="UB98" s="48"/>
      <c r="UC98" s="48"/>
      <c r="UD98" s="48"/>
      <c r="UE98" s="48"/>
      <c r="UF98" s="48"/>
      <c r="UG98" s="48"/>
      <c r="UH98" s="48"/>
      <c r="UI98" s="48"/>
      <c r="UJ98" s="48"/>
      <c r="UK98" s="48"/>
      <c r="UL98" s="48"/>
      <c r="UM98" s="48"/>
      <c r="UN98" s="48"/>
      <c r="UO98" s="48"/>
      <c r="UP98" s="48"/>
      <c r="UQ98" s="48"/>
      <c r="UR98" s="48"/>
      <c r="US98" s="48"/>
      <c r="UT98" s="48"/>
      <c r="UU98" s="48"/>
      <c r="UV98" s="48"/>
      <c r="UW98" s="48"/>
      <c r="UX98" s="48"/>
      <c r="UY98" s="48"/>
      <c r="UZ98" s="48"/>
      <c r="VA98" s="48"/>
      <c r="VB98" s="48"/>
      <c r="VC98" s="48"/>
      <c r="VD98" s="48"/>
      <c r="VE98" s="48"/>
      <c r="VF98" s="48"/>
      <c r="VG98" s="48"/>
      <c r="VH98" s="48"/>
      <c r="VI98" s="48"/>
      <c r="VJ98" s="48"/>
      <c r="VK98" s="48"/>
      <c r="VL98" s="48"/>
      <c r="VM98" s="48"/>
      <c r="VN98" s="48"/>
      <c r="VO98" s="48"/>
      <c r="VP98" s="48"/>
      <c r="VQ98" s="48"/>
      <c r="VR98" s="48"/>
      <c r="VS98" s="48"/>
      <c r="VT98" s="48"/>
      <c r="VU98" s="48"/>
      <c r="VV98" s="48"/>
      <c r="VW98" s="48"/>
      <c r="VX98" s="48"/>
      <c r="VY98" s="48"/>
      <c r="VZ98" s="48"/>
      <c r="WA98" s="48"/>
      <c r="WB98" s="48"/>
      <c r="WC98" s="48"/>
      <c r="WD98" s="48"/>
      <c r="WE98" s="48"/>
      <c r="WF98" s="48"/>
      <c r="WG98" s="48"/>
      <c r="WH98" s="48"/>
      <c r="WI98" s="48"/>
      <c r="WJ98" s="48"/>
      <c r="WK98" s="48"/>
      <c r="WL98" s="48"/>
      <c r="WM98" s="48"/>
      <c r="WN98" s="48"/>
      <c r="WO98" s="48"/>
      <c r="WP98" s="48"/>
      <c r="WQ98" s="48"/>
      <c r="WR98" s="48"/>
      <c r="WS98" s="48"/>
      <c r="WT98" s="48"/>
      <c r="WU98" s="48"/>
      <c r="WV98" s="48"/>
      <c r="WW98" s="48"/>
      <c r="WX98" s="48"/>
      <c r="WY98" s="48"/>
      <c r="WZ98" s="48"/>
      <c r="XA98" s="48"/>
      <c r="XB98" s="48"/>
      <c r="XC98" s="48"/>
      <c r="XD98" s="48"/>
      <c r="XE98" s="48"/>
      <c r="XF98" s="48"/>
      <c r="XG98" s="48"/>
      <c r="XH98" s="48"/>
      <c r="XI98" s="48"/>
      <c r="XJ98" s="48"/>
      <c r="XK98" s="48"/>
      <c r="XL98" s="48"/>
      <c r="XM98" s="48"/>
      <c r="XN98" s="48"/>
      <c r="XO98" s="48"/>
      <c r="XP98" s="48"/>
      <c r="XQ98" s="48"/>
      <c r="XR98" s="48"/>
      <c r="XS98" s="48"/>
      <c r="XT98" s="48"/>
      <c r="XU98" s="48"/>
      <c r="XV98" s="48"/>
      <c r="XW98" s="48"/>
      <c r="XX98" s="48"/>
      <c r="XY98" s="48"/>
      <c r="XZ98" s="48"/>
      <c r="YA98" s="48"/>
      <c r="YB98" s="48"/>
      <c r="YC98" s="48"/>
      <c r="YD98" s="48"/>
      <c r="YE98" s="48"/>
      <c r="YF98" s="48"/>
      <c r="YG98" s="48"/>
      <c r="YH98" s="48"/>
      <c r="YI98" s="48"/>
      <c r="YJ98" s="48"/>
      <c r="YK98" s="48"/>
      <c r="YL98" s="48"/>
      <c r="YM98" s="48"/>
      <c r="YN98" s="48"/>
      <c r="YO98" s="48"/>
      <c r="YP98" s="48"/>
      <c r="YQ98" s="48"/>
      <c r="YR98" s="48"/>
      <c r="YS98" s="48"/>
      <c r="YT98" s="48"/>
      <c r="YU98" s="48"/>
      <c r="YV98" s="48"/>
      <c r="YW98" s="48"/>
      <c r="YX98" s="48"/>
      <c r="YY98" s="48"/>
      <c r="YZ98" s="48"/>
      <c r="ZA98" s="48"/>
      <c r="ZB98" s="48"/>
      <c r="ZC98" s="48"/>
      <c r="ZD98" s="48"/>
      <c r="ZE98" s="48"/>
      <c r="ZF98" s="48"/>
      <c r="ZG98" s="48"/>
      <c r="ZH98" s="48"/>
      <c r="ZI98" s="48"/>
      <c r="ZJ98" s="48"/>
      <c r="ZK98" s="48"/>
      <c r="ZL98" s="48"/>
      <c r="ZM98" s="48"/>
      <c r="ZN98" s="48"/>
      <c r="ZO98" s="48"/>
      <c r="ZP98" s="48"/>
      <c r="ZQ98" s="48"/>
      <c r="ZR98" s="48"/>
      <c r="ZS98" s="48"/>
      <c r="ZT98" s="48"/>
      <c r="ZU98" s="48"/>
      <c r="ZV98" s="48"/>
      <c r="ZW98" s="48"/>
      <c r="ZX98" s="48"/>
      <c r="ZY98" s="48"/>
      <c r="ZZ98" s="48"/>
      <c r="AAA98" s="48"/>
      <c r="AAB98" s="48"/>
      <c r="AAC98" s="48"/>
      <c r="AAD98" s="48"/>
      <c r="AAE98" s="48"/>
      <c r="AAF98" s="48"/>
      <c r="AAG98" s="48"/>
      <c r="AAH98" s="48"/>
      <c r="AAI98" s="48"/>
      <c r="AAJ98" s="48"/>
      <c r="AAK98" s="48"/>
      <c r="AAL98" s="48"/>
      <c r="AAM98" s="48"/>
      <c r="AAN98" s="48"/>
      <c r="AAO98" s="48"/>
      <c r="AAP98" s="48"/>
      <c r="AAQ98" s="48"/>
      <c r="AAR98" s="48"/>
      <c r="AAS98" s="48"/>
      <c r="AAT98" s="48"/>
      <c r="AAU98" s="48"/>
      <c r="AAV98" s="48"/>
      <c r="AAW98" s="48"/>
      <c r="AAX98" s="48"/>
      <c r="AAY98" s="48"/>
      <c r="AAZ98" s="48"/>
      <c r="ABA98" s="48"/>
      <c r="ABB98" s="48"/>
      <c r="ABC98" s="48"/>
      <c r="ABD98" s="48"/>
      <c r="ABE98" s="48"/>
      <c r="ABF98" s="48"/>
      <c r="ABG98" s="48"/>
      <c r="ABH98" s="48"/>
      <c r="ABI98" s="48"/>
      <c r="ABJ98" s="48"/>
      <c r="ABK98" s="48"/>
      <c r="ABL98" s="48"/>
      <c r="ABM98" s="48"/>
      <c r="ABN98" s="48"/>
      <c r="ABO98" s="48"/>
      <c r="ABP98" s="48"/>
      <c r="ABQ98" s="48"/>
      <c r="ABR98" s="48"/>
      <c r="ABS98" s="48"/>
      <c r="ABT98" s="48"/>
      <c r="ABU98" s="48"/>
      <c r="ABV98" s="48"/>
      <c r="ABW98" s="48"/>
      <c r="ABX98" s="48"/>
      <c r="ABY98" s="48"/>
      <c r="ABZ98" s="48"/>
      <c r="ACA98" s="48"/>
      <c r="ACB98" s="48"/>
      <c r="ACC98" s="48"/>
      <c r="ACD98" s="48"/>
      <c r="ACE98" s="48"/>
      <c r="ACF98" s="48"/>
      <c r="ACG98" s="48"/>
      <c r="ACH98" s="48"/>
      <c r="ACI98" s="48"/>
      <c r="ACJ98" s="48"/>
      <c r="ACK98" s="48"/>
      <c r="ACL98" s="48"/>
      <c r="ACM98" s="48"/>
      <c r="ACN98" s="48"/>
      <c r="ACO98" s="48"/>
      <c r="ACP98" s="48"/>
      <c r="ACQ98" s="48"/>
      <c r="ACR98" s="48"/>
      <c r="ACS98" s="48"/>
      <c r="ACT98" s="48"/>
      <c r="ACU98" s="48"/>
      <c r="ACV98" s="48"/>
      <c r="ACW98" s="48"/>
      <c r="ACX98" s="48"/>
      <c r="ACY98" s="48"/>
      <c r="ACZ98" s="48"/>
      <c r="ADA98" s="48"/>
      <c r="ADB98" s="48"/>
      <c r="ADC98" s="48"/>
      <c r="ADD98" s="48"/>
      <c r="ADE98" s="48"/>
      <c r="ADF98" s="48"/>
      <c r="ADG98" s="48"/>
      <c r="ADH98" s="48"/>
      <c r="ADI98" s="48"/>
      <c r="ADJ98" s="48"/>
      <c r="ADK98" s="48"/>
      <c r="ADL98" s="48"/>
      <c r="ADM98" s="48"/>
      <c r="ADN98" s="48"/>
      <c r="ADO98" s="48"/>
      <c r="ADP98" s="48"/>
      <c r="ADQ98" s="48"/>
      <c r="ADR98" s="48"/>
      <c r="ADS98" s="48"/>
      <c r="ADT98" s="48"/>
      <c r="ADU98" s="48"/>
      <c r="ADV98" s="48"/>
      <c r="ADW98" s="48"/>
      <c r="ADX98" s="48"/>
      <c r="ADY98" s="48"/>
      <c r="ADZ98" s="48"/>
      <c r="AEA98" s="48"/>
      <c r="AEB98" s="48"/>
      <c r="AEC98" s="48"/>
      <c r="AED98" s="48"/>
      <c r="AEE98" s="48"/>
      <c r="AEF98" s="48"/>
      <c r="AEG98" s="48"/>
      <c r="AEH98" s="48"/>
      <c r="AEI98" s="48"/>
      <c r="AEJ98" s="48"/>
      <c r="AEK98" s="48"/>
      <c r="AEL98" s="48"/>
      <c r="AEM98" s="48"/>
      <c r="AEN98" s="48"/>
      <c r="AEO98" s="48"/>
      <c r="AEP98" s="48"/>
      <c r="AEQ98" s="48"/>
      <c r="AER98" s="48"/>
      <c r="AES98" s="48"/>
      <c r="AET98" s="48"/>
      <c r="AEU98" s="48"/>
      <c r="AEV98" s="48"/>
      <c r="AEW98" s="48"/>
      <c r="AEX98" s="48"/>
      <c r="AEY98" s="48"/>
      <c r="AEZ98" s="48"/>
      <c r="AFA98" s="48"/>
      <c r="AFB98" s="48"/>
      <c r="AFC98" s="48"/>
      <c r="AFD98" s="48"/>
      <c r="AFE98" s="48"/>
      <c r="AFF98" s="48"/>
      <c r="AFG98" s="48"/>
      <c r="AFH98" s="48"/>
      <c r="AFI98" s="48"/>
      <c r="AFJ98" s="48"/>
      <c r="AFK98" s="48"/>
      <c r="AFL98" s="48"/>
      <c r="AFM98" s="48"/>
      <c r="AFN98" s="48"/>
      <c r="AFO98" s="48"/>
      <c r="AFP98" s="48"/>
      <c r="AFQ98" s="48"/>
      <c r="AFR98" s="48"/>
      <c r="AFS98" s="48"/>
      <c r="AFT98" s="48"/>
      <c r="AFU98" s="48"/>
      <c r="AFV98" s="48"/>
      <c r="AFW98" s="48"/>
      <c r="AFX98" s="48"/>
      <c r="AFY98" s="48"/>
      <c r="AFZ98" s="48"/>
      <c r="AGA98" s="48"/>
      <c r="AGB98" s="48"/>
      <c r="AGC98" s="48"/>
      <c r="AGD98" s="48"/>
      <c r="AGE98" s="48"/>
      <c r="AGF98" s="48"/>
      <c r="AGG98" s="48"/>
      <c r="AGH98" s="48"/>
      <c r="AGI98" s="48"/>
      <c r="AGJ98" s="48"/>
      <c r="AGK98" s="48"/>
      <c r="AGL98" s="48"/>
      <c r="AGM98" s="48"/>
      <c r="AGN98" s="48"/>
      <c r="AGO98" s="48"/>
      <c r="AGP98" s="48"/>
      <c r="AGQ98" s="48"/>
      <c r="AGR98" s="48"/>
      <c r="AGS98" s="48"/>
      <c r="AGT98" s="48"/>
      <c r="AGU98" s="48"/>
      <c r="AGV98" s="48"/>
      <c r="AGW98" s="48"/>
      <c r="AGX98" s="48"/>
      <c r="AGY98" s="48"/>
      <c r="AGZ98" s="48"/>
      <c r="AHA98" s="48"/>
      <c r="AHB98" s="48"/>
      <c r="AHC98" s="48"/>
      <c r="AHD98" s="48"/>
      <c r="AHE98" s="48"/>
      <c r="AHF98" s="48"/>
      <c r="AHG98" s="48"/>
      <c r="AHH98" s="48"/>
      <c r="AHI98" s="48"/>
      <c r="AHJ98" s="48"/>
      <c r="AHK98" s="48"/>
      <c r="AHL98" s="48"/>
      <c r="AHM98" s="48"/>
      <c r="AHN98" s="48"/>
      <c r="AHO98" s="48"/>
      <c r="AHP98" s="48"/>
      <c r="AHQ98" s="48"/>
      <c r="AHR98" s="48"/>
      <c r="AHS98" s="48"/>
      <c r="AHT98" s="48"/>
      <c r="AHU98" s="48"/>
      <c r="AHV98" s="48"/>
      <c r="AHW98" s="48"/>
      <c r="AHX98" s="48"/>
      <c r="AHY98" s="48"/>
      <c r="AHZ98" s="48"/>
      <c r="AIA98" s="48"/>
      <c r="AIB98" s="48"/>
      <c r="AIC98" s="48"/>
      <c r="AID98" s="48"/>
      <c r="AIE98" s="48"/>
      <c r="AIF98" s="48"/>
      <c r="AIG98" s="48"/>
      <c r="AIH98" s="48"/>
      <c r="AII98" s="48"/>
      <c r="AIJ98" s="48"/>
      <c r="AIK98" s="48"/>
      <c r="AIL98" s="48"/>
      <c r="AIM98" s="48"/>
      <c r="AIN98" s="48"/>
      <c r="AIO98" s="48"/>
      <c r="AIP98" s="48"/>
      <c r="AIQ98" s="48"/>
      <c r="AIR98" s="48"/>
      <c r="AIS98" s="48"/>
      <c r="AIT98" s="48"/>
      <c r="AIU98" s="48"/>
      <c r="AIV98" s="48"/>
      <c r="AIW98" s="48"/>
      <c r="AIX98" s="48"/>
      <c r="AIY98" s="48"/>
      <c r="AIZ98" s="48"/>
      <c r="AJA98" s="48"/>
      <c r="AJB98" s="48"/>
      <c r="AJC98" s="48"/>
      <c r="AJD98" s="48"/>
      <c r="AJE98" s="48"/>
      <c r="AJF98" s="48"/>
      <c r="AJG98" s="48"/>
      <c r="AJH98" s="48"/>
      <c r="AJI98" s="48"/>
      <c r="AJJ98" s="48"/>
      <c r="AJK98" s="48"/>
      <c r="AJL98" s="48"/>
      <c r="AJM98" s="48"/>
      <c r="AJN98" s="48"/>
      <c r="AJO98" s="48"/>
      <c r="AJP98" s="48"/>
      <c r="AJQ98" s="48"/>
      <c r="AJR98" s="48"/>
      <c r="AJS98" s="48"/>
      <c r="AJT98" s="48"/>
      <c r="AJU98" s="48"/>
      <c r="AJV98" s="48"/>
      <c r="AJW98" s="48"/>
      <c r="AJX98" s="48"/>
      <c r="AJY98" s="48"/>
      <c r="AJZ98" s="48"/>
      <c r="AKA98" s="48"/>
      <c r="AKB98" s="48"/>
      <c r="AKC98" s="48"/>
      <c r="AKD98" s="48"/>
      <c r="AKE98" s="48"/>
      <c r="AKF98" s="48"/>
      <c r="AKG98" s="48"/>
      <c r="AKH98" s="48"/>
      <c r="AKI98" s="48"/>
      <c r="AKJ98" s="48"/>
      <c r="AKK98" s="48"/>
      <c r="AKL98" s="48"/>
      <c r="AKM98" s="48"/>
      <c r="AKN98" s="48"/>
      <c r="AKO98" s="48"/>
      <c r="AKP98" s="48"/>
      <c r="AKQ98" s="48"/>
      <c r="AKR98" s="48"/>
      <c r="AKS98" s="48"/>
      <c r="AKT98" s="48"/>
      <c r="AKU98" s="48"/>
      <c r="AKV98" s="48"/>
      <c r="AKW98" s="48"/>
      <c r="AKX98" s="48"/>
      <c r="AKY98" s="48"/>
      <c r="AKZ98" s="48"/>
      <c r="ALA98" s="48"/>
      <c r="ALB98" s="48"/>
      <c r="ALC98" s="48"/>
      <c r="ALD98" s="48"/>
      <c r="ALE98" s="48"/>
      <c r="ALF98" s="48"/>
      <c r="ALG98" s="48"/>
      <c r="ALH98" s="48"/>
      <c r="ALI98" s="48"/>
      <c r="ALJ98" s="48"/>
      <c r="ALK98" s="48"/>
      <c r="ALL98" s="48"/>
      <c r="ALM98" s="48"/>
      <c r="ALN98" s="48"/>
      <c r="ALO98" s="48"/>
      <c r="ALP98" s="48"/>
      <c r="ALQ98" s="48"/>
      <c r="ALR98" s="48"/>
      <c r="ALS98" s="48"/>
      <c r="ALT98" s="48"/>
      <c r="ALU98" s="48"/>
    </row>
    <row r="99" spans="1:1009" s="54" customFormat="1" ht="15" customHeight="1" x14ac:dyDescent="0.35">
      <c r="A99" s="1">
        <v>98</v>
      </c>
      <c r="B99" s="1" t="s">
        <v>667</v>
      </c>
      <c r="C99" s="47">
        <v>1969.364</v>
      </c>
      <c r="D99" s="48" t="s">
        <v>183</v>
      </c>
      <c r="E99" s="49">
        <v>3</v>
      </c>
      <c r="F99" s="47">
        <v>390</v>
      </c>
      <c r="G99" s="50">
        <v>49.853949999999998</v>
      </c>
      <c r="H99" s="50">
        <v>2.49655</v>
      </c>
      <c r="I99" s="50">
        <v>12.36495</v>
      </c>
      <c r="J99" s="51">
        <v>8.8200000000000001E-2</v>
      </c>
      <c r="K99" s="50">
        <v>11.267950000000001</v>
      </c>
      <c r="L99" s="51">
        <v>0.1547</v>
      </c>
      <c r="M99" s="50">
        <v>9.7859499999999997</v>
      </c>
      <c r="N99" s="50">
        <v>10.52575</v>
      </c>
      <c r="O99" s="50">
        <v>2.1930999999999998</v>
      </c>
      <c r="P99" s="51">
        <v>3.3849999999999998E-2</v>
      </c>
      <c r="Q99" s="50">
        <v>0.50014999999999998</v>
      </c>
      <c r="R99" s="51">
        <v>0.22005</v>
      </c>
      <c r="S99" s="51">
        <v>4.2500000000000003E-2</v>
      </c>
      <c r="T99" s="51">
        <v>1.12E-2</v>
      </c>
      <c r="U99" s="51">
        <v>3.9949999999999999E-2</v>
      </c>
      <c r="V99" s="50">
        <v>99.578649999999996</v>
      </c>
      <c r="W99" s="52" t="s">
        <v>87</v>
      </c>
      <c r="X99" s="51">
        <v>0.110391056907245</v>
      </c>
      <c r="Y99" s="50">
        <v>4.6687696759452102</v>
      </c>
      <c r="Z99" s="50">
        <v>2.57045184888712</v>
      </c>
      <c r="AA99" s="50">
        <v>26.1466666666667</v>
      </c>
      <c r="AB99" s="50">
        <v>298.04333333333301</v>
      </c>
      <c r="AC99" s="50">
        <v>9.44</v>
      </c>
      <c r="AD99" s="50">
        <v>397.08666666666699</v>
      </c>
      <c r="AE99" s="50">
        <v>22.696666666666701</v>
      </c>
      <c r="AF99" s="50">
        <v>150.99666666666701</v>
      </c>
      <c r="AG99" s="50">
        <v>17.77</v>
      </c>
      <c r="AH99" s="50">
        <v>140.40333333333299</v>
      </c>
      <c r="AI99" s="50">
        <v>14.86</v>
      </c>
      <c r="AJ99" s="50">
        <v>37.603333333333303</v>
      </c>
      <c r="AK99" s="50">
        <v>5.5233333333333299</v>
      </c>
      <c r="AL99" s="50">
        <v>24.516666666666701</v>
      </c>
      <c r="AM99" s="50">
        <v>5.89</v>
      </c>
      <c r="AN99" s="50">
        <v>2.0299999999999998</v>
      </c>
      <c r="AO99" s="50">
        <v>5.94</v>
      </c>
      <c r="AP99" s="50">
        <v>0.86299999999999999</v>
      </c>
      <c r="AQ99" s="50">
        <v>5.2133333333333303</v>
      </c>
      <c r="AR99" s="50">
        <v>0.99833333333333296</v>
      </c>
      <c r="AS99" s="50">
        <v>2.4666666666666699</v>
      </c>
      <c r="AT99" s="50">
        <v>0.31733333333333302</v>
      </c>
      <c r="AU99" s="50">
        <v>2.2333333333333298</v>
      </c>
      <c r="AV99" s="50">
        <v>0.30066666666666703</v>
      </c>
      <c r="AW99" s="50">
        <v>4.24</v>
      </c>
      <c r="AX99" s="50">
        <v>1.19333333333333</v>
      </c>
      <c r="AY99" s="50">
        <v>1.4166666666666701</v>
      </c>
      <c r="AZ99" s="50">
        <v>0.42666666666666703</v>
      </c>
      <c r="BA99" s="52">
        <v>1210.6975950000001</v>
      </c>
      <c r="BB99" s="52">
        <v>63.248449999999998</v>
      </c>
      <c r="BC99" s="51"/>
      <c r="BD99" s="51">
        <v>5.5195528453622503E-3</v>
      </c>
      <c r="BE99" s="51">
        <v>8.9173500810553502E-2</v>
      </c>
      <c r="BF99" s="51">
        <v>0.27580948338558797</v>
      </c>
      <c r="BG99" s="50">
        <v>0.60323279500000004</v>
      </c>
      <c r="BH99" s="50">
        <v>6.3911679999999998E-2</v>
      </c>
      <c r="BI99" s="50">
        <v>0.251008485</v>
      </c>
      <c r="BJ99" s="50">
        <v>0.372969145</v>
      </c>
      <c r="BK99" s="50">
        <v>2.4690119999999999E-2</v>
      </c>
      <c r="BL99" s="50">
        <v>0.28574973999999997</v>
      </c>
      <c r="BM99" s="50">
        <v>0.24630255000000001</v>
      </c>
      <c r="BN99" s="50">
        <v>0.15461354999999999</v>
      </c>
      <c r="BO99" s="50">
        <v>7.2771824999999998E-2</v>
      </c>
      <c r="BP99" s="50">
        <v>6.4474650000000003E-3</v>
      </c>
      <c r="BQ99" s="50">
        <v>8.9207499999999999E-3</v>
      </c>
      <c r="BR99" s="50">
        <v>1.4E-3</v>
      </c>
      <c r="BS99" s="50">
        <v>1.849685E-3</v>
      </c>
      <c r="BT99" s="50">
        <v>1.2550399999999999</v>
      </c>
      <c r="BU99" s="50">
        <v>9.2393433333333199</v>
      </c>
      <c r="BV99" s="50">
        <v>0.50975999999999999</v>
      </c>
      <c r="BW99" s="50">
        <v>19.8543333333334</v>
      </c>
      <c r="BX99" s="50">
        <v>1.5433733333333399</v>
      </c>
      <c r="BY99" s="50">
        <v>14.6466766666667</v>
      </c>
      <c r="BZ99" s="50">
        <v>2.324316</v>
      </c>
      <c r="CA99" s="50">
        <v>7.8625866666666502</v>
      </c>
      <c r="CB99" s="50">
        <v>0.75785999999999998</v>
      </c>
      <c r="CC99" s="50">
        <v>1.42892666666667</v>
      </c>
      <c r="CD99" s="50">
        <v>0.386633333333333</v>
      </c>
      <c r="CE99" s="50">
        <v>1.5690666666666699</v>
      </c>
      <c r="CF99" s="50">
        <v>0.39462999999999998</v>
      </c>
      <c r="CG99" s="50">
        <v>0.12180000000000001</v>
      </c>
      <c r="CH99" s="50">
        <v>0.55835999999999997</v>
      </c>
      <c r="CI99" s="50">
        <v>6.7313999999999999E-2</v>
      </c>
      <c r="CJ99" s="50">
        <v>0.42227999999999999</v>
      </c>
      <c r="CK99" s="50">
        <v>8.6855000000000002E-2</v>
      </c>
      <c r="CL99" s="50">
        <v>0.2072</v>
      </c>
      <c r="CM99" s="50">
        <v>3.0781333333333299E-2</v>
      </c>
      <c r="CN99" s="50">
        <v>0.18983333333333299</v>
      </c>
      <c r="CO99" s="50">
        <v>3.27726666666667E-2</v>
      </c>
      <c r="CP99" s="50">
        <v>0.39856000000000003</v>
      </c>
      <c r="CQ99" s="50">
        <v>0.177806666666666</v>
      </c>
      <c r="CR99" s="50">
        <v>0.52275000000000105</v>
      </c>
      <c r="CS99" s="50">
        <v>4.05333333333334E-2</v>
      </c>
      <c r="CT99" s="53"/>
      <c r="CU99" s="53"/>
      <c r="CV99" s="53"/>
      <c r="CW99" s="53"/>
      <c r="CX99" s="53"/>
      <c r="CY99" s="53"/>
      <c r="CZ99" s="48"/>
      <c r="DA99" s="48"/>
      <c r="DB99" s="48"/>
      <c r="DC99" s="48"/>
      <c r="DD99" s="48"/>
      <c r="DE99" s="48"/>
      <c r="DF99" s="48"/>
      <c r="DG99" s="48"/>
      <c r="DH99" s="48"/>
      <c r="DI99" s="48"/>
      <c r="DJ99" s="48"/>
      <c r="DK99" s="48"/>
      <c r="DL99" s="48"/>
      <c r="DM99" s="48"/>
      <c r="DN99" s="48"/>
      <c r="DO99" s="48"/>
      <c r="DP99" s="48"/>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c r="FJ99" s="48"/>
      <c r="FK99" s="48"/>
      <c r="FL99" s="48"/>
      <c r="FM99" s="48"/>
      <c r="FN99" s="48"/>
      <c r="FO99" s="48"/>
      <c r="FP99" s="48"/>
      <c r="FQ99" s="48"/>
      <c r="FR99" s="48"/>
      <c r="FS99" s="48"/>
      <c r="FT99" s="48"/>
      <c r="FU99" s="48"/>
      <c r="FV99" s="48"/>
      <c r="FW99" s="48"/>
      <c r="FX99" s="48"/>
      <c r="FY99" s="48"/>
      <c r="FZ99" s="48"/>
      <c r="GA99" s="48"/>
      <c r="GB99" s="48"/>
      <c r="GC99" s="48"/>
      <c r="GD99" s="48"/>
      <c r="GE99" s="48"/>
      <c r="GF99" s="48"/>
      <c r="GG99" s="48"/>
      <c r="GH99" s="48"/>
      <c r="GI99" s="48"/>
      <c r="GJ99" s="48"/>
      <c r="GK99" s="48"/>
      <c r="GL99" s="48"/>
      <c r="GM99" s="48"/>
      <c r="GN99" s="48"/>
      <c r="GO99" s="48"/>
      <c r="GP99" s="48"/>
      <c r="GQ99" s="48"/>
      <c r="GR99" s="48"/>
      <c r="GS99" s="48"/>
      <c r="GT99" s="48"/>
      <c r="GU99" s="48"/>
      <c r="GV99" s="48"/>
      <c r="GW99" s="48"/>
      <c r="GX99" s="48"/>
      <c r="GY99" s="48"/>
      <c r="GZ99" s="48"/>
      <c r="HA99" s="48"/>
      <c r="HB99" s="48"/>
      <c r="HC99" s="48"/>
      <c r="HD99" s="48"/>
      <c r="HE99" s="48"/>
      <c r="HF99" s="48"/>
      <c r="HG99" s="48"/>
      <c r="HH99" s="48"/>
      <c r="HI99" s="48"/>
      <c r="HJ99" s="48"/>
      <c r="HK99" s="48"/>
      <c r="HL99" s="48"/>
      <c r="HM99" s="48"/>
      <c r="HN99" s="48"/>
      <c r="HO99" s="48"/>
      <c r="HP99" s="48"/>
      <c r="HQ99" s="48"/>
      <c r="HR99" s="48"/>
      <c r="HS99" s="48"/>
      <c r="HT99" s="48"/>
      <c r="HU99" s="48"/>
      <c r="HV99" s="48"/>
      <c r="HW99" s="48"/>
      <c r="HX99" s="48"/>
      <c r="HY99" s="48"/>
      <c r="HZ99" s="48"/>
      <c r="IA99" s="48"/>
      <c r="IB99" s="48"/>
      <c r="IC99" s="48"/>
      <c r="ID99" s="48"/>
      <c r="IE99" s="48"/>
      <c r="IF99" s="48"/>
      <c r="IG99" s="48"/>
      <c r="IH99" s="48"/>
      <c r="II99" s="48"/>
      <c r="IJ99" s="48"/>
      <c r="IK99" s="48"/>
      <c r="IL99" s="48"/>
      <c r="IM99" s="48"/>
      <c r="IN99" s="48"/>
      <c r="IO99" s="48"/>
      <c r="IP99" s="48"/>
      <c r="IQ99" s="48"/>
      <c r="IR99" s="48"/>
      <c r="IS99" s="48"/>
      <c r="IT99" s="48"/>
      <c r="IU99" s="48"/>
      <c r="IV99" s="48"/>
      <c r="IW99" s="48"/>
      <c r="IX99" s="48"/>
      <c r="IY99" s="48"/>
      <c r="IZ99" s="48"/>
      <c r="JA99" s="48"/>
      <c r="JB99" s="48"/>
      <c r="JC99" s="48"/>
      <c r="JD99" s="48"/>
      <c r="JE99" s="48"/>
      <c r="JF99" s="48"/>
      <c r="JG99" s="48"/>
      <c r="JH99" s="48"/>
      <c r="JI99" s="48"/>
      <c r="JJ99" s="48"/>
      <c r="JK99" s="48"/>
      <c r="JL99" s="48"/>
      <c r="JM99" s="48"/>
      <c r="JN99" s="48"/>
      <c r="JO99" s="48"/>
      <c r="JP99" s="48"/>
      <c r="JQ99" s="48"/>
      <c r="JR99" s="48"/>
      <c r="JS99" s="48"/>
      <c r="JT99" s="48"/>
      <c r="JU99" s="48"/>
      <c r="JV99" s="48"/>
      <c r="JW99" s="48"/>
      <c r="JX99" s="48"/>
      <c r="JY99" s="48"/>
      <c r="JZ99" s="48"/>
      <c r="KA99" s="48"/>
      <c r="KB99" s="48"/>
      <c r="KC99" s="48"/>
      <c r="KD99" s="48"/>
      <c r="KE99" s="48"/>
      <c r="KF99" s="48"/>
      <c r="KG99" s="48"/>
      <c r="KH99" s="48"/>
      <c r="KI99" s="48"/>
      <c r="KJ99" s="48"/>
      <c r="KK99" s="48"/>
      <c r="KL99" s="48"/>
      <c r="KM99" s="48"/>
      <c r="KN99" s="48"/>
      <c r="KO99" s="48"/>
      <c r="KP99" s="48"/>
      <c r="KQ99" s="48"/>
      <c r="KR99" s="48"/>
      <c r="KS99" s="48"/>
      <c r="KT99" s="48"/>
      <c r="KU99" s="48"/>
      <c r="KV99" s="48"/>
      <c r="KW99" s="48"/>
      <c r="KX99" s="48"/>
      <c r="KY99" s="48"/>
      <c r="KZ99" s="48"/>
      <c r="LA99" s="48"/>
      <c r="LB99" s="48"/>
      <c r="LC99" s="48"/>
      <c r="LD99" s="48"/>
      <c r="LE99" s="48"/>
      <c r="LF99" s="48"/>
      <c r="LG99" s="48"/>
      <c r="LH99" s="48"/>
      <c r="LI99" s="48"/>
      <c r="LJ99" s="48"/>
      <c r="LK99" s="48"/>
      <c r="LL99" s="48"/>
      <c r="LM99" s="48"/>
      <c r="LN99" s="48"/>
      <c r="LO99" s="48"/>
      <c r="LP99" s="48"/>
      <c r="LQ99" s="48"/>
      <c r="LR99" s="48"/>
      <c r="LS99" s="48"/>
      <c r="LT99" s="48"/>
      <c r="LU99" s="48"/>
      <c r="LV99" s="48"/>
      <c r="LW99" s="48"/>
      <c r="LX99" s="48"/>
      <c r="LY99" s="48"/>
      <c r="LZ99" s="48"/>
      <c r="MA99" s="48"/>
      <c r="MB99" s="48"/>
      <c r="MC99" s="48"/>
      <c r="MD99" s="48"/>
      <c r="ME99" s="48"/>
      <c r="MF99" s="48"/>
      <c r="MG99" s="48"/>
      <c r="MH99" s="48"/>
      <c r="MI99" s="48"/>
      <c r="MJ99" s="48"/>
      <c r="MK99" s="48"/>
      <c r="ML99" s="48"/>
      <c r="MM99" s="48"/>
      <c r="MN99" s="48"/>
      <c r="MO99" s="48"/>
      <c r="MP99" s="48"/>
      <c r="MQ99" s="48"/>
      <c r="MR99" s="48"/>
      <c r="MS99" s="48"/>
      <c r="MT99" s="48"/>
      <c r="MU99" s="48"/>
      <c r="MV99" s="48"/>
      <c r="MW99" s="48"/>
      <c r="MX99" s="48"/>
      <c r="MY99" s="48"/>
      <c r="MZ99" s="48"/>
      <c r="NA99" s="48"/>
      <c r="NB99" s="48"/>
      <c r="NC99" s="48"/>
      <c r="ND99" s="48"/>
      <c r="NE99" s="48"/>
      <c r="NF99" s="48"/>
      <c r="NG99" s="48"/>
      <c r="NH99" s="48"/>
      <c r="NI99" s="48"/>
      <c r="NJ99" s="48"/>
      <c r="NK99" s="48"/>
      <c r="NL99" s="48"/>
      <c r="NM99" s="48"/>
      <c r="NN99" s="48"/>
      <c r="NO99" s="48"/>
      <c r="NP99" s="48"/>
      <c r="NQ99" s="48"/>
      <c r="NR99" s="48"/>
      <c r="NS99" s="48"/>
      <c r="NT99" s="48"/>
      <c r="NU99" s="48"/>
      <c r="NV99" s="48"/>
      <c r="NW99" s="48"/>
      <c r="NX99" s="48"/>
      <c r="NY99" s="48"/>
      <c r="NZ99" s="48"/>
      <c r="OA99" s="48"/>
      <c r="OB99" s="48"/>
      <c r="OC99" s="48"/>
      <c r="OD99" s="48"/>
      <c r="OE99" s="48"/>
      <c r="OF99" s="48"/>
      <c r="OG99" s="48"/>
      <c r="OH99" s="48"/>
      <c r="OI99" s="48"/>
      <c r="OJ99" s="48"/>
      <c r="OK99" s="48"/>
      <c r="OL99" s="48"/>
      <c r="OM99" s="48"/>
      <c r="ON99" s="48"/>
      <c r="OO99" s="48"/>
      <c r="OP99" s="48"/>
      <c r="OQ99" s="48"/>
      <c r="OR99" s="48"/>
      <c r="OS99" s="48"/>
      <c r="OT99" s="48"/>
      <c r="OU99" s="48"/>
      <c r="OV99" s="48"/>
      <c r="OW99" s="48"/>
      <c r="OX99" s="48"/>
      <c r="OY99" s="48"/>
      <c r="OZ99" s="48"/>
      <c r="PA99" s="48"/>
      <c r="PB99" s="48"/>
      <c r="PC99" s="48"/>
      <c r="PD99" s="48"/>
      <c r="PE99" s="48"/>
      <c r="PF99" s="48"/>
      <c r="PG99" s="48"/>
      <c r="PH99" s="48"/>
      <c r="PI99" s="48"/>
      <c r="PJ99" s="48"/>
      <c r="PK99" s="48"/>
      <c r="PL99" s="48"/>
      <c r="PM99" s="48"/>
      <c r="PN99" s="48"/>
      <c r="PO99" s="48"/>
      <c r="PP99" s="48"/>
      <c r="PQ99" s="48"/>
      <c r="PR99" s="48"/>
      <c r="PS99" s="48"/>
      <c r="PT99" s="48"/>
      <c r="PU99" s="48"/>
      <c r="PV99" s="48"/>
      <c r="PW99" s="48"/>
      <c r="PX99" s="48"/>
      <c r="PY99" s="48"/>
      <c r="PZ99" s="48"/>
      <c r="QA99" s="48"/>
      <c r="QB99" s="48"/>
      <c r="QC99" s="48"/>
      <c r="QD99" s="48"/>
      <c r="QE99" s="48"/>
      <c r="QF99" s="48"/>
      <c r="QG99" s="48"/>
      <c r="QH99" s="48"/>
      <c r="QI99" s="48"/>
      <c r="QJ99" s="48"/>
      <c r="QK99" s="48"/>
      <c r="QL99" s="48"/>
      <c r="QM99" s="48"/>
      <c r="QN99" s="48"/>
      <c r="QO99" s="48"/>
      <c r="QP99" s="48"/>
      <c r="QQ99" s="48"/>
      <c r="QR99" s="48"/>
      <c r="QS99" s="48"/>
      <c r="QT99" s="48"/>
      <c r="QU99" s="48"/>
      <c r="QV99" s="48"/>
      <c r="QW99" s="48"/>
      <c r="QX99" s="48"/>
      <c r="QY99" s="48"/>
      <c r="QZ99" s="48"/>
      <c r="RA99" s="48"/>
      <c r="RB99" s="48"/>
      <c r="RC99" s="48"/>
      <c r="RD99" s="48"/>
      <c r="RE99" s="48"/>
      <c r="RF99" s="48"/>
      <c r="RG99" s="48"/>
      <c r="RH99" s="48"/>
      <c r="RI99" s="48"/>
      <c r="RJ99" s="48"/>
      <c r="RK99" s="48"/>
      <c r="RL99" s="48"/>
      <c r="RM99" s="48"/>
      <c r="RN99" s="48"/>
      <c r="RO99" s="48"/>
      <c r="RP99" s="48"/>
      <c r="RQ99" s="48"/>
      <c r="RR99" s="48"/>
      <c r="RS99" s="48"/>
      <c r="RT99" s="48"/>
      <c r="RU99" s="48"/>
      <c r="RV99" s="48"/>
      <c r="RW99" s="48"/>
      <c r="RX99" s="48"/>
      <c r="RY99" s="48"/>
      <c r="RZ99" s="48"/>
      <c r="SA99" s="48"/>
      <c r="SB99" s="48"/>
      <c r="SC99" s="48"/>
      <c r="SD99" s="48"/>
      <c r="SE99" s="48"/>
      <c r="SF99" s="48"/>
      <c r="SG99" s="48"/>
      <c r="SH99" s="48"/>
      <c r="SI99" s="48"/>
      <c r="SJ99" s="48"/>
      <c r="SK99" s="48"/>
      <c r="SL99" s="48"/>
      <c r="SM99" s="48"/>
      <c r="SN99" s="48"/>
      <c r="SO99" s="48"/>
      <c r="SP99" s="48"/>
      <c r="SQ99" s="48"/>
      <c r="SR99" s="48"/>
      <c r="SS99" s="48"/>
      <c r="ST99" s="48"/>
      <c r="SU99" s="48"/>
      <c r="SV99" s="48"/>
      <c r="SW99" s="48"/>
      <c r="SX99" s="48"/>
      <c r="SY99" s="48"/>
      <c r="SZ99" s="48"/>
      <c r="TA99" s="48"/>
      <c r="TB99" s="48"/>
      <c r="TC99" s="48"/>
      <c r="TD99" s="48"/>
      <c r="TE99" s="48"/>
      <c r="TF99" s="48"/>
      <c r="TG99" s="48"/>
      <c r="TH99" s="48"/>
      <c r="TI99" s="48"/>
      <c r="TJ99" s="48"/>
      <c r="TK99" s="48"/>
      <c r="TL99" s="48"/>
      <c r="TM99" s="48"/>
      <c r="TN99" s="48"/>
      <c r="TO99" s="48"/>
      <c r="TP99" s="48"/>
      <c r="TQ99" s="48"/>
      <c r="TR99" s="48"/>
      <c r="TS99" s="48"/>
      <c r="TT99" s="48"/>
      <c r="TU99" s="48"/>
      <c r="TV99" s="48"/>
      <c r="TW99" s="48"/>
      <c r="TX99" s="48"/>
      <c r="TY99" s="48"/>
      <c r="TZ99" s="48"/>
      <c r="UA99" s="48"/>
      <c r="UB99" s="48"/>
      <c r="UC99" s="48"/>
      <c r="UD99" s="48"/>
      <c r="UE99" s="48"/>
      <c r="UF99" s="48"/>
      <c r="UG99" s="48"/>
      <c r="UH99" s="48"/>
      <c r="UI99" s="48"/>
      <c r="UJ99" s="48"/>
      <c r="UK99" s="48"/>
      <c r="UL99" s="48"/>
      <c r="UM99" s="48"/>
      <c r="UN99" s="48"/>
      <c r="UO99" s="48"/>
      <c r="UP99" s="48"/>
      <c r="UQ99" s="48"/>
      <c r="UR99" s="48"/>
      <c r="US99" s="48"/>
      <c r="UT99" s="48"/>
      <c r="UU99" s="48"/>
      <c r="UV99" s="48"/>
      <c r="UW99" s="48"/>
      <c r="UX99" s="48"/>
      <c r="UY99" s="48"/>
      <c r="UZ99" s="48"/>
      <c r="VA99" s="48"/>
      <c r="VB99" s="48"/>
      <c r="VC99" s="48"/>
      <c r="VD99" s="48"/>
      <c r="VE99" s="48"/>
      <c r="VF99" s="48"/>
      <c r="VG99" s="48"/>
      <c r="VH99" s="48"/>
      <c r="VI99" s="48"/>
      <c r="VJ99" s="48"/>
      <c r="VK99" s="48"/>
      <c r="VL99" s="48"/>
      <c r="VM99" s="48"/>
      <c r="VN99" s="48"/>
      <c r="VO99" s="48"/>
      <c r="VP99" s="48"/>
      <c r="VQ99" s="48"/>
      <c r="VR99" s="48"/>
      <c r="VS99" s="48"/>
      <c r="VT99" s="48"/>
      <c r="VU99" s="48"/>
      <c r="VV99" s="48"/>
      <c r="VW99" s="48"/>
      <c r="VX99" s="48"/>
      <c r="VY99" s="48"/>
      <c r="VZ99" s="48"/>
      <c r="WA99" s="48"/>
      <c r="WB99" s="48"/>
      <c r="WC99" s="48"/>
      <c r="WD99" s="48"/>
      <c r="WE99" s="48"/>
      <c r="WF99" s="48"/>
      <c r="WG99" s="48"/>
      <c r="WH99" s="48"/>
      <c r="WI99" s="48"/>
      <c r="WJ99" s="48"/>
      <c r="WK99" s="48"/>
      <c r="WL99" s="48"/>
      <c r="WM99" s="48"/>
      <c r="WN99" s="48"/>
      <c r="WO99" s="48"/>
      <c r="WP99" s="48"/>
      <c r="WQ99" s="48"/>
      <c r="WR99" s="48"/>
      <c r="WS99" s="48"/>
      <c r="WT99" s="48"/>
      <c r="WU99" s="48"/>
      <c r="WV99" s="48"/>
      <c r="WW99" s="48"/>
      <c r="WX99" s="48"/>
      <c r="WY99" s="48"/>
      <c r="WZ99" s="48"/>
      <c r="XA99" s="48"/>
      <c r="XB99" s="48"/>
      <c r="XC99" s="48"/>
      <c r="XD99" s="48"/>
      <c r="XE99" s="48"/>
      <c r="XF99" s="48"/>
      <c r="XG99" s="48"/>
      <c r="XH99" s="48"/>
      <c r="XI99" s="48"/>
      <c r="XJ99" s="48"/>
      <c r="XK99" s="48"/>
      <c r="XL99" s="48"/>
      <c r="XM99" s="48"/>
      <c r="XN99" s="48"/>
      <c r="XO99" s="48"/>
      <c r="XP99" s="48"/>
      <c r="XQ99" s="48"/>
      <c r="XR99" s="48"/>
      <c r="XS99" s="48"/>
      <c r="XT99" s="48"/>
      <c r="XU99" s="48"/>
      <c r="XV99" s="48"/>
      <c r="XW99" s="48"/>
      <c r="XX99" s="48"/>
      <c r="XY99" s="48"/>
      <c r="XZ99" s="48"/>
      <c r="YA99" s="48"/>
      <c r="YB99" s="48"/>
      <c r="YC99" s="48"/>
      <c r="YD99" s="48"/>
      <c r="YE99" s="48"/>
      <c r="YF99" s="48"/>
      <c r="YG99" s="48"/>
      <c r="YH99" s="48"/>
      <c r="YI99" s="48"/>
      <c r="YJ99" s="48"/>
      <c r="YK99" s="48"/>
      <c r="YL99" s="48"/>
      <c r="YM99" s="48"/>
      <c r="YN99" s="48"/>
      <c r="YO99" s="48"/>
      <c r="YP99" s="48"/>
      <c r="YQ99" s="48"/>
      <c r="YR99" s="48"/>
      <c r="YS99" s="48"/>
      <c r="YT99" s="48"/>
      <c r="YU99" s="48"/>
      <c r="YV99" s="48"/>
      <c r="YW99" s="48"/>
      <c r="YX99" s="48"/>
      <c r="YY99" s="48"/>
      <c r="YZ99" s="48"/>
      <c r="ZA99" s="48"/>
      <c r="ZB99" s="48"/>
      <c r="ZC99" s="48"/>
      <c r="ZD99" s="48"/>
      <c r="ZE99" s="48"/>
      <c r="ZF99" s="48"/>
      <c r="ZG99" s="48"/>
      <c r="ZH99" s="48"/>
      <c r="ZI99" s="48"/>
      <c r="ZJ99" s="48"/>
      <c r="ZK99" s="48"/>
      <c r="ZL99" s="48"/>
      <c r="ZM99" s="48"/>
      <c r="ZN99" s="48"/>
      <c r="ZO99" s="48"/>
      <c r="ZP99" s="48"/>
      <c r="ZQ99" s="48"/>
      <c r="ZR99" s="48"/>
      <c r="ZS99" s="48"/>
      <c r="ZT99" s="48"/>
      <c r="ZU99" s="48"/>
      <c r="ZV99" s="48"/>
      <c r="ZW99" s="48"/>
      <c r="ZX99" s="48"/>
      <c r="ZY99" s="48"/>
      <c r="ZZ99" s="48"/>
      <c r="AAA99" s="48"/>
      <c r="AAB99" s="48"/>
      <c r="AAC99" s="48"/>
      <c r="AAD99" s="48"/>
      <c r="AAE99" s="48"/>
      <c r="AAF99" s="48"/>
      <c r="AAG99" s="48"/>
      <c r="AAH99" s="48"/>
      <c r="AAI99" s="48"/>
      <c r="AAJ99" s="48"/>
      <c r="AAK99" s="48"/>
      <c r="AAL99" s="48"/>
      <c r="AAM99" s="48"/>
      <c r="AAN99" s="48"/>
      <c r="AAO99" s="48"/>
      <c r="AAP99" s="48"/>
      <c r="AAQ99" s="48"/>
      <c r="AAR99" s="48"/>
      <c r="AAS99" s="48"/>
      <c r="AAT99" s="48"/>
      <c r="AAU99" s="48"/>
      <c r="AAV99" s="48"/>
      <c r="AAW99" s="48"/>
      <c r="AAX99" s="48"/>
      <c r="AAY99" s="48"/>
      <c r="AAZ99" s="48"/>
      <c r="ABA99" s="48"/>
      <c r="ABB99" s="48"/>
      <c r="ABC99" s="48"/>
      <c r="ABD99" s="48"/>
      <c r="ABE99" s="48"/>
      <c r="ABF99" s="48"/>
      <c r="ABG99" s="48"/>
      <c r="ABH99" s="48"/>
      <c r="ABI99" s="48"/>
      <c r="ABJ99" s="48"/>
      <c r="ABK99" s="48"/>
      <c r="ABL99" s="48"/>
      <c r="ABM99" s="48"/>
      <c r="ABN99" s="48"/>
      <c r="ABO99" s="48"/>
      <c r="ABP99" s="48"/>
      <c r="ABQ99" s="48"/>
      <c r="ABR99" s="48"/>
      <c r="ABS99" s="48"/>
      <c r="ABT99" s="48"/>
      <c r="ABU99" s="48"/>
      <c r="ABV99" s="48"/>
      <c r="ABW99" s="48"/>
      <c r="ABX99" s="48"/>
      <c r="ABY99" s="48"/>
      <c r="ABZ99" s="48"/>
      <c r="ACA99" s="48"/>
      <c r="ACB99" s="48"/>
      <c r="ACC99" s="48"/>
      <c r="ACD99" s="48"/>
      <c r="ACE99" s="48"/>
      <c r="ACF99" s="48"/>
      <c r="ACG99" s="48"/>
      <c r="ACH99" s="48"/>
      <c r="ACI99" s="48"/>
      <c r="ACJ99" s="48"/>
      <c r="ACK99" s="48"/>
      <c r="ACL99" s="48"/>
      <c r="ACM99" s="48"/>
      <c r="ACN99" s="48"/>
      <c r="ACO99" s="48"/>
      <c r="ACP99" s="48"/>
      <c r="ACQ99" s="48"/>
      <c r="ACR99" s="48"/>
      <c r="ACS99" s="48"/>
      <c r="ACT99" s="48"/>
      <c r="ACU99" s="48"/>
      <c r="ACV99" s="48"/>
      <c r="ACW99" s="48"/>
      <c r="ACX99" s="48"/>
      <c r="ACY99" s="48"/>
      <c r="ACZ99" s="48"/>
      <c r="ADA99" s="48"/>
      <c r="ADB99" s="48"/>
      <c r="ADC99" s="48"/>
      <c r="ADD99" s="48"/>
      <c r="ADE99" s="48"/>
      <c r="ADF99" s="48"/>
      <c r="ADG99" s="48"/>
      <c r="ADH99" s="48"/>
      <c r="ADI99" s="48"/>
      <c r="ADJ99" s="48"/>
      <c r="ADK99" s="48"/>
      <c r="ADL99" s="48"/>
      <c r="ADM99" s="48"/>
      <c r="ADN99" s="48"/>
      <c r="ADO99" s="48"/>
      <c r="ADP99" s="48"/>
      <c r="ADQ99" s="48"/>
      <c r="ADR99" s="48"/>
      <c r="ADS99" s="48"/>
      <c r="ADT99" s="48"/>
      <c r="ADU99" s="48"/>
      <c r="ADV99" s="48"/>
      <c r="ADW99" s="48"/>
      <c r="ADX99" s="48"/>
      <c r="ADY99" s="48"/>
      <c r="ADZ99" s="48"/>
      <c r="AEA99" s="48"/>
      <c r="AEB99" s="48"/>
      <c r="AEC99" s="48"/>
      <c r="AED99" s="48"/>
      <c r="AEE99" s="48"/>
      <c r="AEF99" s="48"/>
      <c r="AEG99" s="48"/>
      <c r="AEH99" s="48"/>
      <c r="AEI99" s="48"/>
      <c r="AEJ99" s="48"/>
      <c r="AEK99" s="48"/>
      <c r="AEL99" s="48"/>
      <c r="AEM99" s="48"/>
      <c r="AEN99" s="48"/>
      <c r="AEO99" s="48"/>
      <c r="AEP99" s="48"/>
      <c r="AEQ99" s="48"/>
      <c r="AER99" s="48"/>
      <c r="AES99" s="48"/>
      <c r="AET99" s="48"/>
      <c r="AEU99" s="48"/>
      <c r="AEV99" s="48"/>
      <c r="AEW99" s="48"/>
      <c r="AEX99" s="48"/>
      <c r="AEY99" s="48"/>
      <c r="AEZ99" s="48"/>
      <c r="AFA99" s="48"/>
      <c r="AFB99" s="48"/>
      <c r="AFC99" s="48"/>
      <c r="AFD99" s="48"/>
      <c r="AFE99" s="48"/>
      <c r="AFF99" s="48"/>
      <c r="AFG99" s="48"/>
      <c r="AFH99" s="48"/>
      <c r="AFI99" s="48"/>
      <c r="AFJ99" s="48"/>
      <c r="AFK99" s="48"/>
      <c r="AFL99" s="48"/>
      <c r="AFM99" s="48"/>
      <c r="AFN99" s="48"/>
      <c r="AFO99" s="48"/>
      <c r="AFP99" s="48"/>
      <c r="AFQ99" s="48"/>
      <c r="AFR99" s="48"/>
      <c r="AFS99" s="48"/>
      <c r="AFT99" s="48"/>
      <c r="AFU99" s="48"/>
      <c r="AFV99" s="48"/>
      <c r="AFW99" s="48"/>
      <c r="AFX99" s="48"/>
      <c r="AFY99" s="48"/>
      <c r="AFZ99" s="48"/>
      <c r="AGA99" s="48"/>
      <c r="AGB99" s="48"/>
      <c r="AGC99" s="48"/>
      <c r="AGD99" s="48"/>
      <c r="AGE99" s="48"/>
      <c r="AGF99" s="48"/>
      <c r="AGG99" s="48"/>
      <c r="AGH99" s="48"/>
      <c r="AGI99" s="48"/>
      <c r="AGJ99" s="48"/>
      <c r="AGK99" s="48"/>
      <c r="AGL99" s="48"/>
      <c r="AGM99" s="48"/>
      <c r="AGN99" s="48"/>
      <c r="AGO99" s="48"/>
      <c r="AGP99" s="48"/>
      <c r="AGQ99" s="48"/>
      <c r="AGR99" s="48"/>
      <c r="AGS99" s="48"/>
      <c r="AGT99" s="48"/>
      <c r="AGU99" s="48"/>
      <c r="AGV99" s="48"/>
      <c r="AGW99" s="48"/>
      <c r="AGX99" s="48"/>
      <c r="AGY99" s="48"/>
      <c r="AGZ99" s="48"/>
      <c r="AHA99" s="48"/>
      <c r="AHB99" s="48"/>
      <c r="AHC99" s="48"/>
      <c r="AHD99" s="48"/>
      <c r="AHE99" s="48"/>
      <c r="AHF99" s="48"/>
      <c r="AHG99" s="48"/>
      <c r="AHH99" s="48"/>
      <c r="AHI99" s="48"/>
      <c r="AHJ99" s="48"/>
      <c r="AHK99" s="48"/>
      <c r="AHL99" s="48"/>
      <c r="AHM99" s="48"/>
      <c r="AHN99" s="48"/>
      <c r="AHO99" s="48"/>
      <c r="AHP99" s="48"/>
      <c r="AHQ99" s="48"/>
      <c r="AHR99" s="48"/>
      <c r="AHS99" s="48"/>
      <c r="AHT99" s="48"/>
      <c r="AHU99" s="48"/>
      <c r="AHV99" s="48"/>
      <c r="AHW99" s="48"/>
      <c r="AHX99" s="48"/>
      <c r="AHY99" s="48"/>
      <c r="AHZ99" s="48"/>
      <c r="AIA99" s="48"/>
      <c r="AIB99" s="48"/>
      <c r="AIC99" s="48"/>
      <c r="AID99" s="48"/>
      <c r="AIE99" s="48"/>
      <c r="AIF99" s="48"/>
      <c r="AIG99" s="48"/>
      <c r="AIH99" s="48"/>
      <c r="AII99" s="48"/>
      <c r="AIJ99" s="48"/>
      <c r="AIK99" s="48"/>
      <c r="AIL99" s="48"/>
      <c r="AIM99" s="48"/>
      <c r="AIN99" s="48"/>
      <c r="AIO99" s="48"/>
      <c r="AIP99" s="48"/>
      <c r="AIQ99" s="48"/>
      <c r="AIR99" s="48"/>
      <c r="AIS99" s="48"/>
      <c r="AIT99" s="48"/>
      <c r="AIU99" s="48"/>
      <c r="AIV99" s="48"/>
      <c r="AIW99" s="48"/>
      <c r="AIX99" s="48"/>
      <c r="AIY99" s="48"/>
      <c r="AIZ99" s="48"/>
      <c r="AJA99" s="48"/>
      <c r="AJB99" s="48"/>
      <c r="AJC99" s="48"/>
      <c r="AJD99" s="48"/>
      <c r="AJE99" s="48"/>
      <c r="AJF99" s="48"/>
      <c r="AJG99" s="48"/>
      <c r="AJH99" s="48"/>
      <c r="AJI99" s="48"/>
      <c r="AJJ99" s="48"/>
      <c r="AJK99" s="48"/>
      <c r="AJL99" s="48"/>
      <c r="AJM99" s="48"/>
      <c r="AJN99" s="48"/>
      <c r="AJO99" s="48"/>
      <c r="AJP99" s="48"/>
      <c r="AJQ99" s="48"/>
      <c r="AJR99" s="48"/>
      <c r="AJS99" s="48"/>
      <c r="AJT99" s="48"/>
      <c r="AJU99" s="48"/>
      <c r="AJV99" s="48"/>
      <c r="AJW99" s="48"/>
      <c r="AJX99" s="48"/>
      <c r="AJY99" s="48"/>
      <c r="AJZ99" s="48"/>
      <c r="AKA99" s="48"/>
      <c r="AKB99" s="48"/>
      <c r="AKC99" s="48"/>
      <c r="AKD99" s="48"/>
      <c r="AKE99" s="48"/>
      <c r="AKF99" s="48"/>
      <c r="AKG99" s="48"/>
      <c r="AKH99" s="48"/>
      <c r="AKI99" s="48"/>
      <c r="AKJ99" s="48"/>
      <c r="AKK99" s="48"/>
      <c r="AKL99" s="48"/>
      <c r="AKM99" s="48"/>
      <c r="AKN99" s="48"/>
      <c r="AKO99" s="48"/>
      <c r="AKP99" s="48"/>
      <c r="AKQ99" s="48"/>
      <c r="AKR99" s="48"/>
      <c r="AKS99" s="48"/>
      <c r="AKT99" s="48"/>
      <c r="AKU99" s="48"/>
      <c r="AKV99" s="48"/>
      <c r="AKW99" s="48"/>
      <c r="AKX99" s="48"/>
      <c r="AKY99" s="48"/>
      <c r="AKZ99" s="48"/>
      <c r="ALA99" s="48"/>
      <c r="ALB99" s="48"/>
      <c r="ALC99" s="48"/>
      <c r="ALD99" s="48"/>
      <c r="ALE99" s="48"/>
      <c r="ALF99" s="48"/>
      <c r="ALG99" s="48"/>
      <c r="ALH99" s="48"/>
      <c r="ALI99" s="48"/>
      <c r="ALJ99" s="48"/>
      <c r="ALK99" s="48"/>
      <c r="ALL99" s="48"/>
      <c r="ALM99" s="48"/>
      <c r="ALN99" s="48"/>
      <c r="ALO99" s="48"/>
      <c r="ALP99" s="48"/>
      <c r="ALQ99" s="48"/>
      <c r="ALR99" s="48"/>
      <c r="ALS99" s="48"/>
      <c r="ALT99" s="48"/>
      <c r="ALU99" s="48"/>
    </row>
    <row r="100" spans="1:1009" s="54" customFormat="1" ht="15" customHeight="1" x14ac:dyDescent="0.35">
      <c r="A100" s="1">
        <v>99</v>
      </c>
      <c r="B100" s="1" t="s">
        <v>667</v>
      </c>
      <c r="C100" s="47">
        <v>1969.364</v>
      </c>
      <c r="D100" s="48" t="s">
        <v>184</v>
      </c>
      <c r="E100" s="49">
        <v>3</v>
      </c>
      <c r="F100" s="47">
        <v>390</v>
      </c>
      <c r="G100" s="50">
        <v>49.984549999999999</v>
      </c>
      <c r="H100" s="50">
        <v>2.4984000000000002</v>
      </c>
      <c r="I100" s="50">
        <v>12.4253</v>
      </c>
      <c r="J100" s="51">
        <v>9.0050000000000005E-2</v>
      </c>
      <c r="K100" s="50">
        <v>11.8362</v>
      </c>
      <c r="L100" s="51">
        <v>0.17724999999999999</v>
      </c>
      <c r="M100" s="50">
        <v>10.068899999999999</v>
      </c>
      <c r="N100" s="50">
        <v>10.6158</v>
      </c>
      <c r="O100" s="50">
        <v>2.1760999999999999</v>
      </c>
      <c r="P100" s="51">
        <v>3.9100000000000003E-2</v>
      </c>
      <c r="Q100" s="50">
        <v>0.49349999999999999</v>
      </c>
      <c r="R100" s="51">
        <v>0.22195000000000001</v>
      </c>
      <c r="S100" s="51">
        <v>4.5400000000000003E-2</v>
      </c>
      <c r="T100" s="51">
        <v>0.01</v>
      </c>
      <c r="U100" s="51">
        <v>4.1450000000000001E-2</v>
      </c>
      <c r="V100" s="50">
        <v>100.7239</v>
      </c>
      <c r="W100" s="52"/>
      <c r="X100" s="52"/>
      <c r="Y100" s="52"/>
      <c r="Z100" s="52"/>
      <c r="AA100" s="50">
        <v>30.4233333333333</v>
      </c>
      <c r="AB100" s="50">
        <v>304.04666666666702</v>
      </c>
      <c r="AC100" s="50">
        <v>9.4066666666666698</v>
      </c>
      <c r="AD100" s="50">
        <v>387.11666666666702</v>
      </c>
      <c r="AE100" s="50">
        <v>24.25</v>
      </c>
      <c r="AF100" s="50">
        <v>175.303333333333</v>
      </c>
      <c r="AG100" s="50">
        <v>16.546666666666699</v>
      </c>
      <c r="AH100" s="50">
        <v>130.91333333333299</v>
      </c>
      <c r="AI100" s="50">
        <v>14.4333333333333</v>
      </c>
      <c r="AJ100" s="50">
        <v>34.906666666666702</v>
      </c>
      <c r="AK100" s="50">
        <v>5.10666666666667</v>
      </c>
      <c r="AL100" s="50">
        <v>24.0833333333333</v>
      </c>
      <c r="AM100" s="50">
        <v>5.9666666666666703</v>
      </c>
      <c r="AN100" s="50">
        <v>2.06666666666667</v>
      </c>
      <c r="AO100" s="50">
        <v>6.1466666666666701</v>
      </c>
      <c r="AP100" s="50">
        <v>0.913333333333333</v>
      </c>
      <c r="AQ100" s="50">
        <v>4.9800000000000004</v>
      </c>
      <c r="AR100" s="50">
        <v>0.999</v>
      </c>
      <c r="AS100" s="50">
        <v>2.4766666666666701</v>
      </c>
      <c r="AT100" s="50">
        <v>0.34866666666666701</v>
      </c>
      <c r="AU100" s="50">
        <v>2.0933333333333302</v>
      </c>
      <c r="AV100" s="50">
        <v>0.291333333333333</v>
      </c>
      <c r="AW100" s="50">
        <v>4.2466666666666697</v>
      </c>
      <c r="AX100" s="50">
        <v>1.12266666666667</v>
      </c>
      <c r="AY100" s="50">
        <v>1.2333333333333301</v>
      </c>
      <c r="AZ100" s="50">
        <v>0.40899999999999997</v>
      </c>
      <c r="BA100" s="52">
        <v>1216.38489</v>
      </c>
      <c r="BB100" s="52">
        <v>62.766249999999999</v>
      </c>
      <c r="BC100" s="51"/>
      <c r="BD100" s="51"/>
      <c r="BE100" s="51"/>
      <c r="BF100" s="51"/>
      <c r="BG100" s="50">
        <v>0.60481305500000004</v>
      </c>
      <c r="BH100" s="50">
        <v>6.3959039999999995E-2</v>
      </c>
      <c r="BI100" s="50">
        <v>0.25223359000000001</v>
      </c>
      <c r="BJ100" s="50">
        <v>0.39177822000000001</v>
      </c>
      <c r="BK100" s="50">
        <v>2.8289100000000001E-2</v>
      </c>
      <c r="BL100" s="50">
        <v>0.29401188</v>
      </c>
      <c r="BM100" s="50">
        <v>0.24840972</v>
      </c>
      <c r="BN100" s="50">
        <v>0.15341505</v>
      </c>
      <c r="BO100" s="50">
        <v>7.180425E-2</v>
      </c>
      <c r="BP100" s="50">
        <v>6.5031350000000002E-3</v>
      </c>
      <c r="BQ100" s="50">
        <v>9.52946E-3</v>
      </c>
      <c r="BR100" s="50">
        <v>1.25E-3</v>
      </c>
      <c r="BS100" s="50">
        <v>1.919135E-3</v>
      </c>
      <c r="BT100" s="50">
        <v>1.4603200000000001</v>
      </c>
      <c r="BU100" s="50">
        <v>9.4254466666666801</v>
      </c>
      <c r="BV100" s="50">
        <v>0.50795999999999997</v>
      </c>
      <c r="BW100" s="50">
        <v>19.355833333333401</v>
      </c>
      <c r="BX100" s="50">
        <v>1.649</v>
      </c>
      <c r="BY100" s="50">
        <v>17.0044233333333</v>
      </c>
      <c r="BZ100" s="50">
        <v>2.164304</v>
      </c>
      <c r="CA100" s="50">
        <v>7.3311466666666503</v>
      </c>
      <c r="CB100" s="50">
        <v>0.73609999999999798</v>
      </c>
      <c r="CC100" s="50">
        <v>1.3264533333333299</v>
      </c>
      <c r="CD100" s="50">
        <v>0.35746666666666699</v>
      </c>
      <c r="CE100" s="50">
        <v>1.5413333333333299</v>
      </c>
      <c r="CF100" s="50">
        <v>0.39976666666666699</v>
      </c>
      <c r="CG100" s="50">
        <v>0.124</v>
      </c>
      <c r="CH100" s="50">
        <v>0.577786666666667</v>
      </c>
      <c r="CI100" s="50">
        <v>7.1239999999999998E-2</v>
      </c>
      <c r="CJ100" s="50">
        <v>0.40338000000000002</v>
      </c>
      <c r="CK100" s="50">
        <v>8.6913000000000004E-2</v>
      </c>
      <c r="CL100" s="50">
        <v>0.20804</v>
      </c>
      <c r="CM100" s="50">
        <v>3.38206666666667E-2</v>
      </c>
      <c r="CN100" s="50">
        <v>0.177933333333333</v>
      </c>
      <c r="CO100" s="50">
        <v>3.1755333333333302E-2</v>
      </c>
      <c r="CP100" s="50">
        <v>0.39918666666666702</v>
      </c>
      <c r="CQ100" s="50">
        <v>0.167277333333334</v>
      </c>
      <c r="CR100" s="50">
        <v>0.45509999999999901</v>
      </c>
      <c r="CS100" s="50">
        <v>3.8855000000000001E-2</v>
      </c>
      <c r="CT100" s="53"/>
      <c r="CU100" s="53"/>
      <c r="CV100" s="53"/>
      <c r="CW100" s="53"/>
      <c r="CX100" s="53"/>
      <c r="CY100" s="53"/>
      <c r="CZ100" s="48"/>
      <c r="DA100" s="48"/>
      <c r="DB100" s="48"/>
      <c r="DC100" s="48"/>
      <c r="DD100" s="48"/>
      <c r="DE100" s="48"/>
      <c r="DF100" s="48"/>
      <c r="DG100" s="48"/>
      <c r="DH100" s="48"/>
      <c r="DI100" s="48"/>
      <c r="DJ100" s="48"/>
      <c r="DK100" s="48"/>
      <c r="DL100" s="48"/>
      <c r="DM100" s="48"/>
      <c r="DN100" s="48"/>
      <c r="DO100" s="48"/>
      <c r="DP100" s="48"/>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c r="FJ100" s="48"/>
      <c r="FK100" s="48"/>
      <c r="FL100" s="48"/>
      <c r="FM100" s="48"/>
      <c r="FN100" s="48"/>
      <c r="FO100" s="48"/>
      <c r="FP100" s="48"/>
      <c r="FQ100" s="48"/>
      <c r="FR100" s="48"/>
      <c r="FS100" s="48"/>
      <c r="FT100" s="48"/>
      <c r="FU100" s="48"/>
      <c r="FV100" s="48"/>
      <c r="FW100" s="48"/>
      <c r="FX100" s="48"/>
      <c r="FY100" s="48"/>
      <c r="FZ100" s="48"/>
      <c r="GA100" s="48"/>
      <c r="GB100" s="48"/>
      <c r="GC100" s="48"/>
      <c r="GD100" s="48"/>
      <c r="GE100" s="48"/>
      <c r="GF100" s="48"/>
      <c r="GG100" s="48"/>
      <c r="GH100" s="48"/>
      <c r="GI100" s="48"/>
      <c r="GJ100" s="48"/>
      <c r="GK100" s="48"/>
      <c r="GL100" s="48"/>
      <c r="GM100" s="48"/>
      <c r="GN100" s="48"/>
      <c r="GO100" s="48"/>
      <c r="GP100" s="48"/>
      <c r="GQ100" s="48"/>
      <c r="GR100" s="48"/>
      <c r="GS100" s="48"/>
      <c r="GT100" s="48"/>
      <c r="GU100" s="48"/>
      <c r="GV100" s="48"/>
      <c r="GW100" s="48"/>
      <c r="GX100" s="48"/>
      <c r="GY100" s="48"/>
      <c r="GZ100" s="48"/>
      <c r="HA100" s="48"/>
      <c r="HB100" s="48"/>
      <c r="HC100" s="48"/>
      <c r="HD100" s="48"/>
      <c r="HE100" s="48"/>
      <c r="HF100" s="48"/>
      <c r="HG100" s="48"/>
      <c r="HH100" s="48"/>
      <c r="HI100" s="48"/>
      <c r="HJ100" s="48"/>
      <c r="HK100" s="48"/>
      <c r="HL100" s="48"/>
      <c r="HM100" s="48"/>
      <c r="HN100" s="48"/>
      <c r="HO100" s="48"/>
      <c r="HP100" s="48"/>
      <c r="HQ100" s="48"/>
      <c r="HR100" s="48"/>
      <c r="HS100" s="48"/>
      <c r="HT100" s="48"/>
      <c r="HU100" s="48"/>
      <c r="HV100" s="48"/>
      <c r="HW100" s="48"/>
      <c r="HX100" s="48"/>
      <c r="HY100" s="48"/>
      <c r="HZ100" s="48"/>
      <c r="IA100" s="48"/>
      <c r="IB100" s="48"/>
      <c r="IC100" s="48"/>
      <c r="ID100" s="48"/>
      <c r="IE100" s="48"/>
      <c r="IF100" s="48"/>
      <c r="IG100" s="48"/>
      <c r="IH100" s="48"/>
      <c r="II100" s="48"/>
      <c r="IJ100" s="48"/>
      <c r="IK100" s="48"/>
      <c r="IL100" s="48"/>
      <c r="IM100" s="48"/>
      <c r="IN100" s="48"/>
      <c r="IO100" s="48"/>
      <c r="IP100" s="48"/>
      <c r="IQ100" s="48"/>
      <c r="IR100" s="48"/>
      <c r="IS100" s="48"/>
      <c r="IT100" s="48"/>
      <c r="IU100" s="48"/>
      <c r="IV100" s="48"/>
      <c r="IW100" s="48"/>
      <c r="IX100" s="48"/>
      <c r="IY100" s="48"/>
      <c r="IZ100" s="48"/>
      <c r="JA100" s="48"/>
      <c r="JB100" s="48"/>
      <c r="JC100" s="48"/>
      <c r="JD100" s="48"/>
      <c r="JE100" s="48"/>
      <c r="JF100" s="48"/>
      <c r="JG100" s="48"/>
      <c r="JH100" s="48"/>
      <c r="JI100" s="48"/>
      <c r="JJ100" s="48"/>
      <c r="JK100" s="48"/>
      <c r="JL100" s="48"/>
      <c r="JM100" s="48"/>
      <c r="JN100" s="48"/>
      <c r="JO100" s="48"/>
      <c r="JP100" s="48"/>
      <c r="JQ100" s="48"/>
      <c r="JR100" s="48"/>
      <c r="JS100" s="48"/>
      <c r="JT100" s="48"/>
      <c r="JU100" s="48"/>
      <c r="JV100" s="48"/>
      <c r="JW100" s="48"/>
      <c r="JX100" s="48"/>
      <c r="JY100" s="48"/>
      <c r="JZ100" s="48"/>
      <c r="KA100" s="48"/>
      <c r="KB100" s="48"/>
      <c r="KC100" s="48"/>
      <c r="KD100" s="48"/>
      <c r="KE100" s="48"/>
      <c r="KF100" s="48"/>
      <c r="KG100" s="48"/>
      <c r="KH100" s="48"/>
      <c r="KI100" s="48"/>
      <c r="KJ100" s="48"/>
      <c r="KK100" s="48"/>
      <c r="KL100" s="48"/>
      <c r="KM100" s="48"/>
      <c r="KN100" s="48"/>
      <c r="KO100" s="48"/>
      <c r="KP100" s="48"/>
      <c r="KQ100" s="48"/>
      <c r="KR100" s="48"/>
      <c r="KS100" s="48"/>
      <c r="KT100" s="48"/>
      <c r="KU100" s="48"/>
      <c r="KV100" s="48"/>
      <c r="KW100" s="48"/>
      <c r="KX100" s="48"/>
      <c r="KY100" s="48"/>
      <c r="KZ100" s="48"/>
      <c r="LA100" s="48"/>
      <c r="LB100" s="48"/>
      <c r="LC100" s="48"/>
      <c r="LD100" s="48"/>
      <c r="LE100" s="48"/>
      <c r="LF100" s="48"/>
      <c r="LG100" s="48"/>
      <c r="LH100" s="48"/>
      <c r="LI100" s="48"/>
      <c r="LJ100" s="48"/>
      <c r="LK100" s="48"/>
      <c r="LL100" s="48"/>
      <c r="LM100" s="48"/>
      <c r="LN100" s="48"/>
      <c r="LO100" s="48"/>
      <c r="LP100" s="48"/>
      <c r="LQ100" s="48"/>
      <c r="LR100" s="48"/>
      <c r="LS100" s="48"/>
      <c r="LT100" s="48"/>
      <c r="LU100" s="48"/>
      <c r="LV100" s="48"/>
      <c r="LW100" s="48"/>
      <c r="LX100" s="48"/>
      <c r="LY100" s="48"/>
      <c r="LZ100" s="48"/>
      <c r="MA100" s="48"/>
      <c r="MB100" s="48"/>
      <c r="MC100" s="48"/>
      <c r="MD100" s="48"/>
      <c r="ME100" s="48"/>
      <c r="MF100" s="48"/>
      <c r="MG100" s="48"/>
      <c r="MH100" s="48"/>
      <c r="MI100" s="48"/>
      <c r="MJ100" s="48"/>
      <c r="MK100" s="48"/>
      <c r="ML100" s="48"/>
      <c r="MM100" s="48"/>
      <c r="MN100" s="48"/>
      <c r="MO100" s="48"/>
      <c r="MP100" s="48"/>
      <c r="MQ100" s="48"/>
      <c r="MR100" s="48"/>
      <c r="MS100" s="48"/>
      <c r="MT100" s="48"/>
      <c r="MU100" s="48"/>
      <c r="MV100" s="48"/>
      <c r="MW100" s="48"/>
      <c r="MX100" s="48"/>
      <c r="MY100" s="48"/>
      <c r="MZ100" s="48"/>
      <c r="NA100" s="48"/>
      <c r="NB100" s="48"/>
      <c r="NC100" s="48"/>
      <c r="ND100" s="48"/>
      <c r="NE100" s="48"/>
      <c r="NF100" s="48"/>
      <c r="NG100" s="48"/>
      <c r="NH100" s="48"/>
      <c r="NI100" s="48"/>
      <c r="NJ100" s="48"/>
      <c r="NK100" s="48"/>
      <c r="NL100" s="48"/>
      <c r="NM100" s="48"/>
      <c r="NN100" s="48"/>
      <c r="NO100" s="48"/>
      <c r="NP100" s="48"/>
      <c r="NQ100" s="48"/>
      <c r="NR100" s="48"/>
      <c r="NS100" s="48"/>
      <c r="NT100" s="48"/>
      <c r="NU100" s="48"/>
      <c r="NV100" s="48"/>
      <c r="NW100" s="48"/>
      <c r="NX100" s="48"/>
      <c r="NY100" s="48"/>
      <c r="NZ100" s="48"/>
      <c r="OA100" s="48"/>
      <c r="OB100" s="48"/>
      <c r="OC100" s="48"/>
      <c r="OD100" s="48"/>
      <c r="OE100" s="48"/>
      <c r="OF100" s="48"/>
      <c r="OG100" s="48"/>
      <c r="OH100" s="48"/>
      <c r="OI100" s="48"/>
      <c r="OJ100" s="48"/>
      <c r="OK100" s="48"/>
      <c r="OL100" s="48"/>
      <c r="OM100" s="48"/>
      <c r="ON100" s="48"/>
      <c r="OO100" s="48"/>
      <c r="OP100" s="48"/>
      <c r="OQ100" s="48"/>
      <c r="OR100" s="48"/>
      <c r="OS100" s="48"/>
      <c r="OT100" s="48"/>
      <c r="OU100" s="48"/>
      <c r="OV100" s="48"/>
      <c r="OW100" s="48"/>
      <c r="OX100" s="48"/>
      <c r="OY100" s="48"/>
      <c r="OZ100" s="48"/>
      <c r="PA100" s="48"/>
      <c r="PB100" s="48"/>
      <c r="PC100" s="48"/>
      <c r="PD100" s="48"/>
      <c r="PE100" s="48"/>
      <c r="PF100" s="48"/>
      <c r="PG100" s="48"/>
      <c r="PH100" s="48"/>
      <c r="PI100" s="48"/>
      <c r="PJ100" s="48"/>
      <c r="PK100" s="48"/>
      <c r="PL100" s="48"/>
      <c r="PM100" s="48"/>
      <c r="PN100" s="48"/>
      <c r="PO100" s="48"/>
      <c r="PP100" s="48"/>
      <c r="PQ100" s="48"/>
      <c r="PR100" s="48"/>
      <c r="PS100" s="48"/>
      <c r="PT100" s="48"/>
      <c r="PU100" s="48"/>
      <c r="PV100" s="48"/>
      <c r="PW100" s="48"/>
      <c r="PX100" s="48"/>
      <c r="PY100" s="48"/>
      <c r="PZ100" s="48"/>
      <c r="QA100" s="48"/>
      <c r="QB100" s="48"/>
      <c r="QC100" s="48"/>
      <c r="QD100" s="48"/>
      <c r="QE100" s="48"/>
      <c r="QF100" s="48"/>
      <c r="QG100" s="48"/>
      <c r="QH100" s="48"/>
      <c r="QI100" s="48"/>
      <c r="QJ100" s="48"/>
      <c r="QK100" s="48"/>
      <c r="QL100" s="48"/>
      <c r="QM100" s="48"/>
      <c r="QN100" s="48"/>
      <c r="QO100" s="48"/>
      <c r="QP100" s="48"/>
      <c r="QQ100" s="48"/>
      <c r="QR100" s="48"/>
      <c r="QS100" s="48"/>
      <c r="QT100" s="48"/>
      <c r="QU100" s="48"/>
      <c r="QV100" s="48"/>
      <c r="QW100" s="48"/>
      <c r="QX100" s="48"/>
      <c r="QY100" s="48"/>
      <c r="QZ100" s="48"/>
      <c r="RA100" s="48"/>
      <c r="RB100" s="48"/>
      <c r="RC100" s="48"/>
      <c r="RD100" s="48"/>
      <c r="RE100" s="48"/>
      <c r="RF100" s="48"/>
      <c r="RG100" s="48"/>
      <c r="RH100" s="48"/>
      <c r="RI100" s="48"/>
      <c r="RJ100" s="48"/>
      <c r="RK100" s="48"/>
      <c r="RL100" s="48"/>
      <c r="RM100" s="48"/>
      <c r="RN100" s="48"/>
      <c r="RO100" s="48"/>
      <c r="RP100" s="48"/>
      <c r="RQ100" s="48"/>
      <c r="RR100" s="48"/>
      <c r="RS100" s="48"/>
      <c r="RT100" s="48"/>
      <c r="RU100" s="48"/>
      <c r="RV100" s="48"/>
      <c r="RW100" s="48"/>
      <c r="RX100" s="48"/>
      <c r="RY100" s="48"/>
      <c r="RZ100" s="48"/>
      <c r="SA100" s="48"/>
      <c r="SB100" s="48"/>
      <c r="SC100" s="48"/>
      <c r="SD100" s="48"/>
      <c r="SE100" s="48"/>
      <c r="SF100" s="48"/>
      <c r="SG100" s="48"/>
      <c r="SH100" s="48"/>
      <c r="SI100" s="48"/>
      <c r="SJ100" s="48"/>
      <c r="SK100" s="48"/>
      <c r="SL100" s="48"/>
      <c r="SM100" s="48"/>
      <c r="SN100" s="48"/>
      <c r="SO100" s="48"/>
      <c r="SP100" s="48"/>
      <c r="SQ100" s="48"/>
      <c r="SR100" s="48"/>
      <c r="SS100" s="48"/>
      <c r="ST100" s="48"/>
      <c r="SU100" s="48"/>
      <c r="SV100" s="48"/>
      <c r="SW100" s="48"/>
      <c r="SX100" s="48"/>
      <c r="SY100" s="48"/>
      <c r="SZ100" s="48"/>
      <c r="TA100" s="48"/>
      <c r="TB100" s="48"/>
      <c r="TC100" s="48"/>
      <c r="TD100" s="48"/>
      <c r="TE100" s="48"/>
      <c r="TF100" s="48"/>
      <c r="TG100" s="48"/>
      <c r="TH100" s="48"/>
      <c r="TI100" s="48"/>
      <c r="TJ100" s="48"/>
      <c r="TK100" s="48"/>
      <c r="TL100" s="48"/>
      <c r="TM100" s="48"/>
      <c r="TN100" s="48"/>
      <c r="TO100" s="48"/>
      <c r="TP100" s="48"/>
      <c r="TQ100" s="48"/>
      <c r="TR100" s="48"/>
      <c r="TS100" s="48"/>
      <c r="TT100" s="48"/>
      <c r="TU100" s="48"/>
      <c r="TV100" s="48"/>
      <c r="TW100" s="48"/>
      <c r="TX100" s="48"/>
      <c r="TY100" s="48"/>
      <c r="TZ100" s="48"/>
      <c r="UA100" s="48"/>
      <c r="UB100" s="48"/>
      <c r="UC100" s="48"/>
      <c r="UD100" s="48"/>
      <c r="UE100" s="48"/>
      <c r="UF100" s="48"/>
      <c r="UG100" s="48"/>
      <c r="UH100" s="48"/>
      <c r="UI100" s="48"/>
      <c r="UJ100" s="48"/>
      <c r="UK100" s="48"/>
      <c r="UL100" s="48"/>
      <c r="UM100" s="48"/>
      <c r="UN100" s="48"/>
      <c r="UO100" s="48"/>
      <c r="UP100" s="48"/>
      <c r="UQ100" s="48"/>
      <c r="UR100" s="48"/>
      <c r="US100" s="48"/>
      <c r="UT100" s="48"/>
      <c r="UU100" s="48"/>
      <c r="UV100" s="48"/>
      <c r="UW100" s="48"/>
      <c r="UX100" s="48"/>
      <c r="UY100" s="48"/>
      <c r="UZ100" s="48"/>
      <c r="VA100" s="48"/>
      <c r="VB100" s="48"/>
      <c r="VC100" s="48"/>
      <c r="VD100" s="48"/>
      <c r="VE100" s="48"/>
      <c r="VF100" s="48"/>
      <c r="VG100" s="48"/>
      <c r="VH100" s="48"/>
      <c r="VI100" s="48"/>
      <c r="VJ100" s="48"/>
      <c r="VK100" s="48"/>
      <c r="VL100" s="48"/>
      <c r="VM100" s="48"/>
      <c r="VN100" s="48"/>
      <c r="VO100" s="48"/>
      <c r="VP100" s="48"/>
      <c r="VQ100" s="48"/>
      <c r="VR100" s="48"/>
      <c r="VS100" s="48"/>
      <c r="VT100" s="48"/>
      <c r="VU100" s="48"/>
      <c r="VV100" s="48"/>
      <c r="VW100" s="48"/>
      <c r="VX100" s="48"/>
      <c r="VY100" s="48"/>
      <c r="VZ100" s="48"/>
      <c r="WA100" s="48"/>
      <c r="WB100" s="48"/>
      <c r="WC100" s="48"/>
      <c r="WD100" s="48"/>
      <c r="WE100" s="48"/>
      <c r="WF100" s="48"/>
      <c r="WG100" s="48"/>
      <c r="WH100" s="48"/>
      <c r="WI100" s="48"/>
      <c r="WJ100" s="48"/>
      <c r="WK100" s="48"/>
      <c r="WL100" s="48"/>
      <c r="WM100" s="48"/>
      <c r="WN100" s="48"/>
      <c r="WO100" s="48"/>
      <c r="WP100" s="48"/>
      <c r="WQ100" s="48"/>
      <c r="WR100" s="48"/>
      <c r="WS100" s="48"/>
      <c r="WT100" s="48"/>
      <c r="WU100" s="48"/>
      <c r="WV100" s="48"/>
      <c r="WW100" s="48"/>
      <c r="WX100" s="48"/>
      <c r="WY100" s="48"/>
      <c r="WZ100" s="48"/>
      <c r="XA100" s="48"/>
      <c r="XB100" s="48"/>
      <c r="XC100" s="48"/>
      <c r="XD100" s="48"/>
      <c r="XE100" s="48"/>
      <c r="XF100" s="48"/>
      <c r="XG100" s="48"/>
      <c r="XH100" s="48"/>
      <c r="XI100" s="48"/>
      <c r="XJ100" s="48"/>
      <c r="XK100" s="48"/>
      <c r="XL100" s="48"/>
      <c r="XM100" s="48"/>
      <c r="XN100" s="48"/>
      <c r="XO100" s="48"/>
      <c r="XP100" s="48"/>
      <c r="XQ100" s="48"/>
      <c r="XR100" s="48"/>
      <c r="XS100" s="48"/>
      <c r="XT100" s="48"/>
      <c r="XU100" s="48"/>
      <c r="XV100" s="48"/>
      <c r="XW100" s="48"/>
      <c r="XX100" s="48"/>
      <c r="XY100" s="48"/>
      <c r="XZ100" s="48"/>
      <c r="YA100" s="48"/>
      <c r="YB100" s="48"/>
      <c r="YC100" s="48"/>
      <c r="YD100" s="48"/>
      <c r="YE100" s="48"/>
      <c r="YF100" s="48"/>
      <c r="YG100" s="48"/>
      <c r="YH100" s="48"/>
      <c r="YI100" s="48"/>
      <c r="YJ100" s="48"/>
      <c r="YK100" s="48"/>
      <c r="YL100" s="48"/>
      <c r="YM100" s="48"/>
      <c r="YN100" s="48"/>
      <c r="YO100" s="48"/>
      <c r="YP100" s="48"/>
      <c r="YQ100" s="48"/>
      <c r="YR100" s="48"/>
      <c r="YS100" s="48"/>
      <c r="YT100" s="48"/>
      <c r="YU100" s="48"/>
      <c r="YV100" s="48"/>
      <c r="YW100" s="48"/>
      <c r="YX100" s="48"/>
      <c r="YY100" s="48"/>
      <c r="YZ100" s="48"/>
      <c r="ZA100" s="48"/>
      <c r="ZB100" s="48"/>
      <c r="ZC100" s="48"/>
      <c r="ZD100" s="48"/>
      <c r="ZE100" s="48"/>
      <c r="ZF100" s="48"/>
      <c r="ZG100" s="48"/>
      <c r="ZH100" s="48"/>
      <c r="ZI100" s="48"/>
      <c r="ZJ100" s="48"/>
      <c r="ZK100" s="48"/>
      <c r="ZL100" s="48"/>
      <c r="ZM100" s="48"/>
      <c r="ZN100" s="48"/>
      <c r="ZO100" s="48"/>
      <c r="ZP100" s="48"/>
      <c r="ZQ100" s="48"/>
      <c r="ZR100" s="48"/>
      <c r="ZS100" s="48"/>
      <c r="ZT100" s="48"/>
      <c r="ZU100" s="48"/>
      <c r="ZV100" s="48"/>
      <c r="ZW100" s="48"/>
      <c r="ZX100" s="48"/>
      <c r="ZY100" s="48"/>
      <c r="ZZ100" s="48"/>
      <c r="AAA100" s="48"/>
      <c r="AAB100" s="48"/>
      <c r="AAC100" s="48"/>
      <c r="AAD100" s="48"/>
      <c r="AAE100" s="48"/>
      <c r="AAF100" s="48"/>
      <c r="AAG100" s="48"/>
      <c r="AAH100" s="48"/>
      <c r="AAI100" s="48"/>
      <c r="AAJ100" s="48"/>
      <c r="AAK100" s="48"/>
      <c r="AAL100" s="48"/>
      <c r="AAM100" s="48"/>
      <c r="AAN100" s="48"/>
      <c r="AAO100" s="48"/>
      <c r="AAP100" s="48"/>
      <c r="AAQ100" s="48"/>
      <c r="AAR100" s="48"/>
      <c r="AAS100" s="48"/>
      <c r="AAT100" s="48"/>
      <c r="AAU100" s="48"/>
      <c r="AAV100" s="48"/>
      <c r="AAW100" s="48"/>
      <c r="AAX100" s="48"/>
      <c r="AAY100" s="48"/>
      <c r="AAZ100" s="48"/>
      <c r="ABA100" s="48"/>
      <c r="ABB100" s="48"/>
      <c r="ABC100" s="48"/>
      <c r="ABD100" s="48"/>
      <c r="ABE100" s="48"/>
      <c r="ABF100" s="48"/>
      <c r="ABG100" s="48"/>
      <c r="ABH100" s="48"/>
      <c r="ABI100" s="48"/>
      <c r="ABJ100" s="48"/>
      <c r="ABK100" s="48"/>
      <c r="ABL100" s="48"/>
      <c r="ABM100" s="48"/>
      <c r="ABN100" s="48"/>
      <c r="ABO100" s="48"/>
      <c r="ABP100" s="48"/>
      <c r="ABQ100" s="48"/>
      <c r="ABR100" s="48"/>
      <c r="ABS100" s="48"/>
      <c r="ABT100" s="48"/>
      <c r="ABU100" s="48"/>
      <c r="ABV100" s="48"/>
      <c r="ABW100" s="48"/>
      <c r="ABX100" s="48"/>
      <c r="ABY100" s="48"/>
      <c r="ABZ100" s="48"/>
      <c r="ACA100" s="48"/>
      <c r="ACB100" s="48"/>
      <c r="ACC100" s="48"/>
      <c r="ACD100" s="48"/>
      <c r="ACE100" s="48"/>
      <c r="ACF100" s="48"/>
      <c r="ACG100" s="48"/>
      <c r="ACH100" s="48"/>
      <c r="ACI100" s="48"/>
      <c r="ACJ100" s="48"/>
      <c r="ACK100" s="48"/>
      <c r="ACL100" s="48"/>
      <c r="ACM100" s="48"/>
      <c r="ACN100" s="48"/>
      <c r="ACO100" s="48"/>
      <c r="ACP100" s="48"/>
      <c r="ACQ100" s="48"/>
      <c r="ACR100" s="48"/>
      <c r="ACS100" s="48"/>
      <c r="ACT100" s="48"/>
      <c r="ACU100" s="48"/>
      <c r="ACV100" s="48"/>
      <c r="ACW100" s="48"/>
      <c r="ACX100" s="48"/>
      <c r="ACY100" s="48"/>
      <c r="ACZ100" s="48"/>
      <c r="ADA100" s="48"/>
      <c r="ADB100" s="48"/>
      <c r="ADC100" s="48"/>
      <c r="ADD100" s="48"/>
      <c r="ADE100" s="48"/>
      <c r="ADF100" s="48"/>
      <c r="ADG100" s="48"/>
      <c r="ADH100" s="48"/>
      <c r="ADI100" s="48"/>
      <c r="ADJ100" s="48"/>
      <c r="ADK100" s="48"/>
      <c r="ADL100" s="48"/>
      <c r="ADM100" s="48"/>
      <c r="ADN100" s="48"/>
      <c r="ADO100" s="48"/>
      <c r="ADP100" s="48"/>
      <c r="ADQ100" s="48"/>
      <c r="ADR100" s="48"/>
      <c r="ADS100" s="48"/>
      <c r="ADT100" s="48"/>
      <c r="ADU100" s="48"/>
      <c r="ADV100" s="48"/>
      <c r="ADW100" s="48"/>
      <c r="ADX100" s="48"/>
      <c r="ADY100" s="48"/>
      <c r="ADZ100" s="48"/>
      <c r="AEA100" s="48"/>
      <c r="AEB100" s="48"/>
      <c r="AEC100" s="48"/>
      <c r="AED100" s="48"/>
      <c r="AEE100" s="48"/>
      <c r="AEF100" s="48"/>
      <c r="AEG100" s="48"/>
      <c r="AEH100" s="48"/>
      <c r="AEI100" s="48"/>
      <c r="AEJ100" s="48"/>
      <c r="AEK100" s="48"/>
      <c r="AEL100" s="48"/>
      <c r="AEM100" s="48"/>
      <c r="AEN100" s="48"/>
      <c r="AEO100" s="48"/>
      <c r="AEP100" s="48"/>
      <c r="AEQ100" s="48"/>
      <c r="AER100" s="48"/>
      <c r="AES100" s="48"/>
      <c r="AET100" s="48"/>
      <c r="AEU100" s="48"/>
      <c r="AEV100" s="48"/>
      <c r="AEW100" s="48"/>
      <c r="AEX100" s="48"/>
      <c r="AEY100" s="48"/>
      <c r="AEZ100" s="48"/>
      <c r="AFA100" s="48"/>
      <c r="AFB100" s="48"/>
      <c r="AFC100" s="48"/>
      <c r="AFD100" s="48"/>
      <c r="AFE100" s="48"/>
      <c r="AFF100" s="48"/>
      <c r="AFG100" s="48"/>
      <c r="AFH100" s="48"/>
      <c r="AFI100" s="48"/>
      <c r="AFJ100" s="48"/>
      <c r="AFK100" s="48"/>
      <c r="AFL100" s="48"/>
      <c r="AFM100" s="48"/>
      <c r="AFN100" s="48"/>
      <c r="AFO100" s="48"/>
      <c r="AFP100" s="48"/>
      <c r="AFQ100" s="48"/>
      <c r="AFR100" s="48"/>
      <c r="AFS100" s="48"/>
      <c r="AFT100" s="48"/>
      <c r="AFU100" s="48"/>
      <c r="AFV100" s="48"/>
      <c r="AFW100" s="48"/>
      <c r="AFX100" s="48"/>
      <c r="AFY100" s="48"/>
      <c r="AFZ100" s="48"/>
      <c r="AGA100" s="48"/>
      <c r="AGB100" s="48"/>
      <c r="AGC100" s="48"/>
      <c r="AGD100" s="48"/>
      <c r="AGE100" s="48"/>
      <c r="AGF100" s="48"/>
      <c r="AGG100" s="48"/>
      <c r="AGH100" s="48"/>
      <c r="AGI100" s="48"/>
      <c r="AGJ100" s="48"/>
      <c r="AGK100" s="48"/>
      <c r="AGL100" s="48"/>
      <c r="AGM100" s="48"/>
      <c r="AGN100" s="48"/>
      <c r="AGO100" s="48"/>
      <c r="AGP100" s="48"/>
      <c r="AGQ100" s="48"/>
      <c r="AGR100" s="48"/>
      <c r="AGS100" s="48"/>
      <c r="AGT100" s="48"/>
      <c r="AGU100" s="48"/>
      <c r="AGV100" s="48"/>
      <c r="AGW100" s="48"/>
      <c r="AGX100" s="48"/>
      <c r="AGY100" s="48"/>
      <c r="AGZ100" s="48"/>
      <c r="AHA100" s="48"/>
      <c r="AHB100" s="48"/>
      <c r="AHC100" s="48"/>
      <c r="AHD100" s="48"/>
      <c r="AHE100" s="48"/>
      <c r="AHF100" s="48"/>
      <c r="AHG100" s="48"/>
      <c r="AHH100" s="48"/>
      <c r="AHI100" s="48"/>
      <c r="AHJ100" s="48"/>
      <c r="AHK100" s="48"/>
      <c r="AHL100" s="48"/>
      <c r="AHM100" s="48"/>
      <c r="AHN100" s="48"/>
      <c r="AHO100" s="48"/>
      <c r="AHP100" s="48"/>
      <c r="AHQ100" s="48"/>
      <c r="AHR100" s="48"/>
      <c r="AHS100" s="48"/>
      <c r="AHT100" s="48"/>
      <c r="AHU100" s="48"/>
      <c r="AHV100" s="48"/>
      <c r="AHW100" s="48"/>
      <c r="AHX100" s="48"/>
      <c r="AHY100" s="48"/>
      <c r="AHZ100" s="48"/>
      <c r="AIA100" s="48"/>
      <c r="AIB100" s="48"/>
      <c r="AIC100" s="48"/>
      <c r="AID100" s="48"/>
      <c r="AIE100" s="48"/>
      <c r="AIF100" s="48"/>
      <c r="AIG100" s="48"/>
      <c r="AIH100" s="48"/>
      <c r="AII100" s="48"/>
      <c r="AIJ100" s="48"/>
      <c r="AIK100" s="48"/>
      <c r="AIL100" s="48"/>
      <c r="AIM100" s="48"/>
      <c r="AIN100" s="48"/>
      <c r="AIO100" s="48"/>
      <c r="AIP100" s="48"/>
      <c r="AIQ100" s="48"/>
      <c r="AIR100" s="48"/>
      <c r="AIS100" s="48"/>
      <c r="AIT100" s="48"/>
      <c r="AIU100" s="48"/>
      <c r="AIV100" s="48"/>
      <c r="AIW100" s="48"/>
      <c r="AIX100" s="48"/>
      <c r="AIY100" s="48"/>
      <c r="AIZ100" s="48"/>
      <c r="AJA100" s="48"/>
      <c r="AJB100" s="48"/>
      <c r="AJC100" s="48"/>
      <c r="AJD100" s="48"/>
      <c r="AJE100" s="48"/>
      <c r="AJF100" s="48"/>
      <c r="AJG100" s="48"/>
      <c r="AJH100" s="48"/>
      <c r="AJI100" s="48"/>
      <c r="AJJ100" s="48"/>
      <c r="AJK100" s="48"/>
      <c r="AJL100" s="48"/>
      <c r="AJM100" s="48"/>
      <c r="AJN100" s="48"/>
      <c r="AJO100" s="48"/>
      <c r="AJP100" s="48"/>
      <c r="AJQ100" s="48"/>
      <c r="AJR100" s="48"/>
      <c r="AJS100" s="48"/>
      <c r="AJT100" s="48"/>
      <c r="AJU100" s="48"/>
      <c r="AJV100" s="48"/>
      <c r="AJW100" s="48"/>
      <c r="AJX100" s="48"/>
      <c r="AJY100" s="48"/>
      <c r="AJZ100" s="48"/>
      <c r="AKA100" s="48"/>
      <c r="AKB100" s="48"/>
      <c r="AKC100" s="48"/>
      <c r="AKD100" s="48"/>
      <c r="AKE100" s="48"/>
      <c r="AKF100" s="48"/>
      <c r="AKG100" s="48"/>
      <c r="AKH100" s="48"/>
      <c r="AKI100" s="48"/>
      <c r="AKJ100" s="48"/>
      <c r="AKK100" s="48"/>
      <c r="AKL100" s="48"/>
      <c r="AKM100" s="48"/>
      <c r="AKN100" s="48"/>
      <c r="AKO100" s="48"/>
      <c r="AKP100" s="48"/>
      <c r="AKQ100" s="48"/>
      <c r="AKR100" s="48"/>
      <c r="AKS100" s="48"/>
      <c r="AKT100" s="48"/>
      <c r="AKU100" s="48"/>
      <c r="AKV100" s="48"/>
      <c r="AKW100" s="48"/>
      <c r="AKX100" s="48"/>
      <c r="AKY100" s="48"/>
      <c r="AKZ100" s="48"/>
      <c r="ALA100" s="48"/>
      <c r="ALB100" s="48"/>
      <c r="ALC100" s="48"/>
      <c r="ALD100" s="48"/>
      <c r="ALE100" s="48"/>
      <c r="ALF100" s="48"/>
      <c r="ALG100" s="48"/>
      <c r="ALH100" s="48"/>
      <c r="ALI100" s="48"/>
      <c r="ALJ100" s="48"/>
      <c r="ALK100" s="48"/>
      <c r="ALL100" s="48"/>
      <c r="ALM100" s="48"/>
      <c r="ALN100" s="48"/>
      <c r="ALO100" s="48"/>
      <c r="ALP100" s="48"/>
      <c r="ALQ100" s="48"/>
      <c r="ALR100" s="48"/>
      <c r="ALS100" s="48"/>
      <c r="ALT100" s="48"/>
      <c r="ALU100" s="48"/>
    </row>
    <row r="101" spans="1:1009" s="54" customFormat="1" ht="15" customHeight="1" x14ac:dyDescent="0.35">
      <c r="A101" s="1">
        <v>100</v>
      </c>
      <c r="B101" s="1" t="s">
        <v>667</v>
      </c>
      <c r="C101" s="47">
        <v>1969.364</v>
      </c>
      <c r="D101" s="48" t="s">
        <v>185</v>
      </c>
      <c r="E101" s="49">
        <v>3</v>
      </c>
      <c r="F101" s="47">
        <v>390</v>
      </c>
      <c r="G101" s="50">
        <v>50.227049999999998</v>
      </c>
      <c r="H101" s="50">
        <v>2.5742500000000001</v>
      </c>
      <c r="I101" s="50">
        <v>12.53185</v>
      </c>
      <c r="J101" s="51">
        <v>7.3849999999999999E-2</v>
      </c>
      <c r="K101" s="50">
        <v>11.6599</v>
      </c>
      <c r="L101" s="51">
        <v>0.17165</v>
      </c>
      <c r="M101" s="50">
        <v>9.7085000000000008</v>
      </c>
      <c r="N101" s="50">
        <v>10.56465</v>
      </c>
      <c r="O101" s="50">
        <v>2.2524000000000002</v>
      </c>
      <c r="P101" s="51">
        <v>3.2800000000000003E-2</v>
      </c>
      <c r="Q101" s="50">
        <v>0.49199999999999999</v>
      </c>
      <c r="R101" s="51">
        <v>0.26945000000000002</v>
      </c>
      <c r="S101" s="51">
        <v>3.0599999999999999E-2</v>
      </c>
      <c r="T101" s="51">
        <v>1.0999999999999999E-2</v>
      </c>
      <c r="U101" s="51">
        <v>9.6447000000000008E-3</v>
      </c>
      <c r="V101" s="50">
        <v>100.6066</v>
      </c>
      <c r="W101" s="52"/>
      <c r="X101" s="52"/>
      <c r="Y101" s="52"/>
      <c r="Z101" s="52"/>
      <c r="AA101" s="50">
        <v>26.14</v>
      </c>
      <c r="AB101" s="50">
        <v>277.05</v>
      </c>
      <c r="AC101" s="50">
        <v>7.86</v>
      </c>
      <c r="AD101" s="50">
        <v>332.85</v>
      </c>
      <c r="AE101" s="50">
        <v>19.41</v>
      </c>
      <c r="AF101" s="50">
        <v>121.71</v>
      </c>
      <c r="AG101" s="50">
        <v>11.83</v>
      </c>
      <c r="AH101" s="50">
        <v>109.13</v>
      </c>
      <c r="AI101" s="50">
        <v>12.09</v>
      </c>
      <c r="AJ101" s="50">
        <v>30.51</v>
      </c>
      <c r="AK101" s="50">
        <v>3.78</v>
      </c>
      <c r="AL101" s="50">
        <v>18.82</v>
      </c>
      <c r="AM101" s="50">
        <v>5.25</v>
      </c>
      <c r="AN101" s="50">
        <v>1.74</v>
      </c>
      <c r="AO101" s="50">
        <v>4.22</v>
      </c>
      <c r="AP101" s="50">
        <v>0.66500000000000004</v>
      </c>
      <c r="AQ101" s="50">
        <v>4.01</v>
      </c>
      <c r="AR101" s="50">
        <v>0.84399999999999997</v>
      </c>
      <c r="AS101" s="50">
        <v>1.96</v>
      </c>
      <c r="AT101" s="50">
        <v>0.24199999999999999</v>
      </c>
      <c r="AU101" s="50">
        <v>1.81</v>
      </c>
      <c r="AV101" s="50">
        <v>0.20899999999999999</v>
      </c>
      <c r="AW101" s="50">
        <v>3.26</v>
      </c>
      <c r="AX101" s="50">
        <v>0.70299999999999996</v>
      </c>
      <c r="AY101" s="50">
        <v>1</v>
      </c>
      <c r="AZ101" s="50">
        <v>0.317</v>
      </c>
      <c r="BA101" s="52">
        <v>1209.14085</v>
      </c>
      <c r="BB101" s="52">
        <v>62.253149999999998</v>
      </c>
      <c r="BC101" s="51"/>
      <c r="BD101" s="51"/>
      <c r="BE101" s="51"/>
      <c r="BF101" s="51"/>
      <c r="BG101" s="50">
        <v>0.60774730499999996</v>
      </c>
      <c r="BH101" s="50">
        <v>6.5900799999999995E-2</v>
      </c>
      <c r="BI101" s="50">
        <v>0.25439655500000002</v>
      </c>
      <c r="BJ101" s="50">
        <v>0.38594268999999998</v>
      </c>
      <c r="BK101" s="50">
        <v>2.7395340000000001E-2</v>
      </c>
      <c r="BL101" s="50">
        <v>0.28348820000000002</v>
      </c>
      <c r="BM101" s="50">
        <v>0.24721281000000001</v>
      </c>
      <c r="BN101" s="50">
        <v>0.1587942</v>
      </c>
      <c r="BO101" s="50">
        <v>7.1585999999999997E-2</v>
      </c>
      <c r="BP101" s="50">
        <v>7.8948850000000008E-3</v>
      </c>
      <c r="BQ101" s="50">
        <v>6.4229400000000002E-3</v>
      </c>
      <c r="BR101" s="50">
        <v>1.3749999999999999E-3</v>
      </c>
      <c r="BS101" s="50">
        <v>4.4654961000000003E-4</v>
      </c>
      <c r="BT101" s="50">
        <v>1.2547200000000001</v>
      </c>
      <c r="BU101" s="50">
        <v>8.5885499999999997</v>
      </c>
      <c r="BV101" s="50">
        <v>0.42443999999999998</v>
      </c>
      <c r="BW101" s="50">
        <v>16.642499999999998</v>
      </c>
      <c r="BX101" s="50">
        <v>1.3198799999999999</v>
      </c>
      <c r="BY101" s="50">
        <v>11.805870000000001</v>
      </c>
      <c r="BZ101" s="50">
        <v>1.547364</v>
      </c>
      <c r="CA101" s="50">
        <v>6.1112799999999998</v>
      </c>
      <c r="CB101" s="50">
        <v>0.61658999999999997</v>
      </c>
      <c r="CC101" s="50">
        <v>1.1593800000000001</v>
      </c>
      <c r="CD101" s="50">
        <v>0.2646</v>
      </c>
      <c r="CE101" s="50">
        <v>1.20448</v>
      </c>
      <c r="CF101" s="50">
        <v>0.35175000000000001</v>
      </c>
      <c r="CG101" s="50">
        <v>0.10440000000000001</v>
      </c>
      <c r="CH101" s="50">
        <v>0.39667999999999998</v>
      </c>
      <c r="CI101" s="50">
        <v>5.1869999999999999E-2</v>
      </c>
      <c r="CJ101" s="50">
        <v>0.32480999999999999</v>
      </c>
      <c r="CK101" s="50">
        <v>7.3427999999999993E-2</v>
      </c>
      <c r="CL101" s="50">
        <v>0.16464000000000001</v>
      </c>
      <c r="CM101" s="50">
        <v>2.3473999999999998E-2</v>
      </c>
      <c r="CN101" s="50">
        <v>0.15384999999999999</v>
      </c>
      <c r="CO101" s="50">
        <v>2.2780999999999999E-2</v>
      </c>
      <c r="CP101" s="50">
        <v>0.30643999999999999</v>
      </c>
      <c r="CQ101" s="50">
        <v>0.10474700000000001</v>
      </c>
      <c r="CR101" s="50">
        <v>0.36899999999999999</v>
      </c>
      <c r="CS101" s="50">
        <v>3.0114999999999999E-2</v>
      </c>
      <c r="CT101" s="53"/>
      <c r="CU101" s="53"/>
      <c r="CV101" s="53"/>
      <c r="CW101" s="53"/>
      <c r="CX101" s="53"/>
      <c r="CY101" s="53"/>
      <c r="CZ101" s="48"/>
      <c r="DA101" s="48"/>
      <c r="DB101" s="48"/>
      <c r="DC101" s="48"/>
      <c r="DD101" s="48"/>
      <c r="DE101" s="48"/>
      <c r="DF101" s="48"/>
      <c r="DG101" s="48"/>
      <c r="DH101" s="48"/>
      <c r="DI101" s="48"/>
      <c r="DJ101" s="48"/>
      <c r="DK101" s="48"/>
      <c r="DL101" s="48"/>
      <c r="DM101" s="48"/>
      <c r="DN101" s="48"/>
      <c r="DO101" s="48"/>
      <c r="DP101" s="48"/>
      <c r="DQ101" s="48"/>
      <c r="DR101" s="48"/>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c r="FB101" s="48"/>
      <c r="FC101" s="48"/>
      <c r="FD101" s="48"/>
      <c r="FE101" s="48"/>
      <c r="FF101" s="48"/>
      <c r="FG101" s="48"/>
      <c r="FH101" s="48"/>
      <c r="FI101" s="48"/>
      <c r="FJ101" s="48"/>
      <c r="FK101" s="48"/>
      <c r="FL101" s="48"/>
      <c r="FM101" s="48"/>
      <c r="FN101" s="48"/>
      <c r="FO101" s="48"/>
      <c r="FP101" s="48"/>
      <c r="FQ101" s="48"/>
      <c r="FR101" s="48"/>
      <c r="FS101" s="48"/>
      <c r="FT101" s="48"/>
      <c r="FU101" s="48"/>
      <c r="FV101" s="48"/>
      <c r="FW101" s="48"/>
      <c r="FX101" s="48"/>
      <c r="FY101" s="48"/>
      <c r="FZ101" s="48"/>
      <c r="GA101" s="48"/>
      <c r="GB101" s="48"/>
      <c r="GC101" s="48"/>
      <c r="GD101" s="48"/>
      <c r="GE101" s="48"/>
      <c r="GF101" s="48"/>
      <c r="GG101" s="48"/>
      <c r="GH101" s="48"/>
      <c r="GI101" s="48"/>
      <c r="GJ101" s="48"/>
      <c r="GK101" s="48"/>
      <c r="GL101" s="48"/>
      <c r="GM101" s="48"/>
      <c r="GN101" s="48"/>
      <c r="GO101" s="48"/>
      <c r="GP101" s="48"/>
      <c r="GQ101" s="48"/>
      <c r="GR101" s="48"/>
      <c r="GS101" s="48"/>
      <c r="GT101" s="48"/>
      <c r="GU101" s="48"/>
      <c r="GV101" s="48"/>
      <c r="GW101" s="48"/>
      <c r="GX101" s="48"/>
      <c r="GY101" s="48"/>
      <c r="GZ101" s="48"/>
      <c r="HA101" s="48"/>
      <c r="HB101" s="48"/>
      <c r="HC101" s="48"/>
      <c r="HD101" s="48"/>
      <c r="HE101" s="48"/>
      <c r="HF101" s="48"/>
      <c r="HG101" s="48"/>
      <c r="HH101" s="48"/>
      <c r="HI101" s="48"/>
      <c r="HJ101" s="48"/>
      <c r="HK101" s="48"/>
      <c r="HL101" s="48"/>
      <c r="HM101" s="48"/>
      <c r="HN101" s="48"/>
      <c r="HO101" s="48"/>
      <c r="HP101" s="48"/>
      <c r="HQ101" s="48"/>
      <c r="HR101" s="48"/>
      <c r="HS101" s="48"/>
      <c r="HT101" s="48"/>
      <c r="HU101" s="48"/>
      <c r="HV101" s="48"/>
      <c r="HW101" s="48"/>
      <c r="HX101" s="48"/>
      <c r="HY101" s="48"/>
      <c r="HZ101" s="48"/>
      <c r="IA101" s="48"/>
      <c r="IB101" s="48"/>
      <c r="IC101" s="48"/>
      <c r="ID101" s="48"/>
      <c r="IE101" s="48"/>
      <c r="IF101" s="48"/>
      <c r="IG101" s="48"/>
      <c r="IH101" s="48"/>
      <c r="II101" s="48"/>
      <c r="IJ101" s="48"/>
      <c r="IK101" s="48"/>
      <c r="IL101" s="48"/>
      <c r="IM101" s="48"/>
      <c r="IN101" s="48"/>
      <c r="IO101" s="48"/>
      <c r="IP101" s="48"/>
      <c r="IQ101" s="48"/>
      <c r="IR101" s="48"/>
      <c r="IS101" s="48"/>
      <c r="IT101" s="48"/>
      <c r="IU101" s="48"/>
      <c r="IV101" s="48"/>
      <c r="IW101" s="48"/>
      <c r="IX101" s="48"/>
      <c r="IY101" s="48"/>
      <c r="IZ101" s="48"/>
      <c r="JA101" s="48"/>
      <c r="JB101" s="48"/>
      <c r="JC101" s="48"/>
      <c r="JD101" s="48"/>
      <c r="JE101" s="48"/>
      <c r="JF101" s="48"/>
      <c r="JG101" s="48"/>
      <c r="JH101" s="48"/>
      <c r="JI101" s="48"/>
      <c r="JJ101" s="48"/>
      <c r="JK101" s="48"/>
      <c r="JL101" s="48"/>
      <c r="JM101" s="48"/>
      <c r="JN101" s="48"/>
      <c r="JO101" s="48"/>
      <c r="JP101" s="48"/>
      <c r="JQ101" s="48"/>
      <c r="JR101" s="48"/>
      <c r="JS101" s="48"/>
      <c r="JT101" s="48"/>
      <c r="JU101" s="48"/>
      <c r="JV101" s="48"/>
      <c r="JW101" s="48"/>
      <c r="JX101" s="48"/>
      <c r="JY101" s="48"/>
      <c r="JZ101" s="48"/>
      <c r="KA101" s="48"/>
      <c r="KB101" s="48"/>
      <c r="KC101" s="48"/>
      <c r="KD101" s="48"/>
      <c r="KE101" s="48"/>
      <c r="KF101" s="48"/>
      <c r="KG101" s="48"/>
      <c r="KH101" s="48"/>
      <c r="KI101" s="48"/>
      <c r="KJ101" s="48"/>
      <c r="KK101" s="48"/>
      <c r="KL101" s="48"/>
      <c r="KM101" s="48"/>
      <c r="KN101" s="48"/>
      <c r="KO101" s="48"/>
      <c r="KP101" s="48"/>
      <c r="KQ101" s="48"/>
      <c r="KR101" s="48"/>
      <c r="KS101" s="48"/>
      <c r="KT101" s="48"/>
      <c r="KU101" s="48"/>
      <c r="KV101" s="48"/>
      <c r="KW101" s="48"/>
      <c r="KX101" s="48"/>
      <c r="KY101" s="48"/>
      <c r="KZ101" s="48"/>
      <c r="LA101" s="48"/>
      <c r="LB101" s="48"/>
      <c r="LC101" s="48"/>
      <c r="LD101" s="48"/>
      <c r="LE101" s="48"/>
      <c r="LF101" s="48"/>
      <c r="LG101" s="48"/>
      <c r="LH101" s="48"/>
      <c r="LI101" s="48"/>
      <c r="LJ101" s="48"/>
      <c r="LK101" s="48"/>
      <c r="LL101" s="48"/>
      <c r="LM101" s="48"/>
      <c r="LN101" s="48"/>
      <c r="LO101" s="48"/>
      <c r="LP101" s="48"/>
      <c r="LQ101" s="48"/>
      <c r="LR101" s="48"/>
      <c r="LS101" s="48"/>
      <c r="LT101" s="48"/>
      <c r="LU101" s="48"/>
      <c r="LV101" s="48"/>
      <c r="LW101" s="48"/>
      <c r="LX101" s="48"/>
      <c r="LY101" s="48"/>
      <c r="LZ101" s="48"/>
      <c r="MA101" s="48"/>
      <c r="MB101" s="48"/>
      <c r="MC101" s="48"/>
      <c r="MD101" s="48"/>
      <c r="ME101" s="48"/>
      <c r="MF101" s="48"/>
      <c r="MG101" s="48"/>
      <c r="MH101" s="48"/>
      <c r="MI101" s="48"/>
      <c r="MJ101" s="48"/>
      <c r="MK101" s="48"/>
      <c r="ML101" s="48"/>
      <c r="MM101" s="48"/>
      <c r="MN101" s="48"/>
      <c r="MO101" s="48"/>
      <c r="MP101" s="48"/>
      <c r="MQ101" s="48"/>
      <c r="MR101" s="48"/>
      <c r="MS101" s="48"/>
      <c r="MT101" s="48"/>
      <c r="MU101" s="48"/>
      <c r="MV101" s="48"/>
      <c r="MW101" s="48"/>
      <c r="MX101" s="48"/>
      <c r="MY101" s="48"/>
      <c r="MZ101" s="48"/>
      <c r="NA101" s="48"/>
      <c r="NB101" s="48"/>
      <c r="NC101" s="48"/>
      <c r="ND101" s="48"/>
      <c r="NE101" s="48"/>
      <c r="NF101" s="48"/>
      <c r="NG101" s="48"/>
      <c r="NH101" s="48"/>
      <c r="NI101" s="48"/>
      <c r="NJ101" s="48"/>
      <c r="NK101" s="48"/>
      <c r="NL101" s="48"/>
      <c r="NM101" s="48"/>
      <c r="NN101" s="48"/>
      <c r="NO101" s="48"/>
      <c r="NP101" s="48"/>
      <c r="NQ101" s="48"/>
      <c r="NR101" s="48"/>
      <c r="NS101" s="48"/>
      <c r="NT101" s="48"/>
      <c r="NU101" s="48"/>
      <c r="NV101" s="48"/>
      <c r="NW101" s="48"/>
      <c r="NX101" s="48"/>
      <c r="NY101" s="48"/>
      <c r="NZ101" s="48"/>
      <c r="OA101" s="48"/>
      <c r="OB101" s="48"/>
      <c r="OC101" s="48"/>
      <c r="OD101" s="48"/>
      <c r="OE101" s="48"/>
      <c r="OF101" s="48"/>
      <c r="OG101" s="48"/>
      <c r="OH101" s="48"/>
      <c r="OI101" s="48"/>
      <c r="OJ101" s="48"/>
      <c r="OK101" s="48"/>
      <c r="OL101" s="48"/>
      <c r="OM101" s="48"/>
      <c r="ON101" s="48"/>
      <c r="OO101" s="48"/>
      <c r="OP101" s="48"/>
      <c r="OQ101" s="48"/>
      <c r="OR101" s="48"/>
      <c r="OS101" s="48"/>
      <c r="OT101" s="48"/>
      <c r="OU101" s="48"/>
      <c r="OV101" s="48"/>
      <c r="OW101" s="48"/>
      <c r="OX101" s="48"/>
      <c r="OY101" s="48"/>
      <c r="OZ101" s="48"/>
      <c r="PA101" s="48"/>
      <c r="PB101" s="48"/>
      <c r="PC101" s="48"/>
      <c r="PD101" s="48"/>
      <c r="PE101" s="48"/>
      <c r="PF101" s="48"/>
      <c r="PG101" s="48"/>
      <c r="PH101" s="48"/>
      <c r="PI101" s="48"/>
      <c r="PJ101" s="48"/>
      <c r="PK101" s="48"/>
      <c r="PL101" s="48"/>
      <c r="PM101" s="48"/>
      <c r="PN101" s="48"/>
      <c r="PO101" s="48"/>
      <c r="PP101" s="48"/>
      <c r="PQ101" s="48"/>
      <c r="PR101" s="48"/>
      <c r="PS101" s="48"/>
      <c r="PT101" s="48"/>
      <c r="PU101" s="48"/>
      <c r="PV101" s="48"/>
      <c r="PW101" s="48"/>
      <c r="PX101" s="48"/>
      <c r="PY101" s="48"/>
      <c r="PZ101" s="48"/>
      <c r="QA101" s="48"/>
      <c r="QB101" s="48"/>
      <c r="QC101" s="48"/>
      <c r="QD101" s="48"/>
      <c r="QE101" s="48"/>
      <c r="QF101" s="48"/>
      <c r="QG101" s="48"/>
      <c r="QH101" s="48"/>
      <c r="QI101" s="48"/>
      <c r="QJ101" s="48"/>
      <c r="QK101" s="48"/>
      <c r="QL101" s="48"/>
      <c r="QM101" s="48"/>
      <c r="QN101" s="48"/>
      <c r="QO101" s="48"/>
      <c r="QP101" s="48"/>
      <c r="QQ101" s="48"/>
      <c r="QR101" s="48"/>
      <c r="QS101" s="48"/>
      <c r="QT101" s="48"/>
      <c r="QU101" s="48"/>
      <c r="QV101" s="48"/>
      <c r="QW101" s="48"/>
      <c r="QX101" s="48"/>
      <c r="QY101" s="48"/>
      <c r="QZ101" s="48"/>
      <c r="RA101" s="48"/>
      <c r="RB101" s="48"/>
      <c r="RC101" s="48"/>
      <c r="RD101" s="48"/>
      <c r="RE101" s="48"/>
      <c r="RF101" s="48"/>
      <c r="RG101" s="48"/>
      <c r="RH101" s="48"/>
      <c r="RI101" s="48"/>
      <c r="RJ101" s="48"/>
      <c r="RK101" s="48"/>
      <c r="RL101" s="48"/>
      <c r="RM101" s="48"/>
      <c r="RN101" s="48"/>
      <c r="RO101" s="48"/>
      <c r="RP101" s="48"/>
      <c r="RQ101" s="48"/>
      <c r="RR101" s="48"/>
      <c r="RS101" s="48"/>
      <c r="RT101" s="48"/>
      <c r="RU101" s="48"/>
      <c r="RV101" s="48"/>
      <c r="RW101" s="48"/>
      <c r="RX101" s="48"/>
      <c r="RY101" s="48"/>
      <c r="RZ101" s="48"/>
      <c r="SA101" s="48"/>
      <c r="SB101" s="48"/>
      <c r="SC101" s="48"/>
      <c r="SD101" s="48"/>
      <c r="SE101" s="48"/>
      <c r="SF101" s="48"/>
      <c r="SG101" s="48"/>
      <c r="SH101" s="48"/>
      <c r="SI101" s="48"/>
      <c r="SJ101" s="48"/>
      <c r="SK101" s="48"/>
      <c r="SL101" s="48"/>
      <c r="SM101" s="48"/>
      <c r="SN101" s="48"/>
      <c r="SO101" s="48"/>
      <c r="SP101" s="48"/>
      <c r="SQ101" s="48"/>
      <c r="SR101" s="48"/>
      <c r="SS101" s="48"/>
      <c r="ST101" s="48"/>
      <c r="SU101" s="48"/>
      <c r="SV101" s="48"/>
      <c r="SW101" s="48"/>
      <c r="SX101" s="48"/>
      <c r="SY101" s="48"/>
      <c r="SZ101" s="48"/>
      <c r="TA101" s="48"/>
      <c r="TB101" s="48"/>
      <c r="TC101" s="48"/>
      <c r="TD101" s="48"/>
      <c r="TE101" s="48"/>
      <c r="TF101" s="48"/>
      <c r="TG101" s="48"/>
      <c r="TH101" s="48"/>
      <c r="TI101" s="48"/>
      <c r="TJ101" s="48"/>
      <c r="TK101" s="48"/>
      <c r="TL101" s="48"/>
      <c r="TM101" s="48"/>
      <c r="TN101" s="48"/>
      <c r="TO101" s="48"/>
      <c r="TP101" s="48"/>
      <c r="TQ101" s="48"/>
      <c r="TR101" s="48"/>
      <c r="TS101" s="48"/>
      <c r="TT101" s="48"/>
      <c r="TU101" s="48"/>
      <c r="TV101" s="48"/>
      <c r="TW101" s="48"/>
      <c r="TX101" s="48"/>
      <c r="TY101" s="48"/>
      <c r="TZ101" s="48"/>
      <c r="UA101" s="48"/>
      <c r="UB101" s="48"/>
      <c r="UC101" s="48"/>
      <c r="UD101" s="48"/>
      <c r="UE101" s="48"/>
      <c r="UF101" s="48"/>
      <c r="UG101" s="48"/>
      <c r="UH101" s="48"/>
      <c r="UI101" s="48"/>
      <c r="UJ101" s="48"/>
      <c r="UK101" s="48"/>
      <c r="UL101" s="48"/>
      <c r="UM101" s="48"/>
      <c r="UN101" s="48"/>
      <c r="UO101" s="48"/>
      <c r="UP101" s="48"/>
      <c r="UQ101" s="48"/>
      <c r="UR101" s="48"/>
      <c r="US101" s="48"/>
      <c r="UT101" s="48"/>
      <c r="UU101" s="48"/>
      <c r="UV101" s="48"/>
      <c r="UW101" s="48"/>
      <c r="UX101" s="48"/>
      <c r="UY101" s="48"/>
      <c r="UZ101" s="48"/>
      <c r="VA101" s="48"/>
      <c r="VB101" s="48"/>
      <c r="VC101" s="48"/>
      <c r="VD101" s="48"/>
      <c r="VE101" s="48"/>
      <c r="VF101" s="48"/>
      <c r="VG101" s="48"/>
      <c r="VH101" s="48"/>
      <c r="VI101" s="48"/>
      <c r="VJ101" s="48"/>
      <c r="VK101" s="48"/>
      <c r="VL101" s="48"/>
      <c r="VM101" s="48"/>
      <c r="VN101" s="48"/>
      <c r="VO101" s="48"/>
      <c r="VP101" s="48"/>
      <c r="VQ101" s="48"/>
      <c r="VR101" s="48"/>
      <c r="VS101" s="48"/>
      <c r="VT101" s="48"/>
      <c r="VU101" s="48"/>
      <c r="VV101" s="48"/>
      <c r="VW101" s="48"/>
      <c r="VX101" s="48"/>
      <c r="VY101" s="48"/>
      <c r="VZ101" s="48"/>
      <c r="WA101" s="48"/>
      <c r="WB101" s="48"/>
      <c r="WC101" s="48"/>
      <c r="WD101" s="48"/>
      <c r="WE101" s="48"/>
      <c r="WF101" s="48"/>
      <c r="WG101" s="48"/>
      <c r="WH101" s="48"/>
      <c r="WI101" s="48"/>
      <c r="WJ101" s="48"/>
      <c r="WK101" s="48"/>
      <c r="WL101" s="48"/>
      <c r="WM101" s="48"/>
      <c r="WN101" s="48"/>
      <c r="WO101" s="48"/>
      <c r="WP101" s="48"/>
      <c r="WQ101" s="48"/>
      <c r="WR101" s="48"/>
      <c r="WS101" s="48"/>
      <c r="WT101" s="48"/>
      <c r="WU101" s="48"/>
      <c r="WV101" s="48"/>
      <c r="WW101" s="48"/>
      <c r="WX101" s="48"/>
      <c r="WY101" s="48"/>
      <c r="WZ101" s="48"/>
      <c r="XA101" s="48"/>
      <c r="XB101" s="48"/>
      <c r="XC101" s="48"/>
      <c r="XD101" s="48"/>
      <c r="XE101" s="48"/>
      <c r="XF101" s="48"/>
      <c r="XG101" s="48"/>
      <c r="XH101" s="48"/>
      <c r="XI101" s="48"/>
      <c r="XJ101" s="48"/>
      <c r="XK101" s="48"/>
      <c r="XL101" s="48"/>
      <c r="XM101" s="48"/>
      <c r="XN101" s="48"/>
      <c r="XO101" s="48"/>
      <c r="XP101" s="48"/>
      <c r="XQ101" s="48"/>
      <c r="XR101" s="48"/>
      <c r="XS101" s="48"/>
      <c r="XT101" s="48"/>
      <c r="XU101" s="48"/>
      <c r="XV101" s="48"/>
      <c r="XW101" s="48"/>
      <c r="XX101" s="48"/>
      <c r="XY101" s="48"/>
      <c r="XZ101" s="48"/>
      <c r="YA101" s="48"/>
      <c r="YB101" s="48"/>
      <c r="YC101" s="48"/>
      <c r="YD101" s="48"/>
      <c r="YE101" s="48"/>
      <c r="YF101" s="48"/>
      <c r="YG101" s="48"/>
      <c r="YH101" s="48"/>
      <c r="YI101" s="48"/>
      <c r="YJ101" s="48"/>
      <c r="YK101" s="48"/>
      <c r="YL101" s="48"/>
      <c r="YM101" s="48"/>
      <c r="YN101" s="48"/>
      <c r="YO101" s="48"/>
      <c r="YP101" s="48"/>
      <c r="YQ101" s="48"/>
      <c r="YR101" s="48"/>
      <c r="YS101" s="48"/>
      <c r="YT101" s="48"/>
      <c r="YU101" s="48"/>
      <c r="YV101" s="48"/>
      <c r="YW101" s="48"/>
      <c r="YX101" s="48"/>
      <c r="YY101" s="48"/>
      <c r="YZ101" s="48"/>
      <c r="ZA101" s="48"/>
      <c r="ZB101" s="48"/>
      <c r="ZC101" s="48"/>
      <c r="ZD101" s="48"/>
      <c r="ZE101" s="48"/>
      <c r="ZF101" s="48"/>
      <c r="ZG101" s="48"/>
      <c r="ZH101" s="48"/>
      <c r="ZI101" s="48"/>
      <c r="ZJ101" s="48"/>
      <c r="ZK101" s="48"/>
      <c r="ZL101" s="48"/>
      <c r="ZM101" s="48"/>
      <c r="ZN101" s="48"/>
      <c r="ZO101" s="48"/>
      <c r="ZP101" s="48"/>
      <c r="ZQ101" s="48"/>
      <c r="ZR101" s="48"/>
      <c r="ZS101" s="48"/>
      <c r="ZT101" s="48"/>
      <c r="ZU101" s="48"/>
      <c r="ZV101" s="48"/>
      <c r="ZW101" s="48"/>
      <c r="ZX101" s="48"/>
      <c r="ZY101" s="48"/>
      <c r="ZZ101" s="48"/>
      <c r="AAA101" s="48"/>
      <c r="AAB101" s="48"/>
      <c r="AAC101" s="48"/>
      <c r="AAD101" s="48"/>
      <c r="AAE101" s="48"/>
      <c r="AAF101" s="48"/>
      <c r="AAG101" s="48"/>
      <c r="AAH101" s="48"/>
      <c r="AAI101" s="48"/>
      <c r="AAJ101" s="48"/>
      <c r="AAK101" s="48"/>
      <c r="AAL101" s="48"/>
      <c r="AAM101" s="48"/>
      <c r="AAN101" s="48"/>
      <c r="AAO101" s="48"/>
      <c r="AAP101" s="48"/>
      <c r="AAQ101" s="48"/>
      <c r="AAR101" s="48"/>
      <c r="AAS101" s="48"/>
      <c r="AAT101" s="48"/>
      <c r="AAU101" s="48"/>
      <c r="AAV101" s="48"/>
      <c r="AAW101" s="48"/>
      <c r="AAX101" s="48"/>
      <c r="AAY101" s="48"/>
      <c r="AAZ101" s="48"/>
      <c r="ABA101" s="48"/>
      <c r="ABB101" s="48"/>
      <c r="ABC101" s="48"/>
      <c r="ABD101" s="48"/>
      <c r="ABE101" s="48"/>
      <c r="ABF101" s="48"/>
      <c r="ABG101" s="48"/>
      <c r="ABH101" s="48"/>
      <c r="ABI101" s="48"/>
      <c r="ABJ101" s="48"/>
      <c r="ABK101" s="48"/>
      <c r="ABL101" s="48"/>
      <c r="ABM101" s="48"/>
      <c r="ABN101" s="48"/>
      <c r="ABO101" s="48"/>
      <c r="ABP101" s="48"/>
      <c r="ABQ101" s="48"/>
      <c r="ABR101" s="48"/>
      <c r="ABS101" s="48"/>
      <c r="ABT101" s="48"/>
      <c r="ABU101" s="48"/>
      <c r="ABV101" s="48"/>
      <c r="ABW101" s="48"/>
      <c r="ABX101" s="48"/>
      <c r="ABY101" s="48"/>
      <c r="ABZ101" s="48"/>
      <c r="ACA101" s="48"/>
      <c r="ACB101" s="48"/>
      <c r="ACC101" s="48"/>
      <c r="ACD101" s="48"/>
      <c r="ACE101" s="48"/>
      <c r="ACF101" s="48"/>
      <c r="ACG101" s="48"/>
      <c r="ACH101" s="48"/>
      <c r="ACI101" s="48"/>
      <c r="ACJ101" s="48"/>
      <c r="ACK101" s="48"/>
      <c r="ACL101" s="48"/>
      <c r="ACM101" s="48"/>
      <c r="ACN101" s="48"/>
      <c r="ACO101" s="48"/>
      <c r="ACP101" s="48"/>
      <c r="ACQ101" s="48"/>
      <c r="ACR101" s="48"/>
      <c r="ACS101" s="48"/>
      <c r="ACT101" s="48"/>
      <c r="ACU101" s="48"/>
      <c r="ACV101" s="48"/>
      <c r="ACW101" s="48"/>
      <c r="ACX101" s="48"/>
      <c r="ACY101" s="48"/>
      <c r="ACZ101" s="48"/>
      <c r="ADA101" s="48"/>
      <c r="ADB101" s="48"/>
      <c r="ADC101" s="48"/>
      <c r="ADD101" s="48"/>
      <c r="ADE101" s="48"/>
      <c r="ADF101" s="48"/>
      <c r="ADG101" s="48"/>
      <c r="ADH101" s="48"/>
      <c r="ADI101" s="48"/>
      <c r="ADJ101" s="48"/>
      <c r="ADK101" s="48"/>
      <c r="ADL101" s="48"/>
      <c r="ADM101" s="48"/>
      <c r="ADN101" s="48"/>
      <c r="ADO101" s="48"/>
      <c r="ADP101" s="48"/>
      <c r="ADQ101" s="48"/>
      <c r="ADR101" s="48"/>
      <c r="ADS101" s="48"/>
      <c r="ADT101" s="48"/>
      <c r="ADU101" s="48"/>
      <c r="ADV101" s="48"/>
      <c r="ADW101" s="48"/>
      <c r="ADX101" s="48"/>
      <c r="ADY101" s="48"/>
      <c r="ADZ101" s="48"/>
      <c r="AEA101" s="48"/>
      <c r="AEB101" s="48"/>
      <c r="AEC101" s="48"/>
      <c r="AED101" s="48"/>
      <c r="AEE101" s="48"/>
      <c r="AEF101" s="48"/>
      <c r="AEG101" s="48"/>
      <c r="AEH101" s="48"/>
      <c r="AEI101" s="48"/>
      <c r="AEJ101" s="48"/>
      <c r="AEK101" s="48"/>
      <c r="AEL101" s="48"/>
      <c r="AEM101" s="48"/>
      <c r="AEN101" s="48"/>
      <c r="AEO101" s="48"/>
      <c r="AEP101" s="48"/>
      <c r="AEQ101" s="48"/>
      <c r="AER101" s="48"/>
      <c r="AES101" s="48"/>
      <c r="AET101" s="48"/>
      <c r="AEU101" s="48"/>
      <c r="AEV101" s="48"/>
      <c r="AEW101" s="48"/>
      <c r="AEX101" s="48"/>
      <c r="AEY101" s="48"/>
      <c r="AEZ101" s="48"/>
      <c r="AFA101" s="48"/>
      <c r="AFB101" s="48"/>
      <c r="AFC101" s="48"/>
      <c r="AFD101" s="48"/>
      <c r="AFE101" s="48"/>
      <c r="AFF101" s="48"/>
      <c r="AFG101" s="48"/>
      <c r="AFH101" s="48"/>
      <c r="AFI101" s="48"/>
      <c r="AFJ101" s="48"/>
      <c r="AFK101" s="48"/>
      <c r="AFL101" s="48"/>
      <c r="AFM101" s="48"/>
      <c r="AFN101" s="48"/>
      <c r="AFO101" s="48"/>
      <c r="AFP101" s="48"/>
      <c r="AFQ101" s="48"/>
      <c r="AFR101" s="48"/>
      <c r="AFS101" s="48"/>
      <c r="AFT101" s="48"/>
      <c r="AFU101" s="48"/>
      <c r="AFV101" s="48"/>
      <c r="AFW101" s="48"/>
      <c r="AFX101" s="48"/>
      <c r="AFY101" s="48"/>
      <c r="AFZ101" s="48"/>
      <c r="AGA101" s="48"/>
      <c r="AGB101" s="48"/>
      <c r="AGC101" s="48"/>
      <c r="AGD101" s="48"/>
      <c r="AGE101" s="48"/>
      <c r="AGF101" s="48"/>
      <c r="AGG101" s="48"/>
      <c r="AGH101" s="48"/>
      <c r="AGI101" s="48"/>
      <c r="AGJ101" s="48"/>
      <c r="AGK101" s="48"/>
      <c r="AGL101" s="48"/>
      <c r="AGM101" s="48"/>
      <c r="AGN101" s="48"/>
      <c r="AGO101" s="48"/>
      <c r="AGP101" s="48"/>
      <c r="AGQ101" s="48"/>
      <c r="AGR101" s="48"/>
      <c r="AGS101" s="48"/>
      <c r="AGT101" s="48"/>
      <c r="AGU101" s="48"/>
      <c r="AGV101" s="48"/>
      <c r="AGW101" s="48"/>
      <c r="AGX101" s="48"/>
      <c r="AGY101" s="48"/>
      <c r="AGZ101" s="48"/>
      <c r="AHA101" s="48"/>
      <c r="AHB101" s="48"/>
      <c r="AHC101" s="48"/>
      <c r="AHD101" s="48"/>
      <c r="AHE101" s="48"/>
      <c r="AHF101" s="48"/>
      <c r="AHG101" s="48"/>
      <c r="AHH101" s="48"/>
      <c r="AHI101" s="48"/>
      <c r="AHJ101" s="48"/>
      <c r="AHK101" s="48"/>
      <c r="AHL101" s="48"/>
      <c r="AHM101" s="48"/>
      <c r="AHN101" s="48"/>
      <c r="AHO101" s="48"/>
      <c r="AHP101" s="48"/>
      <c r="AHQ101" s="48"/>
      <c r="AHR101" s="48"/>
      <c r="AHS101" s="48"/>
      <c r="AHT101" s="48"/>
      <c r="AHU101" s="48"/>
      <c r="AHV101" s="48"/>
      <c r="AHW101" s="48"/>
      <c r="AHX101" s="48"/>
      <c r="AHY101" s="48"/>
      <c r="AHZ101" s="48"/>
      <c r="AIA101" s="48"/>
      <c r="AIB101" s="48"/>
      <c r="AIC101" s="48"/>
      <c r="AID101" s="48"/>
      <c r="AIE101" s="48"/>
      <c r="AIF101" s="48"/>
      <c r="AIG101" s="48"/>
      <c r="AIH101" s="48"/>
      <c r="AII101" s="48"/>
      <c r="AIJ101" s="48"/>
      <c r="AIK101" s="48"/>
      <c r="AIL101" s="48"/>
      <c r="AIM101" s="48"/>
      <c r="AIN101" s="48"/>
      <c r="AIO101" s="48"/>
      <c r="AIP101" s="48"/>
      <c r="AIQ101" s="48"/>
      <c r="AIR101" s="48"/>
      <c r="AIS101" s="48"/>
      <c r="AIT101" s="48"/>
      <c r="AIU101" s="48"/>
      <c r="AIV101" s="48"/>
      <c r="AIW101" s="48"/>
      <c r="AIX101" s="48"/>
      <c r="AIY101" s="48"/>
      <c r="AIZ101" s="48"/>
      <c r="AJA101" s="48"/>
      <c r="AJB101" s="48"/>
      <c r="AJC101" s="48"/>
      <c r="AJD101" s="48"/>
      <c r="AJE101" s="48"/>
      <c r="AJF101" s="48"/>
      <c r="AJG101" s="48"/>
      <c r="AJH101" s="48"/>
      <c r="AJI101" s="48"/>
      <c r="AJJ101" s="48"/>
      <c r="AJK101" s="48"/>
      <c r="AJL101" s="48"/>
      <c r="AJM101" s="48"/>
      <c r="AJN101" s="48"/>
      <c r="AJO101" s="48"/>
      <c r="AJP101" s="48"/>
      <c r="AJQ101" s="48"/>
      <c r="AJR101" s="48"/>
      <c r="AJS101" s="48"/>
      <c r="AJT101" s="48"/>
      <c r="AJU101" s="48"/>
      <c r="AJV101" s="48"/>
      <c r="AJW101" s="48"/>
      <c r="AJX101" s="48"/>
      <c r="AJY101" s="48"/>
      <c r="AJZ101" s="48"/>
      <c r="AKA101" s="48"/>
      <c r="AKB101" s="48"/>
      <c r="AKC101" s="48"/>
      <c r="AKD101" s="48"/>
      <c r="AKE101" s="48"/>
      <c r="AKF101" s="48"/>
      <c r="AKG101" s="48"/>
      <c r="AKH101" s="48"/>
      <c r="AKI101" s="48"/>
      <c r="AKJ101" s="48"/>
      <c r="AKK101" s="48"/>
      <c r="AKL101" s="48"/>
      <c r="AKM101" s="48"/>
      <c r="AKN101" s="48"/>
      <c r="AKO101" s="48"/>
      <c r="AKP101" s="48"/>
      <c r="AKQ101" s="48"/>
      <c r="AKR101" s="48"/>
      <c r="AKS101" s="48"/>
      <c r="AKT101" s="48"/>
      <c r="AKU101" s="48"/>
      <c r="AKV101" s="48"/>
      <c r="AKW101" s="48"/>
      <c r="AKX101" s="48"/>
      <c r="AKY101" s="48"/>
      <c r="AKZ101" s="48"/>
      <c r="ALA101" s="48"/>
      <c r="ALB101" s="48"/>
      <c r="ALC101" s="48"/>
      <c r="ALD101" s="48"/>
      <c r="ALE101" s="48"/>
      <c r="ALF101" s="48"/>
      <c r="ALG101" s="48"/>
      <c r="ALH101" s="48"/>
      <c r="ALI101" s="48"/>
      <c r="ALJ101" s="48"/>
      <c r="ALK101" s="48"/>
      <c r="ALL101" s="48"/>
      <c r="ALM101" s="48"/>
      <c r="ALN101" s="48"/>
      <c r="ALO101" s="48"/>
      <c r="ALP101" s="48"/>
      <c r="ALQ101" s="48"/>
      <c r="ALR101" s="48"/>
      <c r="ALS101" s="48"/>
      <c r="ALT101" s="48"/>
      <c r="ALU101" s="48"/>
    </row>
    <row r="102" spans="1:1009" s="54" customFormat="1" ht="15" customHeight="1" x14ac:dyDescent="0.35">
      <c r="A102" s="1">
        <v>101</v>
      </c>
      <c r="B102" s="1" t="s">
        <v>667</v>
      </c>
      <c r="C102" s="47">
        <v>1969.364</v>
      </c>
      <c r="D102" s="48" t="s">
        <v>186</v>
      </c>
      <c r="E102" s="49">
        <v>3</v>
      </c>
      <c r="F102" s="47">
        <v>390</v>
      </c>
      <c r="G102" s="50">
        <v>50.365099999999998</v>
      </c>
      <c r="H102" s="50">
        <v>2.6100500000000002</v>
      </c>
      <c r="I102" s="50">
        <v>12.43685</v>
      </c>
      <c r="J102" s="51">
        <v>9.8350000000000007E-2</v>
      </c>
      <c r="K102" s="50">
        <v>12.116149999999999</v>
      </c>
      <c r="L102" s="51">
        <v>0.17530000000000001</v>
      </c>
      <c r="M102" s="50">
        <v>9.8499499999999998</v>
      </c>
      <c r="N102" s="50">
        <v>10.47105</v>
      </c>
      <c r="O102" s="50">
        <v>2.3209499999999998</v>
      </c>
      <c r="P102" s="51">
        <v>8.9999999999999993E-3</v>
      </c>
      <c r="Q102" s="50">
        <v>0.45169999999999999</v>
      </c>
      <c r="R102" s="51">
        <v>0.26169999999999999</v>
      </c>
      <c r="S102" s="51">
        <v>4.0300000000000002E-2</v>
      </c>
      <c r="T102" s="51">
        <v>1.11E-2</v>
      </c>
      <c r="U102" s="51">
        <v>2.8266389999999999E-2</v>
      </c>
      <c r="V102" s="50">
        <v>101.24305</v>
      </c>
      <c r="W102" s="52"/>
      <c r="X102" s="52"/>
      <c r="Y102" s="52"/>
      <c r="Z102" s="52"/>
      <c r="AA102" s="50">
        <v>26.4</v>
      </c>
      <c r="AB102" s="50">
        <v>277.2</v>
      </c>
      <c r="AC102" s="50">
        <v>9.41</v>
      </c>
      <c r="AD102" s="50">
        <v>335.55</v>
      </c>
      <c r="AE102" s="50">
        <v>20.74</v>
      </c>
      <c r="AF102" s="50">
        <v>138.30000000000001</v>
      </c>
      <c r="AG102" s="50">
        <v>10.98</v>
      </c>
      <c r="AH102" s="50">
        <v>101.05</v>
      </c>
      <c r="AI102" s="50">
        <v>12.21</v>
      </c>
      <c r="AJ102" s="50">
        <v>28.93</v>
      </c>
      <c r="AK102" s="50">
        <v>3.75</v>
      </c>
      <c r="AL102" s="50">
        <v>19.86</v>
      </c>
      <c r="AM102" s="50">
        <v>4.4800000000000004</v>
      </c>
      <c r="AN102" s="50">
        <v>1.52</v>
      </c>
      <c r="AO102" s="50">
        <v>3.98</v>
      </c>
      <c r="AP102" s="50">
        <v>0.68899999999999995</v>
      </c>
      <c r="AQ102" s="50">
        <v>4.95</v>
      </c>
      <c r="AR102" s="50">
        <v>0.82799999999999996</v>
      </c>
      <c r="AS102" s="50">
        <v>1.92</v>
      </c>
      <c r="AT102" s="50">
        <v>0.25700000000000001</v>
      </c>
      <c r="AU102" s="50">
        <v>1.72</v>
      </c>
      <c r="AV102" s="50">
        <v>0.159</v>
      </c>
      <c r="AW102" s="50">
        <v>3.35</v>
      </c>
      <c r="AX102" s="50">
        <v>0.77800000000000002</v>
      </c>
      <c r="AY102" s="50">
        <v>0.75</v>
      </c>
      <c r="AZ102" s="50">
        <v>0.28899999999999998</v>
      </c>
      <c r="BA102" s="52">
        <v>1211.983995</v>
      </c>
      <c r="BB102" s="52">
        <v>61.6999</v>
      </c>
      <c r="BC102" s="51"/>
      <c r="BD102" s="51"/>
      <c r="BE102" s="51"/>
      <c r="BF102" s="51"/>
      <c r="BG102" s="50">
        <v>0.60941771</v>
      </c>
      <c r="BH102" s="50">
        <v>6.6817280000000007E-2</v>
      </c>
      <c r="BI102" s="50">
        <v>0.25246805500000002</v>
      </c>
      <c r="BJ102" s="50">
        <v>0.40104456500000002</v>
      </c>
      <c r="BK102" s="50">
        <v>2.797788E-2</v>
      </c>
      <c r="BL102" s="50">
        <v>0.28761853999999998</v>
      </c>
      <c r="BM102" s="50">
        <v>0.24502257</v>
      </c>
      <c r="BN102" s="50">
        <v>0.16362697500000001</v>
      </c>
      <c r="BO102" s="50">
        <v>6.5722349999999999E-2</v>
      </c>
      <c r="BP102" s="50">
        <v>7.6678099999999997E-3</v>
      </c>
      <c r="BQ102" s="50">
        <v>8.4589699999999997E-3</v>
      </c>
      <c r="BR102" s="50">
        <v>1.3875000000000001E-3</v>
      </c>
      <c r="BS102" s="50">
        <v>1.3087338569999999E-3</v>
      </c>
      <c r="BT102" s="50">
        <v>1.2672000000000001</v>
      </c>
      <c r="BU102" s="50">
        <v>8.5931999999999995</v>
      </c>
      <c r="BV102" s="50">
        <v>0.50814000000000004</v>
      </c>
      <c r="BW102" s="50">
        <v>16.7775</v>
      </c>
      <c r="BX102" s="50">
        <v>1.41032</v>
      </c>
      <c r="BY102" s="50">
        <v>13.415100000000001</v>
      </c>
      <c r="BZ102" s="50">
        <v>1.4361839999999999</v>
      </c>
      <c r="CA102" s="50">
        <v>5.6588000000000003</v>
      </c>
      <c r="CB102" s="50">
        <v>0.62270999999999999</v>
      </c>
      <c r="CC102" s="50">
        <v>1.09934</v>
      </c>
      <c r="CD102" s="50">
        <v>0.26250000000000001</v>
      </c>
      <c r="CE102" s="50">
        <v>1.2710399999999999</v>
      </c>
      <c r="CF102" s="50">
        <v>0.30015999999999998</v>
      </c>
      <c r="CG102" s="50">
        <v>9.1200000000000003E-2</v>
      </c>
      <c r="CH102" s="50">
        <v>0.37412000000000001</v>
      </c>
      <c r="CI102" s="50">
        <v>5.3741999999999998E-2</v>
      </c>
      <c r="CJ102" s="50">
        <v>0.40094999999999997</v>
      </c>
      <c r="CK102" s="50">
        <v>7.2036000000000003E-2</v>
      </c>
      <c r="CL102" s="50">
        <v>0.16128000000000001</v>
      </c>
      <c r="CM102" s="50">
        <v>2.4929E-2</v>
      </c>
      <c r="CN102" s="50">
        <v>0.1462</v>
      </c>
      <c r="CO102" s="50">
        <v>1.7330999999999999E-2</v>
      </c>
      <c r="CP102" s="50">
        <v>0.31490000000000001</v>
      </c>
      <c r="CQ102" s="50">
        <v>0.115922</v>
      </c>
      <c r="CR102" s="50">
        <v>0.27675</v>
      </c>
      <c r="CS102" s="50">
        <v>2.7455E-2</v>
      </c>
      <c r="CT102" s="53"/>
      <c r="CU102" s="53"/>
      <c r="CV102" s="53"/>
      <c r="CW102" s="53"/>
      <c r="CX102" s="53"/>
      <c r="CY102" s="53"/>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8"/>
      <c r="EC102" s="48"/>
      <c r="ED102" s="48"/>
      <c r="EE102" s="48"/>
      <c r="EF102" s="48"/>
      <c r="EG102" s="48"/>
      <c r="EH102" s="48"/>
      <c r="EI102" s="48"/>
      <c r="EJ102" s="48"/>
      <c r="EK102" s="48"/>
      <c r="EL102" s="48"/>
      <c r="EM102" s="48"/>
      <c r="EN102" s="48"/>
      <c r="EO102" s="48"/>
      <c r="EP102" s="48"/>
      <c r="EQ102" s="48"/>
      <c r="ER102" s="48"/>
      <c r="ES102" s="48"/>
      <c r="ET102" s="48"/>
      <c r="EU102" s="48"/>
      <c r="EV102" s="48"/>
      <c r="EW102" s="48"/>
      <c r="EX102" s="48"/>
      <c r="EY102" s="48"/>
      <c r="EZ102" s="48"/>
      <c r="FA102" s="48"/>
      <c r="FB102" s="48"/>
      <c r="FC102" s="48"/>
      <c r="FD102" s="48"/>
      <c r="FE102" s="48"/>
      <c r="FF102" s="48"/>
      <c r="FG102" s="48"/>
      <c r="FH102" s="48"/>
      <c r="FI102" s="48"/>
      <c r="FJ102" s="48"/>
      <c r="FK102" s="48"/>
      <c r="FL102" s="48"/>
      <c r="FM102" s="48"/>
      <c r="FN102" s="48"/>
      <c r="FO102" s="48"/>
      <c r="FP102" s="48"/>
      <c r="FQ102" s="48"/>
      <c r="FR102" s="48"/>
      <c r="FS102" s="48"/>
      <c r="FT102" s="48"/>
      <c r="FU102" s="48"/>
      <c r="FV102" s="48"/>
      <c r="FW102" s="48"/>
      <c r="FX102" s="48"/>
      <c r="FY102" s="48"/>
      <c r="FZ102" s="48"/>
      <c r="GA102" s="48"/>
      <c r="GB102" s="48"/>
      <c r="GC102" s="48"/>
      <c r="GD102" s="48"/>
      <c r="GE102" s="48"/>
      <c r="GF102" s="48"/>
      <c r="GG102" s="48"/>
      <c r="GH102" s="48"/>
      <c r="GI102" s="48"/>
      <c r="GJ102" s="48"/>
      <c r="GK102" s="48"/>
      <c r="GL102" s="48"/>
      <c r="GM102" s="48"/>
      <c r="GN102" s="48"/>
      <c r="GO102" s="48"/>
      <c r="GP102" s="48"/>
      <c r="GQ102" s="48"/>
      <c r="GR102" s="48"/>
      <c r="GS102" s="48"/>
      <c r="GT102" s="48"/>
      <c r="GU102" s="48"/>
      <c r="GV102" s="48"/>
      <c r="GW102" s="48"/>
      <c r="GX102" s="48"/>
      <c r="GY102" s="48"/>
      <c r="GZ102" s="48"/>
      <c r="HA102" s="48"/>
      <c r="HB102" s="48"/>
      <c r="HC102" s="48"/>
      <c r="HD102" s="48"/>
      <c r="HE102" s="48"/>
      <c r="HF102" s="48"/>
      <c r="HG102" s="48"/>
      <c r="HH102" s="48"/>
      <c r="HI102" s="48"/>
      <c r="HJ102" s="48"/>
      <c r="HK102" s="48"/>
      <c r="HL102" s="48"/>
      <c r="HM102" s="48"/>
      <c r="HN102" s="48"/>
      <c r="HO102" s="48"/>
      <c r="HP102" s="48"/>
      <c r="HQ102" s="48"/>
      <c r="HR102" s="48"/>
      <c r="HS102" s="48"/>
      <c r="HT102" s="48"/>
      <c r="HU102" s="48"/>
      <c r="HV102" s="48"/>
      <c r="HW102" s="48"/>
      <c r="HX102" s="48"/>
      <c r="HY102" s="48"/>
      <c r="HZ102" s="48"/>
      <c r="IA102" s="48"/>
      <c r="IB102" s="48"/>
      <c r="IC102" s="48"/>
      <c r="ID102" s="48"/>
      <c r="IE102" s="48"/>
      <c r="IF102" s="48"/>
      <c r="IG102" s="48"/>
      <c r="IH102" s="48"/>
      <c r="II102" s="48"/>
      <c r="IJ102" s="48"/>
      <c r="IK102" s="48"/>
      <c r="IL102" s="48"/>
      <c r="IM102" s="48"/>
      <c r="IN102" s="48"/>
      <c r="IO102" s="48"/>
      <c r="IP102" s="48"/>
      <c r="IQ102" s="48"/>
      <c r="IR102" s="48"/>
      <c r="IS102" s="48"/>
      <c r="IT102" s="48"/>
      <c r="IU102" s="48"/>
      <c r="IV102" s="48"/>
      <c r="IW102" s="48"/>
      <c r="IX102" s="48"/>
      <c r="IY102" s="48"/>
      <c r="IZ102" s="48"/>
      <c r="JA102" s="48"/>
      <c r="JB102" s="48"/>
      <c r="JC102" s="48"/>
      <c r="JD102" s="48"/>
      <c r="JE102" s="48"/>
      <c r="JF102" s="48"/>
      <c r="JG102" s="48"/>
      <c r="JH102" s="48"/>
      <c r="JI102" s="48"/>
      <c r="JJ102" s="48"/>
      <c r="JK102" s="48"/>
      <c r="JL102" s="48"/>
      <c r="JM102" s="48"/>
      <c r="JN102" s="48"/>
      <c r="JO102" s="48"/>
      <c r="JP102" s="48"/>
      <c r="JQ102" s="48"/>
      <c r="JR102" s="48"/>
      <c r="JS102" s="48"/>
      <c r="JT102" s="48"/>
      <c r="JU102" s="48"/>
      <c r="JV102" s="48"/>
      <c r="JW102" s="48"/>
      <c r="JX102" s="48"/>
      <c r="JY102" s="48"/>
      <c r="JZ102" s="48"/>
      <c r="KA102" s="48"/>
      <c r="KB102" s="48"/>
      <c r="KC102" s="48"/>
      <c r="KD102" s="48"/>
      <c r="KE102" s="48"/>
      <c r="KF102" s="48"/>
      <c r="KG102" s="48"/>
      <c r="KH102" s="48"/>
      <c r="KI102" s="48"/>
      <c r="KJ102" s="48"/>
      <c r="KK102" s="48"/>
      <c r="KL102" s="48"/>
      <c r="KM102" s="48"/>
      <c r="KN102" s="48"/>
      <c r="KO102" s="48"/>
      <c r="KP102" s="48"/>
      <c r="KQ102" s="48"/>
      <c r="KR102" s="48"/>
      <c r="KS102" s="48"/>
      <c r="KT102" s="48"/>
      <c r="KU102" s="48"/>
      <c r="KV102" s="48"/>
      <c r="KW102" s="48"/>
      <c r="KX102" s="48"/>
      <c r="KY102" s="48"/>
      <c r="KZ102" s="48"/>
      <c r="LA102" s="48"/>
      <c r="LB102" s="48"/>
      <c r="LC102" s="48"/>
      <c r="LD102" s="48"/>
      <c r="LE102" s="48"/>
      <c r="LF102" s="48"/>
      <c r="LG102" s="48"/>
      <c r="LH102" s="48"/>
      <c r="LI102" s="48"/>
      <c r="LJ102" s="48"/>
      <c r="LK102" s="48"/>
      <c r="LL102" s="48"/>
      <c r="LM102" s="48"/>
      <c r="LN102" s="48"/>
      <c r="LO102" s="48"/>
      <c r="LP102" s="48"/>
      <c r="LQ102" s="48"/>
      <c r="LR102" s="48"/>
      <c r="LS102" s="48"/>
      <c r="LT102" s="48"/>
      <c r="LU102" s="48"/>
      <c r="LV102" s="48"/>
      <c r="LW102" s="48"/>
      <c r="LX102" s="48"/>
      <c r="LY102" s="48"/>
      <c r="LZ102" s="48"/>
      <c r="MA102" s="48"/>
      <c r="MB102" s="48"/>
      <c r="MC102" s="48"/>
      <c r="MD102" s="48"/>
      <c r="ME102" s="48"/>
      <c r="MF102" s="48"/>
      <c r="MG102" s="48"/>
      <c r="MH102" s="48"/>
      <c r="MI102" s="48"/>
      <c r="MJ102" s="48"/>
      <c r="MK102" s="48"/>
      <c r="ML102" s="48"/>
      <c r="MM102" s="48"/>
      <c r="MN102" s="48"/>
      <c r="MO102" s="48"/>
      <c r="MP102" s="48"/>
      <c r="MQ102" s="48"/>
      <c r="MR102" s="48"/>
      <c r="MS102" s="48"/>
      <c r="MT102" s="48"/>
      <c r="MU102" s="48"/>
      <c r="MV102" s="48"/>
      <c r="MW102" s="48"/>
      <c r="MX102" s="48"/>
      <c r="MY102" s="48"/>
      <c r="MZ102" s="48"/>
      <c r="NA102" s="48"/>
      <c r="NB102" s="48"/>
      <c r="NC102" s="48"/>
      <c r="ND102" s="48"/>
      <c r="NE102" s="48"/>
      <c r="NF102" s="48"/>
      <c r="NG102" s="48"/>
      <c r="NH102" s="48"/>
      <c r="NI102" s="48"/>
      <c r="NJ102" s="48"/>
      <c r="NK102" s="48"/>
      <c r="NL102" s="48"/>
      <c r="NM102" s="48"/>
      <c r="NN102" s="48"/>
      <c r="NO102" s="48"/>
      <c r="NP102" s="48"/>
      <c r="NQ102" s="48"/>
      <c r="NR102" s="48"/>
      <c r="NS102" s="48"/>
      <c r="NT102" s="48"/>
      <c r="NU102" s="48"/>
      <c r="NV102" s="48"/>
      <c r="NW102" s="48"/>
      <c r="NX102" s="48"/>
      <c r="NY102" s="48"/>
      <c r="NZ102" s="48"/>
      <c r="OA102" s="48"/>
      <c r="OB102" s="48"/>
      <c r="OC102" s="48"/>
      <c r="OD102" s="48"/>
      <c r="OE102" s="48"/>
      <c r="OF102" s="48"/>
      <c r="OG102" s="48"/>
      <c r="OH102" s="48"/>
      <c r="OI102" s="48"/>
      <c r="OJ102" s="48"/>
      <c r="OK102" s="48"/>
      <c r="OL102" s="48"/>
      <c r="OM102" s="48"/>
      <c r="ON102" s="48"/>
      <c r="OO102" s="48"/>
      <c r="OP102" s="48"/>
      <c r="OQ102" s="48"/>
      <c r="OR102" s="48"/>
      <c r="OS102" s="48"/>
      <c r="OT102" s="48"/>
      <c r="OU102" s="48"/>
      <c r="OV102" s="48"/>
      <c r="OW102" s="48"/>
      <c r="OX102" s="48"/>
      <c r="OY102" s="48"/>
      <c r="OZ102" s="48"/>
      <c r="PA102" s="48"/>
      <c r="PB102" s="48"/>
      <c r="PC102" s="48"/>
      <c r="PD102" s="48"/>
      <c r="PE102" s="48"/>
      <c r="PF102" s="48"/>
      <c r="PG102" s="48"/>
      <c r="PH102" s="48"/>
      <c r="PI102" s="48"/>
      <c r="PJ102" s="48"/>
      <c r="PK102" s="48"/>
      <c r="PL102" s="48"/>
      <c r="PM102" s="48"/>
      <c r="PN102" s="48"/>
      <c r="PO102" s="48"/>
      <c r="PP102" s="48"/>
      <c r="PQ102" s="48"/>
      <c r="PR102" s="48"/>
      <c r="PS102" s="48"/>
      <c r="PT102" s="48"/>
      <c r="PU102" s="48"/>
      <c r="PV102" s="48"/>
      <c r="PW102" s="48"/>
      <c r="PX102" s="48"/>
      <c r="PY102" s="48"/>
      <c r="PZ102" s="48"/>
      <c r="QA102" s="48"/>
      <c r="QB102" s="48"/>
      <c r="QC102" s="48"/>
      <c r="QD102" s="48"/>
      <c r="QE102" s="48"/>
      <c r="QF102" s="48"/>
      <c r="QG102" s="48"/>
      <c r="QH102" s="48"/>
      <c r="QI102" s="48"/>
      <c r="QJ102" s="48"/>
      <c r="QK102" s="48"/>
      <c r="QL102" s="48"/>
      <c r="QM102" s="48"/>
      <c r="QN102" s="48"/>
      <c r="QO102" s="48"/>
      <c r="QP102" s="48"/>
      <c r="QQ102" s="48"/>
      <c r="QR102" s="48"/>
      <c r="QS102" s="48"/>
      <c r="QT102" s="48"/>
      <c r="QU102" s="48"/>
      <c r="QV102" s="48"/>
      <c r="QW102" s="48"/>
      <c r="QX102" s="48"/>
      <c r="QY102" s="48"/>
      <c r="QZ102" s="48"/>
      <c r="RA102" s="48"/>
      <c r="RB102" s="48"/>
      <c r="RC102" s="48"/>
      <c r="RD102" s="48"/>
      <c r="RE102" s="48"/>
      <c r="RF102" s="48"/>
      <c r="RG102" s="48"/>
      <c r="RH102" s="48"/>
      <c r="RI102" s="48"/>
      <c r="RJ102" s="48"/>
      <c r="RK102" s="48"/>
      <c r="RL102" s="48"/>
      <c r="RM102" s="48"/>
      <c r="RN102" s="48"/>
      <c r="RO102" s="48"/>
      <c r="RP102" s="48"/>
      <c r="RQ102" s="48"/>
      <c r="RR102" s="48"/>
      <c r="RS102" s="48"/>
      <c r="RT102" s="48"/>
      <c r="RU102" s="48"/>
      <c r="RV102" s="48"/>
      <c r="RW102" s="48"/>
      <c r="RX102" s="48"/>
      <c r="RY102" s="48"/>
      <c r="RZ102" s="48"/>
      <c r="SA102" s="48"/>
      <c r="SB102" s="48"/>
      <c r="SC102" s="48"/>
      <c r="SD102" s="48"/>
      <c r="SE102" s="48"/>
      <c r="SF102" s="48"/>
      <c r="SG102" s="48"/>
      <c r="SH102" s="48"/>
      <c r="SI102" s="48"/>
      <c r="SJ102" s="48"/>
      <c r="SK102" s="48"/>
      <c r="SL102" s="48"/>
      <c r="SM102" s="48"/>
      <c r="SN102" s="48"/>
      <c r="SO102" s="48"/>
      <c r="SP102" s="48"/>
      <c r="SQ102" s="48"/>
      <c r="SR102" s="48"/>
      <c r="SS102" s="48"/>
      <c r="ST102" s="48"/>
      <c r="SU102" s="48"/>
      <c r="SV102" s="48"/>
      <c r="SW102" s="48"/>
      <c r="SX102" s="48"/>
      <c r="SY102" s="48"/>
      <c r="SZ102" s="48"/>
      <c r="TA102" s="48"/>
      <c r="TB102" s="48"/>
      <c r="TC102" s="48"/>
      <c r="TD102" s="48"/>
      <c r="TE102" s="48"/>
      <c r="TF102" s="48"/>
      <c r="TG102" s="48"/>
      <c r="TH102" s="48"/>
      <c r="TI102" s="48"/>
      <c r="TJ102" s="48"/>
      <c r="TK102" s="48"/>
      <c r="TL102" s="48"/>
      <c r="TM102" s="48"/>
      <c r="TN102" s="48"/>
      <c r="TO102" s="48"/>
      <c r="TP102" s="48"/>
      <c r="TQ102" s="48"/>
      <c r="TR102" s="48"/>
      <c r="TS102" s="48"/>
      <c r="TT102" s="48"/>
      <c r="TU102" s="48"/>
      <c r="TV102" s="48"/>
      <c r="TW102" s="48"/>
      <c r="TX102" s="48"/>
      <c r="TY102" s="48"/>
      <c r="TZ102" s="48"/>
      <c r="UA102" s="48"/>
      <c r="UB102" s="48"/>
      <c r="UC102" s="48"/>
      <c r="UD102" s="48"/>
      <c r="UE102" s="48"/>
      <c r="UF102" s="48"/>
      <c r="UG102" s="48"/>
      <c r="UH102" s="48"/>
      <c r="UI102" s="48"/>
      <c r="UJ102" s="48"/>
      <c r="UK102" s="48"/>
      <c r="UL102" s="48"/>
      <c r="UM102" s="48"/>
      <c r="UN102" s="48"/>
      <c r="UO102" s="48"/>
      <c r="UP102" s="48"/>
      <c r="UQ102" s="48"/>
      <c r="UR102" s="48"/>
      <c r="US102" s="48"/>
      <c r="UT102" s="48"/>
      <c r="UU102" s="48"/>
      <c r="UV102" s="48"/>
      <c r="UW102" s="48"/>
      <c r="UX102" s="48"/>
      <c r="UY102" s="48"/>
      <c r="UZ102" s="48"/>
      <c r="VA102" s="48"/>
      <c r="VB102" s="48"/>
      <c r="VC102" s="48"/>
      <c r="VD102" s="48"/>
      <c r="VE102" s="48"/>
      <c r="VF102" s="48"/>
      <c r="VG102" s="48"/>
      <c r="VH102" s="48"/>
      <c r="VI102" s="48"/>
      <c r="VJ102" s="48"/>
      <c r="VK102" s="48"/>
      <c r="VL102" s="48"/>
      <c r="VM102" s="48"/>
      <c r="VN102" s="48"/>
      <c r="VO102" s="48"/>
      <c r="VP102" s="48"/>
      <c r="VQ102" s="48"/>
      <c r="VR102" s="48"/>
      <c r="VS102" s="48"/>
      <c r="VT102" s="48"/>
      <c r="VU102" s="48"/>
      <c r="VV102" s="48"/>
      <c r="VW102" s="48"/>
      <c r="VX102" s="48"/>
      <c r="VY102" s="48"/>
      <c r="VZ102" s="48"/>
      <c r="WA102" s="48"/>
      <c r="WB102" s="48"/>
      <c r="WC102" s="48"/>
      <c r="WD102" s="48"/>
      <c r="WE102" s="48"/>
      <c r="WF102" s="48"/>
      <c r="WG102" s="48"/>
      <c r="WH102" s="48"/>
      <c r="WI102" s="48"/>
      <c r="WJ102" s="48"/>
      <c r="WK102" s="48"/>
      <c r="WL102" s="48"/>
      <c r="WM102" s="48"/>
      <c r="WN102" s="48"/>
      <c r="WO102" s="48"/>
      <c r="WP102" s="48"/>
      <c r="WQ102" s="48"/>
      <c r="WR102" s="48"/>
      <c r="WS102" s="48"/>
      <c r="WT102" s="48"/>
      <c r="WU102" s="48"/>
      <c r="WV102" s="48"/>
      <c r="WW102" s="48"/>
      <c r="WX102" s="48"/>
      <c r="WY102" s="48"/>
      <c r="WZ102" s="48"/>
      <c r="XA102" s="48"/>
      <c r="XB102" s="48"/>
      <c r="XC102" s="48"/>
      <c r="XD102" s="48"/>
      <c r="XE102" s="48"/>
      <c r="XF102" s="48"/>
      <c r="XG102" s="48"/>
      <c r="XH102" s="48"/>
      <c r="XI102" s="48"/>
      <c r="XJ102" s="48"/>
      <c r="XK102" s="48"/>
      <c r="XL102" s="48"/>
      <c r="XM102" s="48"/>
      <c r="XN102" s="48"/>
      <c r="XO102" s="48"/>
      <c r="XP102" s="48"/>
      <c r="XQ102" s="48"/>
      <c r="XR102" s="48"/>
      <c r="XS102" s="48"/>
      <c r="XT102" s="48"/>
      <c r="XU102" s="48"/>
      <c r="XV102" s="48"/>
      <c r="XW102" s="48"/>
      <c r="XX102" s="48"/>
      <c r="XY102" s="48"/>
      <c r="XZ102" s="48"/>
      <c r="YA102" s="48"/>
      <c r="YB102" s="48"/>
      <c r="YC102" s="48"/>
      <c r="YD102" s="48"/>
      <c r="YE102" s="48"/>
      <c r="YF102" s="48"/>
      <c r="YG102" s="48"/>
      <c r="YH102" s="48"/>
      <c r="YI102" s="48"/>
      <c r="YJ102" s="48"/>
      <c r="YK102" s="48"/>
      <c r="YL102" s="48"/>
      <c r="YM102" s="48"/>
      <c r="YN102" s="48"/>
      <c r="YO102" s="48"/>
      <c r="YP102" s="48"/>
      <c r="YQ102" s="48"/>
      <c r="YR102" s="48"/>
      <c r="YS102" s="48"/>
      <c r="YT102" s="48"/>
      <c r="YU102" s="48"/>
      <c r="YV102" s="48"/>
      <c r="YW102" s="48"/>
      <c r="YX102" s="48"/>
      <c r="YY102" s="48"/>
      <c r="YZ102" s="48"/>
      <c r="ZA102" s="48"/>
      <c r="ZB102" s="48"/>
      <c r="ZC102" s="48"/>
      <c r="ZD102" s="48"/>
      <c r="ZE102" s="48"/>
      <c r="ZF102" s="48"/>
      <c r="ZG102" s="48"/>
      <c r="ZH102" s="48"/>
      <c r="ZI102" s="48"/>
      <c r="ZJ102" s="48"/>
      <c r="ZK102" s="48"/>
      <c r="ZL102" s="48"/>
      <c r="ZM102" s="48"/>
      <c r="ZN102" s="48"/>
      <c r="ZO102" s="48"/>
      <c r="ZP102" s="48"/>
      <c r="ZQ102" s="48"/>
      <c r="ZR102" s="48"/>
      <c r="ZS102" s="48"/>
      <c r="ZT102" s="48"/>
      <c r="ZU102" s="48"/>
      <c r="ZV102" s="48"/>
      <c r="ZW102" s="48"/>
      <c r="ZX102" s="48"/>
      <c r="ZY102" s="48"/>
      <c r="ZZ102" s="48"/>
      <c r="AAA102" s="48"/>
      <c r="AAB102" s="48"/>
      <c r="AAC102" s="48"/>
      <c r="AAD102" s="48"/>
      <c r="AAE102" s="48"/>
      <c r="AAF102" s="48"/>
      <c r="AAG102" s="48"/>
      <c r="AAH102" s="48"/>
      <c r="AAI102" s="48"/>
      <c r="AAJ102" s="48"/>
      <c r="AAK102" s="48"/>
      <c r="AAL102" s="48"/>
      <c r="AAM102" s="48"/>
      <c r="AAN102" s="48"/>
      <c r="AAO102" s="48"/>
      <c r="AAP102" s="48"/>
      <c r="AAQ102" s="48"/>
      <c r="AAR102" s="48"/>
      <c r="AAS102" s="48"/>
      <c r="AAT102" s="48"/>
      <c r="AAU102" s="48"/>
      <c r="AAV102" s="48"/>
      <c r="AAW102" s="48"/>
      <c r="AAX102" s="48"/>
      <c r="AAY102" s="48"/>
      <c r="AAZ102" s="48"/>
      <c r="ABA102" s="48"/>
      <c r="ABB102" s="48"/>
      <c r="ABC102" s="48"/>
      <c r="ABD102" s="48"/>
      <c r="ABE102" s="48"/>
      <c r="ABF102" s="48"/>
      <c r="ABG102" s="48"/>
      <c r="ABH102" s="48"/>
      <c r="ABI102" s="48"/>
      <c r="ABJ102" s="48"/>
      <c r="ABK102" s="48"/>
      <c r="ABL102" s="48"/>
      <c r="ABM102" s="48"/>
      <c r="ABN102" s="48"/>
      <c r="ABO102" s="48"/>
      <c r="ABP102" s="48"/>
      <c r="ABQ102" s="48"/>
      <c r="ABR102" s="48"/>
      <c r="ABS102" s="48"/>
      <c r="ABT102" s="48"/>
      <c r="ABU102" s="48"/>
      <c r="ABV102" s="48"/>
      <c r="ABW102" s="48"/>
      <c r="ABX102" s="48"/>
      <c r="ABY102" s="48"/>
      <c r="ABZ102" s="48"/>
      <c r="ACA102" s="48"/>
      <c r="ACB102" s="48"/>
      <c r="ACC102" s="48"/>
      <c r="ACD102" s="48"/>
      <c r="ACE102" s="48"/>
      <c r="ACF102" s="48"/>
      <c r="ACG102" s="48"/>
      <c r="ACH102" s="48"/>
      <c r="ACI102" s="48"/>
      <c r="ACJ102" s="48"/>
      <c r="ACK102" s="48"/>
      <c r="ACL102" s="48"/>
      <c r="ACM102" s="48"/>
      <c r="ACN102" s="48"/>
      <c r="ACO102" s="48"/>
      <c r="ACP102" s="48"/>
      <c r="ACQ102" s="48"/>
      <c r="ACR102" s="48"/>
      <c r="ACS102" s="48"/>
      <c r="ACT102" s="48"/>
      <c r="ACU102" s="48"/>
      <c r="ACV102" s="48"/>
      <c r="ACW102" s="48"/>
      <c r="ACX102" s="48"/>
      <c r="ACY102" s="48"/>
      <c r="ACZ102" s="48"/>
      <c r="ADA102" s="48"/>
      <c r="ADB102" s="48"/>
      <c r="ADC102" s="48"/>
      <c r="ADD102" s="48"/>
      <c r="ADE102" s="48"/>
      <c r="ADF102" s="48"/>
      <c r="ADG102" s="48"/>
      <c r="ADH102" s="48"/>
      <c r="ADI102" s="48"/>
      <c r="ADJ102" s="48"/>
      <c r="ADK102" s="48"/>
      <c r="ADL102" s="48"/>
      <c r="ADM102" s="48"/>
      <c r="ADN102" s="48"/>
      <c r="ADO102" s="48"/>
      <c r="ADP102" s="48"/>
      <c r="ADQ102" s="48"/>
      <c r="ADR102" s="48"/>
      <c r="ADS102" s="48"/>
      <c r="ADT102" s="48"/>
      <c r="ADU102" s="48"/>
      <c r="ADV102" s="48"/>
      <c r="ADW102" s="48"/>
      <c r="ADX102" s="48"/>
      <c r="ADY102" s="48"/>
      <c r="ADZ102" s="48"/>
      <c r="AEA102" s="48"/>
      <c r="AEB102" s="48"/>
      <c r="AEC102" s="48"/>
      <c r="AED102" s="48"/>
      <c r="AEE102" s="48"/>
      <c r="AEF102" s="48"/>
      <c r="AEG102" s="48"/>
      <c r="AEH102" s="48"/>
      <c r="AEI102" s="48"/>
      <c r="AEJ102" s="48"/>
      <c r="AEK102" s="48"/>
      <c r="AEL102" s="48"/>
      <c r="AEM102" s="48"/>
      <c r="AEN102" s="48"/>
      <c r="AEO102" s="48"/>
      <c r="AEP102" s="48"/>
      <c r="AEQ102" s="48"/>
      <c r="AER102" s="48"/>
      <c r="AES102" s="48"/>
      <c r="AET102" s="48"/>
      <c r="AEU102" s="48"/>
      <c r="AEV102" s="48"/>
      <c r="AEW102" s="48"/>
      <c r="AEX102" s="48"/>
      <c r="AEY102" s="48"/>
      <c r="AEZ102" s="48"/>
      <c r="AFA102" s="48"/>
      <c r="AFB102" s="48"/>
      <c r="AFC102" s="48"/>
      <c r="AFD102" s="48"/>
      <c r="AFE102" s="48"/>
      <c r="AFF102" s="48"/>
      <c r="AFG102" s="48"/>
      <c r="AFH102" s="48"/>
      <c r="AFI102" s="48"/>
      <c r="AFJ102" s="48"/>
      <c r="AFK102" s="48"/>
      <c r="AFL102" s="48"/>
      <c r="AFM102" s="48"/>
      <c r="AFN102" s="48"/>
      <c r="AFO102" s="48"/>
      <c r="AFP102" s="48"/>
      <c r="AFQ102" s="48"/>
      <c r="AFR102" s="48"/>
      <c r="AFS102" s="48"/>
      <c r="AFT102" s="48"/>
      <c r="AFU102" s="48"/>
      <c r="AFV102" s="48"/>
      <c r="AFW102" s="48"/>
      <c r="AFX102" s="48"/>
      <c r="AFY102" s="48"/>
      <c r="AFZ102" s="48"/>
      <c r="AGA102" s="48"/>
      <c r="AGB102" s="48"/>
      <c r="AGC102" s="48"/>
      <c r="AGD102" s="48"/>
      <c r="AGE102" s="48"/>
      <c r="AGF102" s="48"/>
      <c r="AGG102" s="48"/>
      <c r="AGH102" s="48"/>
      <c r="AGI102" s="48"/>
      <c r="AGJ102" s="48"/>
      <c r="AGK102" s="48"/>
      <c r="AGL102" s="48"/>
      <c r="AGM102" s="48"/>
      <c r="AGN102" s="48"/>
      <c r="AGO102" s="48"/>
      <c r="AGP102" s="48"/>
      <c r="AGQ102" s="48"/>
      <c r="AGR102" s="48"/>
      <c r="AGS102" s="48"/>
      <c r="AGT102" s="48"/>
      <c r="AGU102" s="48"/>
      <c r="AGV102" s="48"/>
      <c r="AGW102" s="48"/>
      <c r="AGX102" s="48"/>
      <c r="AGY102" s="48"/>
      <c r="AGZ102" s="48"/>
      <c r="AHA102" s="48"/>
      <c r="AHB102" s="48"/>
      <c r="AHC102" s="48"/>
      <c r="AHD102" s="48"/>
      <c r="AHE102" s="48"/>
      <c r="AHF102" s="48"/>
      <c r="AHG102" s="48"/>
      <c r="AHH102" s="48"/>
      <c r="AHI102" s="48"/>
      <c r="AHJ102" s="48"/>
      <c r="AHK102" s="48"/>
      <c r="AHL102" s="48"/>
      <c r="AHM102" s="48"/>
      <c r="AHN102" s="48"/>
      <c r="AHO102" s="48"/>
      <c r="AHP102" s="48"/>
      <c r="AHQ102" s="48"/>
      <c r="AHR102" s="48"/>
      <c r="AHS102" s="48"/>
      <c r="AHT102" s="48"/>
      <c r="AHU102" s="48"/>
      <c r="AHV102" s="48"/>
      <c r="AHW102" s="48"/>
      <c r="AHX102" s="48"/>
      <c r="AHY102" s="48"/>
      <c r="AHZ102" s="48"/>
      <c r="AIA102" s="48"/>
      <c r="AIB102" s="48"/>
      <c r="AIC102" s="48"/>
      <c r="AID102" s="48"/>
      <c r="AIE102" s="48"/>
      <c r="AIF102" s="48"/>
      <c r="AIG102" s="48"/>
      <c r="AIH102" s="48"/>
      <c r="AII102" s="48"/>
      <c r="AIJ102" s="48"/>
      <c r="AIK102" s="48"/>
      <c r="AIL102" s="48"/>
      <c r="AIM102" s="48"/>
      <c r="AIN102" s="48"/>
      <c r="AIO102" s="48"/>
      <c r="AIP102" s="48"/>
      <c r="AIQ102" s="48"/>
      <c r="AIR102" s="48"/>
      <c r="AIS102" s="48"/>
      <c r="AIT102" s="48"/>
      <c r="AIU102" s="48"/>
      <c r="AIV102" s="48"/>
      <c r="AIW102" s="48"/>
      <c r="AIX102" s="48"/>
      <c r="AIY102" s="48"/>
      <c r="AIZ102" s="48"/>
      <c r="AJA102" s="48"/>
      <c r="AJB102" s="48"/>
      <c r="AJC102" s="48"/>
      <c r="AJD102" s="48"/>
      <c r="AJE102" s="48"/>
      <c r="AJF102" s="48"/>
      <c r="AJG102" s="48"/>
      <c r="AJH102" s="48"/>
      <c r="AJI102" s="48"/>
      <c r="AJJ102" s="48"/>
      <c r="AJK102" s="48"/>
      <c r="AJL102" s="48"/>
      <c r="AJM102" s="48"/>
      <c r="AJN102" s="48"/>
      <c r="AJO102" s="48"/>
      <c r="AJP102" s="48"/>
      <c r="AJQ102" s="48"/>
      <c r="AJR102" s="48"/>
      <c r="AJS102" s="48"/>
      <c r="AJT102" s="48"/>
      <c r="AJU102" s="48"/>
      <c r="AJV102" s="48"/>
      <c r="AJW102" s="48"/>
      <c r="AJX102" s="48"/>
      <c r="AJY102" s="48"/>
      <c r="AJZ102" s="48"/>
      <c r="AKA102" s="48"/>
      <c r="AKB102" s="48"/>
      <c r="AKC102" s="48"/>
      <c r="AKD102" s="48"/>
      <c r="AKE102" s="48"/>
      <c r="AKF102" s="48"/>
      <c r="AKG102" s="48"/>
      <c r="AKH102" s="48"/>
      <c r="AKI102" s="48"/>
      <c r="AKJ102" s="48"/>
      <c r="AKK102" s="48"/>
      <c r="AKL102" s="48"/>
      <c r="AKM102" s="48"/>
      <c r="AKN102" s="48"/>
      <c r="AKO102" s="48"/>
      <c r="AKP102" s="48"/>
      <c r="AKQ102" s="48"/>
      <c r="AKR102" s="48"/>
      <c r="AKS102" s="48"/>
      <c r="AKT102" s="48"/>
      <c r="AKU102" s="48"/>
      <c r="AKV102" s="48"/>
      <c r="AKW102" s="48"/>
      <c r="AKX102" s="48"/>
      <c r="AKY102" s="48"/>
      <c r="AKZ102" s="48"/>
      <c r="ALA102" s="48"/>
      <c r="ALB102" s="48"/>
      <c r="ALC102" s="48"/>
      <c r="ALD102" s="48"/>
      <c r="ALE102" s="48"/>
      <c r="ALF102" s="48"/>
      <c r="ALG102" s="48"/>
      <c r="ALH102" s="48"/>
      <c r="ALI102" s="48"/>
      <c r="ALJ102" s="48"/>
      <c r="ALK102" s="48"/>
      <c r="ALL102" s="48"/>
      <c r="ALM102" s="48"/>
      <c r="ALN102" s="48"/>
      <c r="ALO102" s="48"/>
      <c r="ALP102" s="48"/>
      <c r="ALQ102" s="48"/>
      <c r="ALR102" s="48"/>
      <c r="ALS102" s="48"/>
      <c r="ALT102" s="48"/>
      <c r="ALU102" s="48"/>
    </row>
    <row r="103" spans="1:1009" s="54" customFormat="1" ht="15" customHeight="1" x14ac:dyDescent="0.35">
      <c r="A103" s="1">
        <v>102</v>
      </c>
      <c r="B103" s="1" t="s">
        <v>667</v>
      </c>
      <c r="C103" s="47">
        <v>1969.364</v>
      </c>
      <c r="D103" s="48" t="s">
        <v>187</v>
      </c>
      <c r="E103" s="49">
        <v>3</v>
      </c>
      <c r="F103" s="47">
        <v>390</v>
      </c>
      <c r="G103" s="50">
        <v>49.791200000000003</v>
      </c>
      <c r="H103" s="50">
        <v>2.4382999999999999</v>
      </c>
      <c r="I103" s="50">
        <v>12.574299999999999</v>
      </c>
      <c r="J103" s="51">
        <v>8.09E-2</v>
      </c>
      <c r="K103" s="50">
        <v>12.0748</v>
      </c>
      <c r="L103" s="51">
        <v>0.16489999999999999</v>
      </c>
      <c r="M103" s="50">
        <v>9.7112999999999996</v>
      </c>
      <c r="N103" s="50">
        <v>10.375</v>
      </c>
      <c r="O103" s="50">
        <v>2.2277999999999998</v>
      </c>
      <c r="P103" s="51">
        <v>1.9400000000000001E-2</v>
      </c>
      <c r="Q103" s="50">
        <v>0.46760000000000002</v>
      </c>
      <c r="R103" s="51">
        <v>0.2681</v>
      </c>
      <c r="S103" s="51">
        <v>3.6400000000000002E-2</v>
      </c>
      <c r="T103" s="51">
        <v>1.15E-2</v>
      </c>
      <c r="U103" s="51" t="s">
        <v>87</v>
      </c>
      <c r="V103" s="50">
        <v>100.249</v>
      </c>
      <c r="W103" s="52"/>
      <c r="X103" s="52"/>
      <c r="Y103" s="52"/>
      <c r="Z103" s="52"/>
      <c r="AA103" s="50">
        <v>29.05</v>
      </c>
      <c r="AB103" s="50">
        <v>268.98</v>
      </c>
      <c r="AC103" s="50">
        <v>8.42</v>
      </c>
      <c r="AD103" s="50">
        <v>324.70999999999998</v>
      </c>
      <c r="AE103" s="50">
        <v>19.48</v>
      </c>
      <c r="AF103" s="50">
        <v>122.83</v>
      </c>
      <c r="AG103" s="50">
        <v>11.45</v>
      </c>
      <c r="AH103" s="50">
        <v>100.77</v>
      </c>
      <c r="AI103" s="50">
        <v>13.14</v>
      </c>
      <c r="AJ103" s="50">
        <v>28.71</v>
      </c>
      <c r="AK103" s="50">
        <v>4.0199999999999996</v>
      </c>
      <c r="AL103" s="50">
        <v>18.95</v>
      </c>
      <c r="AM103" s="50">
        <v>4.4000000000000004</v>
      </c>
      <c r="AN103" s="50">
        <v>1.57</v>
      </c>
      <c r="AO103" s="50">
        <v>4.55</v>
      </c>
      <c r="AP103" s="50">
        <v>0.73</v>
      </c>
      <c r="AQ103" s="50">
        <v>3.9</v>
      </c>
      <c r="AR103" s="50">
        <v>0.7</v>
      </c>
      <c r="AS103" s="50">
        <v>1.79</v>
      </c>
      <c r="AT103" s="50">
        <v>0.25600000000000001</v>
      </c>
      <c r="AU103" s="50">
        <v>1.68</v>
      </c>
      <c r="AV103" s="50">
        <v>0.191</v>
      </c>
      <c r="AW103" s="50">
        <v>3.11</v>
      </c>
      <c r="AX103" s="50">
        <v>0.64800000000000002</v>
      </c>
      <c r="AY103" s="50">
        <v>0.75</v>
      </c>
      <c r="AZ103" s="50">
        <v>0.30499999999999999</v>
      </c>
      <c r="BA103" s="52">
        <v>1209.19713</v>
      </c>
      <c r="BB103" s="52">
        <v>61.446800000000003</v>
      </c>
      <c r="BC103" s="51"/>
      <c r="BD103" s="51"/>
      <c r="BE103" s="51"/>
      <c r="BF103" s="51"/>
      <c r="BG103" s="50">
        <v>0.60247351999999998</v>
      </c>
      <c r="BH103" s="50">
        <v>6.242048E-2</v>
      </c>
      <c r="BI103" s="50">
        <v>0.25525829</v>
      </c>
      <c r="BJ103" s="50">
        <v>0.39967587999999998</v>
      </c>
      <c r="BK103" s="50">
        <v>2.6318040000000001E-2</v>
      </c>
      <c r="BL103" s="50">
        <v>0.28356996000000001</v>
      </c>
      <c r="BM103" s="50">
        <v>0.24277499999999999</v>
      </c>
      <c r="BN103" s="50">
        <v>0.1570599</v>
      </c>
      <c r="BO103" s="50">
        <v>6.8035799999999994E-2</v>
      </c>
      <c r="BP103" s="50">
        <v>7.8553300000000006E-3</v>
      </c>
      <c r="BQ103" s="50">
        <v>7.6403599999999997E-3</v>
      </c>
      <c r="BR103" s="50">
        <v>1.4375E-3</v>
      </c>
      <c r="BS103" s="50">
        <v>0</v>
      </c>
      <c r="BT103" s="50">
        <v>1.3944000000000001</v>
      </c>
      <c r="BU103" s="50">
        <v>8.3383800000000008</v>
      </c>
      <c r="BV103" s="50">
        <v>0.45467999999999997</v>
      </c>
      <c r="BW103" s="50">
        <v>16.235499999999998</v>
      </c>
      <c r="BX103" s="50">
        <v>1.32464</v>
      </c>
      <c r="BY103" s="50">
        <v>11.91451</v>
      </c>
      <c r="BZ103" s="50">
        <v>1.49766</v>
      </c>
      <c r="CA103" s="50">
        <v>5.6431199999999997</v>
      </c>
      <c r="CB103" s="50">
        <v>0.67013999999999996</v>
      </c>
      <c r="CC103" s="50">
        <v>1.0909800000000001</v>
      </c>
      <c r="CD103" s="50">
        <v>0.28139999999999998</v>
      </c>
      <c r="CE103" s="50">
        <v>1.2128000000000001</v>
      </c>
      <c r="CF103" s="50">
        <v>0.29480000000000001</v>
      </c>
      <c r="CG103" s="50">
        <v>9.4200000000000006E-2</v>
      </c>
      <c r="CH103" s="50">
        <v>0.42770000000000002</v>
      </c>
      <c r="CI103" s="50">
        <v>5.6939999999999998E-2</v>
      </c>
      <c r="CJ103" s="50">
        <v>0.31590000000000001</v>
      </c>
      <c r="CK103" s="50">
        <v>6.0900000000000003E-2</v>
      </c>
      <c r="CL103" s="50">
        <v>0.15035999999999999</v>
      </c>
      <c r="CM103" s="50">
        <v>2.4832E-2</v>
      </c>
      <c r="CN103" s="50">
        <v>0.14280000000000001</v>
      </c>
      <c r="CO103" s="50">
        <v>2.0819000000000001E-2</v>
      </c>
      <c r="CP103" s="50">
        <v>0.29233999999999999</v>
      </c>
      <c r="CQ103" s="50">
        <v>9.6551999999999999E-2</v>
      </c>
      <c r="CR103" s="50">
        <v>0.27675</v>
      </c>
      <c r="CS103" s="50">
        <v>2.8975000000000001E-2</v>
      </c>
      <c r="CT103" s="53"/>
      <c r="CU103" s="53"/>
      <c r="CV103" s="53"/>
      <c r="CW103" s="53"/>
      <c r="CX103" s="53"/>
      <c r="CY103" s="53"/>
      <c r="CZ103" s="48"/>
      <c r="DA103" s="48"/>
      <c r="DB103" s="48"/>
      <c r="DC103" s="48"/>
      <c r="DD103" s="48"/>
      <c r="DE103" s="48"/>
      <c r="DF103" s="48"/>
      <c r="DG103" s="48"/>
      <c r="DH103" s="48"/>
      <c r="DI103" s="48"/>
      <c r="DJ103" s="48"/>
      <c r="DK103" s="48"/>
      <c r="DL103" s="48"/>
      <c r="DM103" s="48"/>
      <c r="DN103" s="48"/>
      <c r="DO103" s="48"/>
      <c r="DP103" s="48"/>
      <c r="DQ103" s="48"/>
      <c r="DR103" s="48"/>
      <c r="DS103" s="48"/>
      <c r="DT103" s="48"/>
      <c r="DU103" s="48"/>
      <c r="DV103" s="48"/>
      <c r="DW103" s="48"/>
      <c r="DX103" s="48"/>
      <c r="DY103" s="48"/>
      <c r="DZ103" s="48"/>
      <c r="EA103" s="48"/>
      <c r="EB103" s="48"/>
      <c r="EC103" s="48"/>
      <c r="ED103" s="48"/>
      <c r="EE103" s="48"/>
      <c r="EF103" s="48"/>
      <c r="EG103" s="48"/>
      <c r="EH103" s="48"/>
      <c r="EI103" s="48"/>
      <c r="EJ103" s="48"/>
      <c r="EK103" s="48"/>
      <c r="EL103" s="48"/>
      <c r="EM103" s="48"/>
      <c r="EN103" s="48"/>
      <c r="EO103" s="48"/>
      <c r="EP103" s="48"/>
      <c r="EQ103" s="48"/>
      <c r="ER103" s="48"/>
      <c r="ES103" s="48"/>
      <c r="ET103" s="48"/>
      <c r="EU103" s="48"/>
      <c r="EV103" s="48"/>
      <c r="EW103" s="48"/>
      <c r="EX103" s="48"/>
      <c r="EY103" s="48"/>
      <c r="EZ103" s="48"/>
      <c r="FA103" s="48"/>
      <c r="FB103" s="48"/>
      <c r="FC103" s="48"/>
      <c r="FD103" s="48"/>
      <c r="FE103" s="48"/>
      <c r="FF103" s="48"/>
      <c r="FG103" s="48"/>
      <c r="FH103" s="48"/>
      <c r="FI103" s="48"/>
      <c r="FJ103" s="48"/>
      <c r="FK103" s="48"/>
      <c r="FL103" s="48"/>
      <c r="FM103" s="48"/>
      <c r="FN103" s="48"/>
      <c r="FO103" s="48"/>
      <c r="FP103" s="48"/>
      <c r="FQ103" s="48"/>
      <c r="FR103" s="48"/>
      <c r="FS103" s="48"/>
      <c r="FT103" s="48"/>
      <c r="FU103" s="48"/>
      <c r="FV103" s="48"/>
      <c r="FW103" s="48"/>
      <c r="FX103" s="48"/>
      <c r="FY103" s="48"/>
      <c r="FZ103" s="48"/>
      <c r="GA103" s="48"/>
      <c r="GB103" s="48"/>
      <c r="GC103" s="48"/>
      <c r="GD103" s="48"/>
      <c r="GE103" s="48"/>
      <c r="GF103" s="48"/>
      <c r="GG103" s="48"/>
      <c r="GH103" s="48"/>
      <c r="GI103" s="48"/>
      <c r="GJ103" s="48"/>
      <c r="GK103" s="48"/>
      <c r="GL103" s="48"/>
      <c r="GM103" s="48"/>
      <c r="GN103" s="48"/>
      <c r="GO103" s="48"/>
      <c r="GP103" s="48"/>
      <c r="GQ103" s="48"/>
      <c r="GR103" s="48"/>
      <c r="GS103" s="48"/>
      <c r="GT103" s="48"/>
      <c r="GU103" s="48"/>
      <c r="GV103" s="48"/>
      <c r="GW103" s="48"/>
      <c r="GX103" s="48"/>
      <c r="GY103" s="48"/>
      <c r="GZ103" s="48"/>
      <c r="HA103" s="48"/>
      <c r="HB103" s="48"/>
      <c r="HC103" s="48"/>
      <c r="HD103" s="48"/>
      <c r="HE103" s="48"/>
      <c r="HF103" s="48"/>
      <c r="HG103" s="48"/>
      <c r="HH103" s="48"/>
      <c r="HI103" s="48"/>
      <c r="HJ103" s="48"/>
      <c r="HK103" s="48"/>
      <c r="HL103" s="48"/>
      <c r="HM103" s="48"/>
      <c r="HN103" s="48"/>
      <c r="HO103" s="48"/>
      <c r="HP103" s="48"/>
      <c r="HQ103" s="48"/>
      <c r="HR103" s="48"/>
      <c r="HS103" s="48"/>
      <c r="HT103" s="48"/>
      <c r="HU103" s="48"/>
      <c r="HV103" s="48"/>
      <c r="HW103" s="48"/>
      <c r="HX103" s="48"/>
      <c r="HY103" s="48"/>
      <c r="HZ103" s="48"/>
      <c r="IA103" s="48"/>
      <c r="IB103" s="48"/>
      <c r="IC103" s="48"/>
      <c r="ID103" s="48"/>
      <c r="IE103" s="48"/>
      <c r="IF103" s="48"/>
      <c r="IG103" s="48"/>
      <c r="IH103" s="48"/>
      <c r="II103" s="48"/>
      <c r="IJ103" s="48"/>
      <c r="IK103" s="48"/>
      <c r="IL103" s="48"/>
      <c r="IM103" s="48"/>
      <c r="IN103" s="48"/>
      <c r="IO103" s="48"/>
      <c r="IP103" s="48"/>
      <c r="IQ103" s="48"/>
      <c r="IR103" s="48"/>
      <c r="IS103" s="48"/>
      <c r="IT103" s="48"/>
      <c r="IU103" s="48"/>
      <c r="IV103" s="48"/>
      <c r="IW103" s="48"/>
      <c r="IX103" s="48"/>
      <c r="IY103" s="48"/>
      <c r="IZ103" s="48"/>
      <c r="JA103" s="48"/>
      <c r="JB103" s="48"/>
      <c r="JC103" s="48"/>
      <c r="JD103" s="48"/>
      <c r="JE103" s="48"/>
      <c r="JF103" s="48"/>
      <c r="JG103" s="48"/>
      <c r="JH103" s="48"/>
      <c r="JI103" s="48"/>
      <c r="JJ103" s="48"/>
      <c r="JK103" s="48"/>
      <c r="JL103" s="48"/>
      <c r="JM103" s="48"/>
      <c r="JN103" s="48"/>
      <c r="JO103" s="48"/>
      <c r="JP103" s="48"/>
      <c r="JQ103" s="48"/>
      <c r="JR103" s="48"/>
      <c r="JS103" s="48"/>
      <c r="JT103" s="48"/>
      <c r="JU103" s="48"/>
      <c r="JV103" s="48"/>
      <c r="JW103" s="48"/>
      <c r="JX103" s="48"/>
      <c r="JY103" s="48"/>
      <c r="JZ103" s="48"/>
      <c r="KA103" s="48"/>
      <c r="KB103" s="48"/>
      <c r="KC103" s="48"/>
      <c r="KD103" s="48"/>
      <c r="KE103" s="48"/>
      <c r="KF103" s="48"/>
      <c r="KG103" s="48"/>
      <c r="KH103" s="48"/>
      <c r="KI103" s="48"/>
      <c r="KJ103" s="48"/>
      <c r="KK103" s="48"/>
      <c r="KL103" s="48"/>
      <c r="KM103" s="48"/>
      <c r="KN103" s="48"/>
      <c r="KO103" s="48"/>
      <c r="KP103" s="48"/>
      <c r="KQ103" s="48"/>
      <c r="KR103" s="48"/>
      <c r="KS103" s="48"/>
      <c r="KT103" s="48"/>
      <c r="KU103" s="48"/>
      <c r="KV103" s="48"/>
      <c r="KW103" s="48"/>
      <c r="KX103" s="48"/>
      <c r="KY103" s="48"/>
      <c r="KZ103" s="48"/>
      <c r="LA103" s="48"/>
      <c r="LB103" s="48"/>
      <c r="LC103" s="48"/>
      <c r="LD103" s="48"/>
      <c r="LE103" s="48"/>
      <c r="LF103" s="48"/>
      <c r="LG103" s="48"/>
      <c r="LH103" s="48"/>
      <c r="LI103" s="48"/>
      <c r="LJ103" s="48"/>
      <c r="LK103" s="48"/>
      <c r="LL103" s="48"/>
      <c r="LM103" s="48"/>
      <c r="LN103" s="48"/>
      <c r="LO103" s="48"/>
      <c r="LP103" s="48"/>
      <c r="LQ103" s="48"/>
      <c r="LR103" s="48"/>
      <c r="LS103" s="48"/>
      <c r="LT103" s="48"/>
      <c r="LU103" s="48"/>
      <c r="LV103" s="48"/>
      <c r="LW103" s="48"/>
      <c r="LX103" s="48"/>
      <c r="LY103" s="48"/>
      <c r="LZ103" s="48"/>
      <c r="MA103" s="48"/>
      <c r="MB103" s="48"/>
      <c r="MC103" s="48"/>
      <c r="MD103" s="48"/>
      <c r="ME103" s="48"/>
      <c r="MF103" s="48"/>
      <c r="MG103" s="48"/>
      <c r="MH103" s="48"/>
      <c r="MI103" s="48"/>
      <c r="MJ103" s="48"/>
      <c r="MK103" s="48"/>
      <c r="ML103" s="48"/>
      <c r="MM103" s="48"/>
      <c r="MN103" s="48"/>
      <c r="MO103" s="48"/>
      <c r="MP103" s="48"/>
      <c r="MQ103" s="48"/>
      <c r="MR103" s="48"/>
      <c r="MS103" s="48"/>
      <c r="MT103" s="48"/>
      <c r="MU103" s="48"/>
      <c r="MV103" s="48"/>
      <c r="MW103" s="48"/>
      <c r="MX103" s="48"/>
      <c r="MY103" s="48"/>
      <c r="MZ103" s="48"/>
      <c r="NA103" s="48"/>
      <c r="NB103" s="48"/>
      <c r="NC103" s="48"/>
      <c r="ND103" s="48"/>
      <c r="NE103" s="48"/>
      <c r="NF103" s="48"/>
      <c r="NG103" s="48"/>
      <c r="NH103" s="48"/>
      <c r="NI103" s="48"/>
      <c r="NJ103" s="48"/>
      <c r="NK103" s="48"/>
      <c r="NL103" s="48"/>
      <c r="NM103" s="48"/>
      <c r="NN103" s="48"/>
      <c r="NO103" s="48"/>
      <c r="NP103" s="48"/>
      <c r="NQ103" s="48"/>
      <c r="NR103" s="48"/>
      <c r="NS103" s="48"/>
      <c r="NT103" s="48"/>
      <c r="NU103" s="48"/>
      <c r="NV103" s="48"/>
      <c r="NW103" s="48"/>
      <c r="NX103" s="48"/>
      <c r="NY103" s="48"/>
      <c r="NZ103" s="48"/>
      <c r="OA103" s="48"/>
      <c r="OB103" s="48"/>
      <c r="OC103" s="48"/>
      <c r="OD103" s="48"/>
      <c r="OE103" s="48"/>
      <c r="OF103" s="48"/>
      <c r="OG103" s="48"/>
      <c r="OH103" s="48"/>
      <c r="OI103" s="48"/>
      <c r="OJ103" s="48"/>
      <c r="OK103" s="48"/>
      <c r="OL103" s="48"/>
      <c r="OM103" s="48"/>
      <c r="ON103" s="48"/>
      <c r="OO103" s="48"/>
      <c r="OP103" s="48"/>
      <c r="OQ103" s="48"/>
      <c r="OR103" s="48"/>
      <c r="OS103" s="48"/>
      <c r="OT103" s="48"/>
      <c r="OU103" s="48"/>
      <c r="OV103" s="48"/>
      <c r="OW103" s="48"/>
      <c r="OX103" s="48"/>
      <c r="OY103" s="48"/>
      <c r="OZ103" s="48"/>
      <c r="PA103" s="48"/>
      <c r="PB103" s="48"/>
      <c r="PC103" s="48"/>
      <c r="PD103" s="48"/>
      <c r="PE103" s="48"/>
      <c r="PF103" s="48"/>
      <c r="PG103" s="48"/>
      <c r="PH103" s="48"/>
      <c r="PI103" s="48"/>
      <c r="PJ103" s="48"/>
      <c r="PK103" s="48"/>
      <c r="PL103" s="48"/>
      <c r="PM103" s="48"/>
      <c r="PN103" s="48"/>
      <c r="PO103" s="48"/>
      <c r="PP103" s="48"/>
      <c r="PQ103" s="48"/>
      <c r="PR103" s="48"/>
      <c r="PS103" s="48"/>
      <c r="PT103" s="48"/>
      <c r="PU103" s="48"/>
      <c r="PV103" s="48"/>
      <c r="PW103" s="48"/>
      <c r="PX103" s="48"/>
      <c r="PY103" s="48"/>
      <c r="PZ103" s="48"/>
      <c r="QA103" s="48"/>
      <c r="QB103" s="48"/>
      <c r="QC103" s="48"/>
      <c r="QD103" s="48"/>
      <c r="QE103" s="48"/>
      <c r="QF103" s="48"/>
      <c r="QG103" s="48"/>
      <c r="QH103" s="48"/>
      <c r="QI103" s="48"/>
      <c r="QJ103" s="48"/>
      <c r="QK103" s="48"/>
      <c r="QL103" s="48"/>
      <c r="QM103" s="48"/>
      <c r="QN103" s="48"/>
      <c r="QO103" s="48"/>
      <c r="QP103" s="48"/>
      <c r="QQ103" s="48"/>
      <c r="QR103" s="48"/>
      <c r="QS103" s="48"/>
      <c r="QT103" s="48"/>
      <c r="QU103" s="48"/>
      <c r="QV103" s="48"/>
      <c r="QW103" s="48"/>
      <c r="QX103" s="48"/>
      <c r="QY103" s="48"/>
      <c r="QZ103" s="48"/>
      <c r="RA103" s="48"/>
      <c r="RB103" s="48"/>
      <c r="RC103" s="48"/>
      <c r="RD103" s="48"/>
      <c r="RE103" s="48"/>
      <c r="RF103" s="48"/>
      <c r="RG103" s="48"/>
      <c r="RH103" s="48"/>
      <c r="RI103" s="48"/>
      <c r="RJ103" s="48"/>
      <c r="RK103" s="48"/>
      <c r="RL103" s="48"/>
      <c r="RM103" s="48"/>
      <c r="RN103" s="48"/>
      <c r="RO103" s="48"/>
      <c r="RP103" s="48"/>
      <c r="RQ103" s="48"/>
      <c r="RR103" s="48"/>
      <c r="RS103" s="48"/>
      <c r="RT103" s="48"/>
      <c r="RU103" s="48"/>
      <c r="RV103" s="48"/>
      <c r="RW103" s="48"/>
      <c r="RX103" s="48"/>
      <c r="RY103" s="48"/>
      <c r="RZ103" s="48"/>
      <c r="SA103" s="48"/>
      <c r="SB103" s="48"/>
      <c r="SC103" s="48"/>
      <c r="SD103" s="48"/>
      <c r="SE103" s="48"/>
      <c r="SF103" s="48"/>
      <c r="SG103" s="48"/>
      <c r="SH103" s="48"/>
      <c r="SI103" s="48"/>
      <c r="SJ103" s="48"/>
      <c r="SK103" s="48"/>
      <c r="SL103" s="48"/>
      <c r="SM103" s="48"/>
      <c r="SN103" s="48"/>
      <c r="SO103" s="48"/>
      <c r="SP103" s="48"/>
      <c r="SQ103" s="48"/>
      <c r="SR103" s="48"/>
      <c r="SS103" s="48"/>
      <c r="ST103" s="48"/>
      <c r="SU103" s="48"/>
      <c r="SV103" s="48"/>
      <c r="SW103" s="48"/>
      <c r="SX103" s="48"/>
      <c r="SY103" s="48"/>
      <c r="SZ103" s="48"/>
      <c r="TA103" s="48"/>
      <c r="TB103" s="48"/>
      <c r="TC103" s="48"/>
      <c r="TD103" s="48"/>
      <c r="TE103" s="48"/>
      <c r="TF103" s="48"/>
      <c r="TG103" s="48"/>
      <c r="TH103" s="48"/>
      <c r="TI103" s="48"/>
      <c r="TJ103" s="48"/>
      <c r="TK103" s="48"/>
      <c r="TL103" s="48"/>
      <c r="TM103" s="48"/>
      <c r="TN103" s="48"/>
      <c r="TO103" s="48"/>
      <c r="TP103" s="48"/>
      <c r="TQ103" s="48"/>
      <c r="TR103" s="48"/>
      <c r="TS103" s="48"/>
      <c r="TT103" s="48"/>
      <c r="TU103" s="48"/>
      <c r="TV103" s="48"/>
      <c r="TW103" s="48"/>
      <c r="TX103" s="48"/>
      <c r="TY103" s="48"/>
      <c r="TZ103" s="48"/>
      <c r="UA103" s="48"/>
      <c r="UB103" s="48"/>
      <c r="UC103" s="48"/>
      <c r="UD103" s="48"/>
      <c r="UE103" s="48"/>
      <c r="UF103" s="48"/>
      <c r="UG103" s="48"/>
      <c r="UH103" s="48"/>
      <c r="UI103" s="48"/>
      <c r="UJ103" s="48"/>
      <c r="UK103" s="48"/>
      <c r="UL103" s="48"/>
      <c r="UM103" s="48"/>
      <c r="UN103" s="48"/>
      <c r="UO103" s="48"/>
      <c r="UP103" s="48"/>
      <c r="UQ103" s="48"/>
      <c r="UR103" s="48"/>
      <c r="US103" s="48"/>
      <c r="UT103" s="48"/>
      <c r="UU103" s="48"/>
      <c r="UV103" s="48"/>
      <c r="UW103" s="48"/>
      <c r="UX103" s="48"/>
      <c r="UY103" s="48"/>
      <c r="UZ103" s="48"/>
      <c r="VA103" s="48"/>
      <c r="VB103" s="48"/>
      <c r="VC103" s="48"/>
      <c r="VD103" s="48"/>
      <c r="VE103" s="48"/>
      <c r="VF103" s="48"/>
      <c r="VG103" s="48"/>
      <c r="VH103" s="48"/>
      <c r="VI103" s="48"/>
      <c r="VJ103" s="48"/>
      <c r="VK103" s="48"/>
      <c r="VL103" s="48"/>
      <c r="VM103" s="48"/>
      <c r="VN103" s="48"/>
      <c r="VO103" s="48"/>
      <c r="VP103" s="48"/>
      <c r="VQ103" s="48"/>
      <c r="VR103" s="48"/>
      <c r="VS103" s="48"/>
      <c r="VT103" s="48"/>
      <c r="VU103" s="48"/>
      <c r="VV103" s="48"/>
      <c r="VW103" s="48"/>
      <c r="VX103" s="48"/>
      <c r="VY103" s="48"/>
      <c r="VZ103" s="48"/>
      <c r="WA103" s="48"/>
      <c r="WB103" s="48"/>
      <c r="WC103" s="48"/>
      <c r="WD103" s="48"/>
      <c r="WE103" s="48"/>
      <c r="WF103" s="48"/>
      <c r="WG103" s="48"/>
      <c r="WH103" s="48"/>
      <c r="WI103" s="48"/>
      <c r="WJ103" s="48"/>
      <c r="WK103" s="48"/>
      <c r="WL103" s="48"/>
      <c r="WM103" s="48"/>
      <c r="WN103" s="48"/>
      <c r="WO103" s="48"/>
      <c r="WP103" s="48"/>
      <c r="WQ103" s="48"/>
      <c r="WR103" s="48"/>
      <c r="WS103" s="48"/>
      <c r="WT103" s="48"/>
      <c r="WU103" s="48"/>
      <c r="WV103" s="48"/>
      <c r="WW103" s="48"/>
      <c r="WX103" s="48"/>
      <c r="WY103" s="48"/>
      <c r="WZ103" s="48"/>
      <c r="XA103" s="48"/>
      <c r="XB103" s="48"/>
      <c r="XC103" s="48"/>
      <c r="XD103" s="48"/>
      <c r="XE103" s="48"/>
      <c r="XF103" s="48"/>
      <c r="XG103" s="48"/>
      <c r="XH103" s="48"/>
      <c r="XI103" s="48"/>
      <c r="XJ103" s="48"/>
      <c r="XK103" s="48"/>
      <c r="XL103" s="48"/>
      <c r="XM103" s="48"/>
      <c r="XN103" s="48"/>
      <c r="XO103" s="48"/>
      <c r="XP103" s="48"/>
      <c r="XQ103" s="48"/>
      <c r="XR103" s="48"/>
      <c r="XS103" s="48"/>
      <c r="XT103" s="48"/>
      <c r="XU103" s="48"/>
      <c r="XV103" s="48"/>
      <c r="XW103" s="48"/>
      <c r="XX103" s="48"/>
      <c r="XY103" s="48"/>
      <c r="XZ103" s="48"/>
      <c r="YA103" s="48"/>
      <c r="YB103" s="48"/>
      <c r="YC103" s="48"/>
      <c r="YD103" s="48"/>
      <c r="YE103" s="48"/>
      <c r="YF103" s="48"/>
      <c r="YG103" s="48"/>
      <c r="YH103" s="48"/>
      <c r="YI103" s="48"/>
      <c r="YJ103" s="48"/>
      <c r="YK103" s="48"/>
      <c r="YL103" s="48"/>
      <c r="YM103" s="48"/>
      <c r="YN103" s="48"/>
      <c r="YO103" s="48"/>
      <c r="YP103" s="48"/>
      <c r="YQ103" s="48"/>
      <c r="YR103" s="48"/>
      <c r="YS103" s="48"/>
      <c r="YT103" s="48"/>
      <c r="YU103" s="48"/>
      <c r="YV103" s="48"/>
      <c r="YW103" s="48"/>
      <c r="YX103" s="48"/>
      <c r="YY103" s="48"/>
      <c r="YZ103" s="48"/>
      <c r="ZA103" s="48"/>
      <c r="ZB103" s="48"/>
      <c r="ZC103" s="48"/>
      <c r="ZD103" s="48"/>
      <c r="ZE103" s="48"/>
      <c r="ZF103" s="48"/>
      <c r="ZG103" s="48"/>
      <c r="ZH103" s="48"/>
      <c r="ZI103" s="48"/>
      <c r="ZJ103" s="48"/>
      <c r="ZK103" s="48"/>
      <c r="ZL103" s="48"/>
      <c r="ZM103" s="48"/>
      <c r="ZN103" s="48"/>
      <c r="ZO103" s="48"/>
      <c r="ZP103" s="48"/>
      <c r="ZQ103" s="48"/>
      <c r="ZR103" s="48"/>
      <c r="ZS103" s="48"/>
      <c r="ZT103" s="48"/>
      <c r="ZU103" s="48"/>
      <c r="ZV103" s="48"/>
      <c r="ZW103" s="48"/>
      <c r="ZX103" s="48"/>
      <c r="ZY103" s="48"/>
      <c r="ZZ103" s="48"/>
      <c r="AAA103" s="48"/>
      <c r="AAB103" s="48"/>
      <c r="AAC103" s="48"/>
      <c r="AAD103" s="48"/>
      <c r="AAE103" s="48"/>
      <c r="AAF103" s="48"/>
      <c r="AAG103" s="48"/>
      <c r="AAH103" s="48"/>
      <c r="AAI103" s="48"/>
      <c r="AAJ103" s="48"/>
      <c r="AAK103" s="48"/>
      <c r="AAL103" s="48"/>
      <c r="AAM103" s="48"/>
      <c r="AAN103" s="48"/>
      <c r="AAO103" s="48"/>
      <c r="AAP103" s="48"/>
      <c r="AAQ103" s="48"/>
      <c r="AAR103" s="48"/>
      <c r="AAS103" s="48"/>
      <c r="AAT103" s="48"/>
      <c r="AAU103" s="48"/>
      <c r="AAV103" s="48"/>
      <c r="AAW103" s="48"/>
      <c r="AAX103" s="48"/>
      <c r="AAY103" s="48"/>
      <c r="AAZ103" s="48"/>
      <c r="ABA103" s="48"/>
      <c r="ABB103" s="48"/>
      <c r="ABC103" s="48"/>
      <c r="ABD103" s="48"/>
      <c r="ABE103" s="48"/>
      <c r="ABF103" s="48"/>
      <c r="ABG103" s="48"/>
      <c r="ABH103" s="48"/>
      <c r="ABI103" s="48"/>
      <c r="ABJ103" s="48"/>
      <c r="ABK103" s="48"/>
      <c r="ABL103" s="48"/>
      <c r="ABM103" s="48"/>
      <c r="ABN103" s="48"/>
      <c r="ABO103" s="48"/>
      <c r="ABP103" s="48"/>
      <c r="ABQ103" s="48"/>
      <c r="ABR103" s="48"/>
      <c r="ABS103" s="48"/>
      <c r="ABT103" s="48"/>
      <c r="ABU103" s="48"/>
      <c r="ABV103" s="48"/>
      <c r="ABW103" s="48"/>
      <c r="ABX103" s="48"/>
      <c r="ABY103" s="48"/>
      <c r="ABZ103" s="48"/>
      <c r="ACA103" s="48"/>
      <c r="ACB103" s="48"/>
      <c r="ACC103" s="48"/>
      <c r="ACD103" s="48"/>
      <c r="ACE103" s="48"/>
      <c r="ACF103" s="48"/>
      <c r="ACG103" s="48"/>
      <c r="ACH103" s="48"/>
      <c r="ACI103" s="48"/>
      <c r="ACJ103" s="48"/>
      <c r="ACK103" s="48"/>
      <c r="ACL103" s="48"/>
      <c r="ACM103" s="48"/>
      <c r="ACN103" s="48"/>
      <c r="ACO103" s="48"/>
      <c r="ACP103" s="48"/>
      <c r="ACQ103" s="48"/>
      <c r="ACR103" s="48"/>
      <c r="ACS103" s="48"/>
      <c r="ACT103" s="48"/>
      <c r="ACU103" s="48"/>
      <c r="ACV103" s="48"/>
      <c r="ACW103" s="48"/>
      <c r="ACX103" s="48"/>
      <c r="ACY103" s="48"/>
      <c r="ACZ103" s="48"/>
      <c r="ADA103" s="48"/>
      <c r="ADB103" s="48"/>
      <c r="ADC103" s="48"/>
      <c r="ADD103" s="48"/>
      <c r="ADE103" s="48"/>
      <c r="ADF103" s="48"/>
      <c r="ADG103" s="48"/>
      <c r="ADH103" s="48"/>
      <c r="ADI103" s="48"/>
      <c r="ADJ103" s="48"/>
      <c r="ADK103" s="48"/>
      <c r="ADL103" s="48"/>
      <c r="ADM103" s="48"/>
      <c r="ADN103" s="48"/>
      <c r="ADO103" s="48"/>
      <c r="ADP103" s="48"/>
      <c r="ADQ103" s="48"/>
      <c r="ADR103" s="48"/>
      <c r="ADS103" s="48"/>
      <c r="ADT103" s="48"/>
      <c r="ADU103" s="48"/>
      <c r="ADV103" s="48"/>
      <c r="ADW103" s="48"/>
      <c r="ADX103" s="48"/>
      <c r="ADY103" s="48"/>
      <c r="ADZ103" s="48"/>
      <c r="AEA103" s="48"/>
      <c r="AEB103" s="48"/>
      <c r="AEC103" s="48"/>
      <c r="AED103" s="48"/>
      <c r="AEE103" s="48"/>
      <c r="AEF103" s="48"/>
      <c r="AEG103" s="48"/>
      <c r="AEH103" s="48"/>
      <c r="AEI103" s="48"/>
      <c r="AEJ103" s="48"/>
      <c r="AEK103" s="48"/>
      <c r="AEL103" s="48"/>
      <c r="AEM103" s="48"/>
      <c r="AEN103" s="48"/>
      <c r="AEO103" s="48"/>
      <c r="AEP103" s="48"/>
      <c r="AEQ103" s="48"/>
      <c r="AER103" s="48"/>
      <c r="AES103" s="48"/>
      <c r="AET103" s="48"/>
      <c r="AEU103" s="48"/>
      <c r="AEV103" s="48"/>
      <c r="AEW103" s="48"/>
      <c r="AEX103" s="48"/>
      <c r="AEY103" s="48"/>
      <c r="AEZ103" s="48"/>
      <c r="AFA103" s="48"/>
      <c r="AFB103" s="48"/>
      <c r="AFC103" s="48"/>
      <c r="AFD103" s="48"/>
      <c r="AFE103" s="48"/>
      <c r="AFF103" s="48"/>
      <c r="AFG103" s="48"/>
      <c r="AFH103" s="48"/>
      <c r="AFI103" s="48"/>
      <c r="AFJ103" s="48"/>
      <c r="AFK103" s="48"/>
      <c r="AFL103" s="48"/>
      <c r="AFM103" s="48"/>
      <c r="AFN103" s="48"/>
      <c r="AFO103" s="48"/>
      <c r="AFP103" s="48"/>
      <c r="AFQ103" s="48"/>
      <c r="AFR103" s="48"/>
      <c r="AFS103" s="48"/>
      <c r="AFT103" s="48"/>
      <c r="AFU103" s="48"/>
      <c r="AFV103" s="48"/>
      <c r="AFW103" s="48"/>
      <c r="AFX103" s="48"/>
      <c r="AFY103" s="48"/>
      <c r="AFZ103" s="48"/>
      <c r="AGA103" s="48"/>
      <c r="AGB103" s="48"/>
      <c r="AGC103" s="48"/>
      <c r="AGD103" s="48"/>
      <c r="AGE103" s="48"/>
      <c r="AGF103" s="48"/>
      <c r="AGG103" s="48"/>
      <c r="AGH103" s="48"/>
      <c r="AGI103" s="48"/>
      <c r="AGJ103" s="48"/>
      <c r="AGK103" s="48"/>
      <c r="AGL103" s="48"/>
      <c r="AGM103" s="48"/>
      <c r="AGN103" s="48"/>
      <c r="AGO103" s="48"/>
      <c r="AGP103" s="48"/>
      <c r="AGQ103" s="48"/>
      <c r="AGR103" s="48"/>
      <c r="AGS103" s="48"/>
      <c r="AGT103" s="48"/>
      <c r="AGU103" s="48"/>
      <c r="AGV103" s="48"/>
      <c r="AGW103" s="48"/>
      <c r="AGX103" s="48"/>
      <c r="AGY103" s="48"/>
      <c r="AGZ103" s="48"/>
      <c r="AHA103" s="48"/>
      <c r="AHB103" s="48"/>
      <c r="AHC103" s="48"/>
      <c r="AHD103" s="48"/>
      <c r="AHE103" s="48"/>
      <c r="AHF103" s="48"/>
      <c r="AHG103" s="48"/>
      <c r="AHH103" s="48"/>
      <c r="AHI103" s="48"/>
      <c r="AHJ103" s="48"/>
      <c r="AHK103" s="48"/>
      <c r="AHL103" s="48"/>
      <c r="AHM103" s="48"/>
      <c r="AHN103" s="48"/>
      <c r="AHO103" s="48"/>
      <c r="AHP103" s="48"/>
      <c r="AHQ103" s="48"/>
      <c r="AHR103" s="48"/>
      <c r="AHS103" s="48"/>
      <c r="AHT103" s="48"/>
      <c r="AHU103" s="48"/>
      <c r="AHV103" s="48"/>
      <c r="AHW103" s="48"/>
      <c r="AHX103" s="48"/>
      <c r="AHY103" s="48"/>
      <c r="AHZ103" s="48"/>
      <c r="AIA103" s="48"/>
      <c r="AIB103" s="48"/>
      <c r="AIC103" s="48"/>
      <c r="AID103" s="48"/>
      <c r="AIE103" s="48"/>
      <c r="AIF103" s="48"/>
      <c r="AIG103" s="48"/>
      <c r="AIH103" s="48"/>
      <c r="AII103" s="48"/>
      <c r="AIJ103" s="48"/>
      <c r="AIK103" s="48"/>
      <c r="AIL103" s="48"/>
      <c r="AIM103" s="48"/>
      <c r="AIN103" s="48"/>
      <c r="AIO103" s="48"/>
      <c r="AIP103" s="48"/>
      <c r="AIQ103" s="48"/>
      <c r="AIR103" s="48"/>
      <c r="AIS103" s="48"/>
      <c r="AIT103" s="48"/>
      <c r="AIU103" s="48"/>
      <c r="AIV103" s="48"/>
      <c r="AIW103" s="48"/>
      <c r="AIX103" s="48"/>
      <c r="AIY103" s="48"/>
      <c r="AIZ103" s="48"/>
      <c r="AJA103" s="48"/>
      <c r="AJB103" s="48"/>
      <c r="AJC103" s="48"/>
      <c r="AJD103" s="48"/>
      <c r="AJE103" s="48"/>
      <c r="AJF103" s="48"/>
      <c r="AJG103" s="48"/>
      <c r="AJH103" s="48"/>
      <c r="AJI103" s="48"/>
      <c r="AJJ103" s="48"/>
      <c r="AJK103" s="48"/>
      <c r="AJL103" s="48"/>
      <c r="AJM103" s="48"/>
      <c r="AJN103" s="48"/>
      <c r="AJO103" s="48"/>
      <c r="AJP103" s="48"/>
      <c r="AJQ103" s="48"/>
      <c r="AJR103" s="48"/>
      <c r="AJS103" s="48"/>
      <c r="AJT103" s="48"/>
      <c r="AJU103" s="48"/>
      <c r="AJV103" s="48"/>
      <c r="AJW103" s="48"/>
      <c r="AJX103" s="48"/>
      <c r="AJY103" s="48"/>
      <c r="AJZ103" s="48"/>
      <c r="AKA103" s="48"/>
      <c r="AKB103" s="48"/>
      <c r="AKC103" s="48"/>
      <c r="AKD103" s="48"/>
      <c r="AKE103" s="48"/>
      <c r="AKF103" s="48"/>
      <c r="AKG103" s="48"/>
      <c r="AKH103" s="48"/>
      <c r="AKI103" s="48"/>
      <c r="AKJ103" s="48"/>
      <c r="AKK103" s="48"/>
      <c r="AKL103" s="48"/>
      <c r="AKM103" s="48"/>
      <c r="AKN103" s="48"/>
      <c r="AKO103" s="48"/>
      <c r="AKP103" s="48"/>
      <c r="AKQ103" s="48"/>
      <c r="AKR103" s="48"/>
      <c r="AKS103" s="48"/>
      <c r="AKT103" s="48"/>
      <c r="AKU103" s="48"/>
      <c r="AKV103" s="48"/>
      <c r="AKW103" s="48"/>
      <c r="AKX103" s="48"/>
      <c r="AKY103" s="48"/>
      <c r="AKZ103" s="48"/>
      <c r="ALA103" s="48"/>
      <c r="ALB103" s="48"/>
      <c r="ALC103" s="48"/>
      <c r="ALD103" s="48"/>
      <c r="ALE103" s="48"/>
      <c r="ALF103" s="48"/>
      <c r="ALG103" s="48"/>
      <c r="ALH103" s="48"/>
      <c r="ALI103" s="48"/>
      <c r="ALJ103" s="48"/>
      <c r="ALK103" s="48"/>
      <c r="ALL103" s="48"/>
      <c r="ALM103" s="48"/>
      <c r="ALN103" s="48"/>
      <c r="ALO103" s="48"/>
      <c r="ALP103" s="48"/>
      <c r="ALQ103" s="48"/>
      <c r="ALR103" s="48"/>
      <c r="ALS103" s="48"/>
      <c r="ALT103" s="48"/>
      <c r="ALU103" s="48"/>
    </row>
    <row r="104" spans="1:1009" s="62" customFormat="1" ht="15" customHeight="1" x14ac:dyDescent="0.35">
      <c r="A104" s="1">
        <v>103</v>
      </c>
      <c r="B104" s="1" t="s">
        <v>667</v>
      </c>
      <c r="C104" s="55">
        <v>1971.2260000000001</v>
      </c>
      <c r="D104" s="56" t="s">
        <v>188</v>
      </c>
      <c r="E104" s="57">
        <v>2</v>
      </c>
      <c r="F104" s="55">
        <v>-1</v>
      </c>
      <c r="G104" s="58">
        <v>50.987200000000001</v>
      </c>
      <c r="H104" s="58">
        <v>2.9470999999999998</v>
      </c>
      <c r="I104" s="58">
        <v>13.636200000000001</v>
      </c>
      <c r="J104" s="59">
        <v>1.2999999999999999E-2</v>
      </c>
      <c r="K104" s="58">
        <v>11.92435</v>
      </c>
      <c r="L104" s="59">
        <v>0.16775000000000001</v>
      </c>
      <c r="M104" s="58">
        <v>6.4874000000000001</v>
      </c>
      <c r="N104" s="58">
        <v>10.76595</v>
      </c>
      <c r="O104" s="58">
        <v>2.4786000000000001</v>
      </c>
      <c r="P104" s="59">
        <v>8.7500000000000008E-3</v>
      </c>
      <c r="Q104" s="58">
        <v>0.55905000000000005</v>
      </c>
      <c r="R104" s="59">
        <v>0.30659999999999998</v>
      </c>
      <c r="S104" s="59">
        <v>5.645E-2</v>
      </c>
      <c r="T104" s="59">
        <v>1.18E-2</v>
      </c>
      <c r="U104" s="59">
        <v>2.3050000000000001E-2</v>
      </c>
      <c r="V104" s="58">
        <v>100.37435000000001</v>
      </c>
      <c r="W104" s="60"/>
      <c r="X104" s="59">
        <v>8.7473761939757894E-2</v>
      </c>
      <c r="Y104" s="58">
        <v>3.8768618850886001</v>
      </c>
      <c r="Z104" s="58">
        <v>2.2365739558398299</v>
      </c>
      <c r="AA104" s="58">
        <v>28.32</v>
      </c>
      <c r="AB104" s="58">
        <v>342.553333333333</v>
      </c>
      <c r="AC104" s="58">
        <v>13.376666666666701</v>
      </c>
      <c r="AD104" s="58">
        <v>565.79333333333295</v>
      </c>
      <c r="AE104" s="58">
        <v>34.643333333333302</v>
      </c>
      <c r="AF104" s="58">
        <v>248.04333333333301</v>
      </c>
      <c r="AG104" s="58">
        <v>26.54</v>
      </c>
      <c r="AH104" s="58">
        <v>252.786666666667</v>
      </c>
      <c r="AI104" s="58">
        <v>28.1933333333333</v>
      </c>
      <c r="AJ104" s="58">
        <v>70.180000000000007</v>
      </c>
      <c r="AK104" s="58">
        <v>10.59</v>
      </c>
      <c r="AL104" s="58">
        <v>49.406666666666702</v>
      </c>
      <c r="AM104" s="58">
        <v>12.6366666666667</v>
      </c>
      <c r="AN104" s="58">
        <v>4.2833333333333297</v>
      </c>
      <c r="AO104" s="58">
        <v>12.026666666666699</v>
      </c>
      <c r="AP104" s="58">
        <v>1.84</v>
      </c>
      <c r="AQ104" s="58">
        <v>10.793333333333299</v>
      </c>
      <c r="AR104" s="58">
        <v>1.9766666666666699</v>
      </c>
      <c r="AS104" s="58">
        <v>5.24</v>
      </c>
      <c r="AT104" s="58">
        <v>0.63900000000000001</v>
      </c>
      <c r="AU104" s="58">
        <v>4.13</v>
      </c>
      <c r="AV104" s="58">
        <v>0.59766666666666701</v>
      </c>
      <c r="AW104" s="58">
        <v>8.9566666666666706</v>
      </c>
      <c r="AX104" s="58">
        <v>2.1766666666666699</v>
      </c>
      <c r="AY104" s="58">
        <v>2.41</v>
      </c>
      <c r="AZ104" s="58">
        <v>0.92</v>
      </c>
      <c r="BA104" s="60">
        <v>1144.3967399999999</v>
      </c>
      <c r="BB104" s="60">
        <v>51.862349999999999</v>
      </c>
      <c r="BC104" s="59"/>
      <c r="BD104" s="59">
        <v>4.3736880969878896E-3</v>
      </c>
      <c r="BE104" s="59">
        <v>7.4048062005192303E-2</v>
      </c>
      <c r="BF104" s="59">
        <v>0.23998438546161399</v>
      </c>
      <c r="BG104" s="58">
        <v>0.61694512000000001</v>
      </c>
      <c r="BH104" s="58">
        <v>7.5445760000000001E-2</v>
      </c>
      <c r="BI104" s="58">
        <v>0.27681486</v>
      </c>
      <c r="BJ104" s="58">
        <v>0.39469598500000003</v>
      </c>
      <c r="BK104" s="58">
        <v>2.6772899999999999E-2</v>
      </c>
      <c r="BL104" s="58">
        <v>0.18943208</v>
      </c>
      <c r="BM104" s="58">
        <v>0.25192323</v>
      </c>
      <c r="BN104" s="58">
        <v>0.17474129999999999</v>
      </c>
      <c r="BO104" s="58">
        <v>8.1341775000000005E-2</v>
      </c>
      <c r="BP104" s="58">
        <v>8.9833799999999991E-3</v>
      </c>
      <c r="BQ104" s="58">
        <v>1.1848855E-2</v>
      </c>
      <c r="BR104" s="58">
        <v>1.475E-3</v>
      </c>
      <c r="BS104" s="58">
        <v>1.067215E-3</v>
      </c>
      <c r="BT104" s="58">
        <v>1.3593599999999999</v>
      </c>
      <c r="BU104" s="58">
        <v>10.619153333333299</v>
      </c>
      <c r="BV104" s="58">
        <v>0.72234000000000198</v>
      </c>
      <c r="BW104" s="58">
        <v>28.289666666666601</v>
      </c>
      <c r="BX104" s="58">
        <v>2.35574666666666</v>
      </c>
      <c r="BY104" s="58">
        <v>24.060203333333298</v>
      </c>
      <c r="BZ104" s="58">
        <v>3.4714320000000001</v>
      </c>
      <c r="CA104" s="58">
        <v>14.156053333333301</v>
      </c>
      <c r="CB104" s="58">
        <v>1.4378599999999999</v>
      </c>
      <c r="CC104" s="58">
        <v>2.6668400000000001</v>
      </c>
      <c r="CD104" s="58">
        <v>0.74129999999999996</v>
      </c>
      <c r="CE104" s="58">
        <v>3.1620266666666699</v>
      </c>
      <c r="CF104" s="58">
        <v>0.84665666666666906</v>
      </c>
      <c r="CG104" s="58">
        <v>0.25700000000000001</v>
      </c>
      <c r="CH104" s="58">
        <v>1.1305066666666701</v>
      </c>
      <c r="CI104" s="58">
        <v>0.14352000000000001</v>
      </c>
      <c r="CJ104" s="58">
        <v>0.87425999999999704</v>
      </c>
      <c r="CK104" s="58">
        <v>0.17197000000000001</v>
      </c>
      <c r="CL104" s="58">
        <v>0.44016</v>
      </c>
      <c r="CM104" s="58">
        <v>6.1983000000000003E-2</v>
      </c>
      <c r="CN104" s="58">
        <v>0.35104999999999997</v>
      </c>
      <c r="CO104" s="58">
        <v>6.5145666666666699E-2</v>
      </c>
      <c r="CP104" s="58">
        <v>0.84192666666666705</v>
      </c>
      <c r="CQ104" s="58">
        <v>0.32432333333333402</v>
      </c>
      <c r="CR104" s="58">
        <v>0.88929000000000002</v>
      </c>
      <c r="CS104" s="58">
        <v>8.7400000000000005E-2</v>
      </c>
      <c r="CT104" s="61"/>
      <c r="CU104" s="61"/>
      <c r="CV104" s="61"/>
      <c r="CW104" s="61"/>
      <c r="CX104" s="61"/>
      <c r="CY104" s="61"/>
      <c r="CZ104" s="56"/>
      <c r="DA104" s="56"/>
      <c r="DB104" s="56"/>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c r="EP104" s="56"/>
      <c r="EQ104" s="56"/>
      <c r="ER104" s="56"/>
      <c r="ES104" s="56"/>
      <c r="ET104" s="56"/>
      <c r="EU104" s="56"/>
      <c r="EV104" s="56"/>
      <c r="EW104" s="56"/>
      <c r="EX104" s="56"/>
      <c r="EY104" s="56"/>
      <c r="EZ104" s="56"/>
      <c r="FA104" s="56"/>
      <c r="FB104" s="56"/>
      <c r="FC104" s="56"/>
      <c r="FD104" s="56"/>
      <c r="FE104" s="56"/>
      <c r="FF104" s="56"/>
      <c r="FG104" s="56"/>
      <c r="FH104" s="56"/>
      <c r="FI104" s="56"/>
      <c r="FJ104" s="56"/>
      <c r="FK104" s="56"/>
      <c r="FL104" s="56"/>
      <c r="FM104" s="56"/>
      <c r="FN104" s="56"/>
      <c r="FO104" s="56"/>
      <c r="FP104" s="56"/>
      <c r="FQ104" s="56"/>
      <c r="FR104" s="56"/>
      <c r="FS104" s="56"/>
      <c r="FT104" s="56"/>
      <c r="FU104" s="56"/>
      <c r="FV104" s="56"/>
      <c r="FW104" s="56"/>
      <c r="FX104" s="56"/>
      <c r="FY104" s="56"/>
      <c r="FZ104" s="56"/>
      <c r="GA104" s="56"/>
      <c r="GB104" s="56"/>
      <c r="GC104" s="56"/>
      <c r="GD104" s="56"/>
      <c r="GE104" s="56"/>
      <c r="GF104" s="56"/>
      <c r="GG104" s="56"/>
      <c r="GH104" s="56"/>
      <c r="GI104" s="56"/>
      <c r="GJ104" s="56"/>
      <c r="GK104" s="56"/>
      <c r="GL104" s="56"/>
      <c r="GM104" s="56"/>
      <c r="GN104" s="56"/>
      <c r="GO104" s="56"/>
      <c r="GP104" s="56"/>
      <c r="GQ104" s="56"/>
      <c r="GR104" s="56"/>
      <c r="GS104" s="56"/>
      <c r="GT104" s="56"/>
      <c r="GU104" s="56"/>
      <c r="GV104" s="56"/>
      <c r="GW104" s="56"/>
      <c r="GX104" s="56"/>
      <c r="GY104" s="56"/>
      <c r="GZ104" s="56"/>
      <c r="HA104" s="56"/>
      <c r="HB104" s="56"/>
      <c r="HC104" s="56"/>
      <c r="HD104" s="56"/>
      <c r="HE104" s="56"/>
      <c r="HF104" s="56"/>
      <c r="HG104" s="56"/>
      <c r="HH104" s="56"/>
      <c r="HI104" s="56"/>
      <c r="HJ104" s="56"/>
      <c r="HK104" s="56"/>
      <c r="HL104" s="56"/>
      <c r="HM104" s="56"/>
      <c r="HN104" s="56"/>
      <c r="HO104" s="56"/>
      <c r="HP104" s="56"/>
      <c r="HQ104" s="56"/>
      <c r="HR104" s="56"/>
      <c r="HS104" s="56"/>
      <c r="HT104" s="56"/>
      <c r="HU104" s="56"/>
      <c r="HV104" s="56"/>
      <c r="HW104" s="56"/>
      <c r="HX104" s="56"/>
      <c r="HY104" s="56"/>
      <c r="HZ104" s="56"/>
      <c r="IA104" s="56"/>
      <c r="IB104" s="56"/>
      <c r="IC104" s="56"/>
      <c r="ID104" s="56"/>
      <c r="IE104" s="56"/>
      <c r="IF104" s="56"/>
      <c r="IG104" s="56"/>
      <c r="IH104" s="56"/>
      <c r="II104" s="56"/>
      <c r="IJ104" s="56"/>
      <c r="IK104" s="56"/>
      <c r="IL104" s="56"/>
      <c r="IM104" s="56"/>
      <c r="IN104" s="56"/>
      <c r="IO104" s="56"/>
      <c r="IP104" s="56"/>
      <c r="IQ104" s="56"/>
      <c r="IR104" s="56"/>
      <c r="IS104" s="56"/>
      <c r="IT104" s="56"/>
      <c r="IU104" s="56"/>
      <c r="IV104" s="56"/>
      <c r="IW104" s="56"/>
      <c r="IX104" s="56"/>
      <c r="IY104" s="56"/>
      <c r="IZ104" s="56"/>
      <c r="JA104" s="56"/>
      <c r="JB104" s="56"/>
      <c r="JC104" s="56"/>
      <c r="JD104" s="56"/>
      <c r="JE104" s="56"/>
      <c r="JF104" s="56"/>
      <c r="JG104" s="56"/>
      <c r="JH104" s="56"/>
      <c r="JI104" s="56"/>
      <c r="JJ104" s="56"/>
      <c r="JK104" s="56"/>
      <c r="JL104" s="56"/>
      <c r="JM104" s="56"/>
      <c r="JN104" s="56"/>
      <c r="JO104" s="56"/>
      <c r="JP104" s="56"/>
      <c r="JQ104" s="56"/>
      <c r="JR104" s="56"/>
      <c r="JS104" s="56"/>
      <c r="JT104" s="56"/>
      <c r="JU104" s="56"/>
      <c r="JV104" s="56"/>
      <c r="JW104" s="56"/>
      <c r="JX104" s="56"/>
      <c r="JY104" s="56"/>
      <c r="JZ104" s="56"/>
      <c r="KA104" s="56"/>
      <c r="KB104" s="56"/>
      <c r="KC104" s="56"/>
      <c r="KD104" s="56"/>
      <c r="KE104" s="56"/>
      <c r="KF104" s="56"/>
      <c r="KG104" s="56"/>
      <c r="KH104" s="56"/>
      <c r="KI104" s="56"/>
      <c r="KJ104" s="56"/>
      <c r="KK104" s="56"/>
      <c r="KL104" s="56"/>
      <c r="KM104" s="56"/>
      <c r="KN104" s="56"/>
      <c r="KO104" s="56"/>
      <c r="KP104" s="56"/>
      <c r="KQ104" s="56"/>
      <c r="KR104" s="56"/>
      <c r="KS104" s="56"/>
      <c r="KT104" s="56"/>
      <c r="KU104" s="56"/>
      <c r="KV104" s="56"/>
      <c r="KW104" s="56"/>
      <c r="KX104" s="56"/>
      <c r="KY104" s="56"/>
      <c r="KZ104" s="56"/>
      <c r="LA104" s="56"/>
      <c r="LB104" s="56"/>
      <c r="LC104" s="56"/>
      <c r="LD104" s="56"/>
      <c r="LE104" s="56"/>
      <c r="LF104" s="56"/>
      <c r="LG104" s="56"/>
      <c r="LH104" s="56"/>
      <c r="LI104" s="56"/>
      <c r="LJ104" s="56"/>
      <c r="LK104" s="56"/>
      <c r="LL104" s="56"/>
      <c r="LM104" s="56"/>
      <c r="LN104" s="56"/>
      <c r="LO104" s="56"/>
      <c r="LP104" s="56"/>
      <c r="LQ104" s="56"/>
      <c r="LR104" s="56"/>
      <c r="LS104" s="56"/>
      <c r="LT104" s="56"/>
      <c r="LU104" s="56"/>
      <c r="LV104" s="56"/>
      <c r="LW104" s="56"/>
      <c r="LX104" s="56"/>
      <c r="LY104" s="56"/>
      <c r="LZ104" s="56"/>
      <c r="MA104" s="56"/>
      <c r="MB104" s="56"/>
      <c r="MC104" s="56"/>
      <c r="MD104" s="56"/>
      <c r="ME104" s="56"/>
      <c r="MF104" s="56"/>
      <c r="MG104" s="56"/>
      <c r="MH104" s="56"/>
      <c r="MI104" s="56"/>
      <c r="MJ104" s="56"/>
      <c r="MK104" s="56"/>
      <c r="ML104" s="56"/>
      <c r="MM104" s="56"/>
      <c r="MN104" s="56"/>
      <c r="MO104" s="56"/>
      <c r="MP104" s="56"/>
      <c r="MQ104" s="56"/>
      <c r="MR104" s="56"/>
      <c r="MS104" s="56"/>
      <c r="MT104" s="56"/>
      <c r="MU104" s="56"/>
      <c r="MV104" s="56"/>
      <c r="MW104" s="56"/>
      <c r="MX104" s="56"/>
      <c r="MY104" s="56"/>
      <c r="MZ104" s="56"/>
      <c r="NA104" s="56"/>
      <c r="NB104" s="56"/>
      <c r="NC104" s="56"/>
      <c r="ND104" s="56"/>
      <c r="NE104" s="56"/>
      <c r="NF104" s="56"/>
      <c r="NG104" s="56"/>
      <c r="NH104" s="56"/>
      <c r="NI104" s="56"/>
      <c r="NJ104" s="56"/>
      <c r="NK104" s="56"/>
      <c r="NL104" s="56"/>
      <c r="NM104" s="56"/>
      <c r="NN104" s="56"/>
      <c r="NO104" s="56"/>
      <c r="NP104" s="56"/>
      <c r="NQ104" s="56"/>
      <c r="NR104" s="56"/>
      <c r="NS104" s="56"/>
      <c r="NT104" s="56"/>
      <c r="NU104" s="56"/>
      <c r="NV104" s="56"/>
      <c r="NW104" s="56"/>
      <c r="NX104" s="56"/>
      <c r="NY104" s="56"/>
      <c r="NZ104" s="56"/>
      <c r="OA104" s="56"/>
      <c r="OB104" s="56"/>
      <c r="OC104" s="56"/>
      <c r="OD104" s="56"/>
      <c r="OE104" s="56"/>
      <c r="OF104" s="56"/>
      <c r="OG104" s="56"/>
      <c r="OH104" s="56"/>
      <c r="OI104" s="56"/>
      <c r="OJ104" s="56"/>
      <c r="OK104" s="56"/>
      <c r="OL104" s="56"/>
      <c r="OM104" s="56"/>
      <c r="ON104" s="56"/>
      <c r="OO104" s="56"/>
      <c r="OP104" s="56"/>
      <c r="OQ104" s="56"/>
      <c r="OR104" s="56"/>
      <c r="OS104" s="56"/>
      <c r="OT104" s="56"/>
      <c r="OU104" s="56"/>
      <c r="OV104" s="56"/>
      <c r="OW104" s="56"/>
      <c r="OX104" s="56"/>
      <c r="OY104" s="56"/>
      <c r="OZ104" s="56"/>
      <c r="PA104" s="56"/>
      <c r="PB104" s="56"/>
      <c r="PC104" s="56"/>
      <c r="PD104" s="56"/>
      <c r="PE104" s="56"/>
      <c r="PF104" s="56"/>
      <c r="PG104" s="56"/>
      <c r="PH104" s="56"/>
      <c r="PI104" s="56"/>
      <c r="PJ104" s="56"/>
      <c r="PK104" s="56"/>
      <c r="PL104" s="56"/>
      <c r="PM104" s="56"/>
      <c r="PN104" s="56"/>
      <c r="PO104" s="56"/>
      <c r="PP104" s="56"/>
      <c r="PQ104" s="56"/>
      <c r="PR104" s="56"/>
      <c r="PS104" s="56"/>
      <c r="PT104" s="56"/>
      <c r="PU104" s="56"/>
      <c r="PV104" s="56"/>
      <c r="PW104" s="56"/>
      <c r="PX104" s="56"/>
      <c r="PY104" s="56"/>
      <c r="PZ104" s="56"/>
      <c r="QA104" s="56"/>
      <c r="QB104" s="56"/>
      <c r="QC104" s="56"/>
      <c r="QD104" s="56"/>
      <c r="QE104" s="56"/>
      <c r="QF104" s="56"/>
      <c r="QG104" s="56"/>
      <c r="QH104" s="56"/>
      <c r="QI104" s="56"/>
      <c r="QJ104" s="56"/>
      <c r="QK104" s="56"/>
      <c r="QL104" s="56"/>
      <c r="QM104" s="56"/>
      <c r="QN104" s="56"/>
      <c r="QO104" s="56"/>
      <c r="QP104" s="56"/>
      <c r="QQ104" s="56"/>
      <c r="QR104" s="56"/>
      <c r="QS104" s="56"/>
      <c r="QT104" s="56"/>
      <c r="QU104" s="56"/>
      <c r="QV104" s="56"/>
      <c r="QW104" s="56"/>
      <c r="QX104" s="56"/>
      <c r="QY104" s="56"/>
      <c r="QZ104" s="56"/>
      <c r="RA104" s="56"/>
      <c r="RB104" s="56"/>
      <c r="RC104" s="56"/>
      <c r="RD104" s="56"/>
      <c r="RE104" s="56"/>
      <c r="RF104" s="56"/>
      <c r="RG104" s="56"/>
      <c r="RH104" s="56"/>
      <c r="RI104" s="56"/>
      <c r="RJ104" s="56"/>
      <c r="RK104" s="56"/>
      <c r="RL104" s="56"/>
      <c r="RM104" s="56"/>
      <c r="RN104" s="56"/>
      <c r="RO104" s="56"/>
      <c r="RP104" s="56"/>
      <c r="RQ104" s="56"/>
      <c r="RR104" s="56"/>
      <c r="RS104" s="56"/>
      <c r="RT104" s="56"/>
      <c r="RU104" s="56"/>
      <c r="RV104" s="56"/>
      <c r="RW104" s="56"/>
      <c r="RX104" s="56"/>
      <c r="RY104" s="56"/>
      <c r="RZ104" s="56"/>
      <c r="SA104" s="56"/>
      <c r="SB104" s="56"/>
      <c r="SC104" s="56"/>
      <c r="SD104" s="56"/>
      <c r="SE104" s="56"/>
      <c r="SF104" s="56"/>
      <c r="SG104" s="56"/>
      <c r="SH104" s="56"/>
      <c r="SI104" s="56"/>
      <c r="SJ104" s="56"/>
      <c r="SK104" s="56"/>
      <c r="SL104" s="56"/>
      <c r="SM104" s="56"/>
      <c r="SN104" s="56"/>
      <c r="SO104" s="56"/>
      <c r="SP104" s="56"/>
      <c r="SQ104" s="56"/>
      <c r="SR104" s="56"/>
      <c r="SS104" s="56"/>
      <c r="ST104" s="56"/>
      <c r="SU104" s="56"/>
      <c r="SV104" s="56"/>
      <c r="SW104" s="56"/>
      <c r="SX104" s="56"/>
      <c r="SY104" s="56"/>
      <c r="SZ104" s="56"/>
      <c r="TA104" s="56"/>
      <c r="TB104" s="56"/>
      <c r="TC104" s="56"/>
      <c r="TD104" s="56"/>
      <c r="TE104" s="56"/>
      <c r="TF104" s="56"/>
      <c r="TG104" s="56"/>
      <c r="TH104" s="56"/>
      <c r="TI104" s="56"/>
      <c r="TJ104" s="56"/>
      <c r="TK104" s="56"/>
      <c r="TL104" s="56"/>
      <c r="TM104" s="56"/>
      <c r="TN104" s="56"/>
      <c r="TO104" s="56"/>
      <c r="TP104" s="56"/>
      <c r="TQ104" s="56"/>
      <c r="TR104" s="56"/>
      <c r="TS104" s="56"/>
      <c r="TT104" s="56"/>
      <c r="TU104" s="56"/>
      <c r="TV104" s="56"/>
      <c r="TW104" s="56"/>
      <c r="TX104" s="56"/>
      <c r="TY104" s="56"/>
      <c r="TZ104" s="56"/>
      <c r="UA104" s="56"/>
      <c r="UB104" s="56"/>
      <c r="UC104" s="56"/>
      <c r="UD104" s="56"/>
      <c r="UE104" s="56"/>
      <c r="UF104" s="56"/>
      <c r="UG104" s="56"/>
      <c r="UH104" s="56"/>
      <c r="UI104" s="56"/>
      <c r="UJ104" s="56"/>
      <c r="UK104" s="56"/>
      <c r="UL104" s="56"/>
      <c r="UM104" s="56"/>
      <c r="UN104" s="56"/>
      <c r="UO104" s="56"/>
      <c r="UP104" s="56"/>
      <c r="UQ104" s="56"/>
      <c r="UR104" s="56"/>
      <c r="US104" s="56"/>
      <c r="UT104" s="56"/>
      <c r="UU104" s="56"/>
      <c r="UV104" s="56"/>
      <c r="UW104" s="56"/>
      <c r="UX104" s="56"/>
      <c r="UY104" s="56"/>
      <c r="UZ104" s="56"/>
      <c r="VA104" s="56"/>
      <c r="VB104" s="56"/>
      <c r="VC104" s="56"/>
      <c r="VD104" s="56"/>
      <c r="VE104" s="56"/>
      <c r="VF104" s="56"/>
      <c r="VG104" s="56"/>
      <c r="VH104" s="56"/>
      <c r="VI104" s="56"/>
      <c r="VJ104" s="56"/>
      <c r="VK104" s="56"/>
      <c r="VL104" s="56"/>
      <c r="VM104" s="56"/>
      <c r="VN104" s="56"/>
      <c r="VO104" s="56"/>
      <c r="VP104" s="56"/>
      <c r="VQ104" s="56"/>
      <c r="VR104" s="56"/>
      <c r="VS104" s="56"/>
      <c r="VT104" s="56"/>
      <c r="VU104" s="56"/>
      <c r="VV104" s="56"/>
      <c r="VW104" s="56"/>
      <c r="VX104" s="56"/>
      <c r="VY104" s="56"/>
      <c r="VZ104" s="56"/>
      <c r="WA104" s="56"/>
      <c r="WB104" s="56"/>
      <c r="WC104" s="56"/>
      <c r="WD104" s="56"/>
      <c r="WE104" s="56"/>
      <c r="WF104" s="56"/>
      <c r="WG104" s="56"/>
      <c r="WH104" s="56"/>
      <c r="WI104" s="56"/>
      <c r="WJ104" s="56"/>
      <c r="WK104" s="56"/>
      <c r="WL104" s="56"/>
      <c r="WM104" s="56"/>
      <c r="WN104" s="56"/>
      <c r="WO104" s="56"/>
      <c r="WP104" s="56"/>
      <c r="WQ104" s="56"/>
      <c r="WR104" s="56"/>
      <c r="WS104" s="56"/>
      <c r="WT104" s="56"/>
      <c r="WU104" s="56"/>
      <c r="WV104" s="56"/>
      <c r="WW104" s="56"/>
      <c r="WX104" s="56"/>
      <c r="WY104" s="56"/>
      <c r="WZ104" s="56"/>
      <c r="XA104" s="56"/>
      <c r="XB104" s="56"/>
      <c r="XC104" s="56"/>
      <c r="XD104" s="56"/>
      <c r="XE104" s="56"/>
      <c r="XF104" s="56"/>
      <c r="XG104" s="56"/>
      <c r="XH104" s="56"/>
      <c r="XI104" s="56"/>
      <c r="XJ104" s="56"/>
      <c r="XK104" s="56"/>
      <c r="XL104" s="56"/>
      <c r="XM104" s="56"/>
      <c r="XN104" s="56"/>
      <c r="XO104" s="56"/>
      <c r="XP104" s="56"/>
      <c r="XQ104" s="56"/>
      <c r="XR104" s="56"/>
      <c r="XS104" s="56"/>
      <c r="XT104" s="56"/>
      <c r="XU104" s="56"/>
      <c r="XV104" s="56"/>
      <c r="XW104" s="56"/>
      <c r="XX104" s="56"/>
      <c r="XY104" s="56"/>
      <c r="XZ104" s="56"/>
      <c r="YA104" s="56"/>
      <c r="YB104" s="56"/>
      <c r="YC104" s="56"/>
      <c r="YD104" s="56"/>
      <c r="YE104" s="56"/>
      <c r="YF104" s="56"/>
      <c r="YG104" s="56"/>
      <c r="YH104" s="56"/>
      <c r="YI104" s="56"/>
      <c r="YJ104" s="56"/>
      <c r="YK104" s="56"/>
      <c r="YL104" s="56"/>
      <c r="YM104" s="56"/>
      <c r="YN104" s="56"/>
      <c r="YO104" s="56"/>
      <c r="YP104" s="56"/>
      <c r="YQ104" s="56"/>
      <c r="YR104" s="56"/>
      <c r="YS104" s="56"/>
      <c r="YT104" s="56"/>
      <c r="YU104" s="56"/>
      <c r="YV104" s="56"/>
      <c r="YW104" s="56"/>
      <c r="YX104" s="56"/>
      <c r="YY104" s="56"/>
      <c r="YZ104" s="56"/>
      <c r="ZA104" s="56"/>
      <c r="ZB104" s="56"/>
      <c r="ZC104" s="56"/>
      <c r="ZD104" s="56"/>
      <c r="ZE104" s="56"/>
      <c r="ZF104" s="56"/>
      <c r="ZG104" s="56"/>
      <c r="ZH104" s="56"/>
      <c r="ZI104" s="56"/>
      <c r="ZJ104" s="56"/>
      <c r="ZK104" s="56"/>
      <c r="ZL104" s="56"/>
      <c r="ZM104" s="56"/>
      <c r="ZN104" s="56"/>
      <c r="ZO104" s="56"/>
      <c r="ZP104" s="56"/>
      <c r="ZQ104" s="56"/>
      <c r="ZR104" s="56"/>
      <c r="ZS104" s="56"/>
      <c r="ZT104" s="56"/>
      <c r="ZU104" s="56"/>
      <c r="ZV104" s="56"/>
      <c r="ZW104" s="56"/>
      <c r="ZX104" s="56"/>
      <c r="ZY104" s="56"/>
      <c r="ZZ104" s="56"/>
      <c r="AAA104" s="56"/>
      <c r="AAB104" s="56"/>
      <c r="AAC104" s="56"/>
      <c r="AAD104" s="56"/>
      <c r="AAE104" s="56"/>
      <c r="AAF104" s="56"/>
      <c r="AAG104" s="56"/>
      <c r="AAH104" s="56"/>
      <c r="AAI104" s="56"/>
      <c r="AAJ104" s="56"/>
      <c r="AAK104" s="56"/>
      <c r="AAL104" s="56"/>
      <c r="AAM104" s="56"/>
      <c r="AAN104" s="56"/>
      <c r="AAO104" s="56"/>
      <c r="AAP104" s="56"/>
      <c r="AAQ104" s="56"/>
      <c r="AAR104" s="56"/>
      <c r="AAS104" s="56"/>
      <c r="AAT104" s="56"/>
      <c r="AAU104" s="56"/>
      <c r="AAV104" s="56"/>
      <c r="AAW104" s="56"/>
      <c r="AAX104" s="56"/>
      <c r="AAY104" s="56"/>
      <c r="AAZ104" s="56"/>
      <c r="ABA104" s="56"/>
      <c r="ABB104" s="56"/>
      <c r="ABC104" s="56"/>
      <c r="ABD104" s="56"/>
      <c r="ABE104" s="56"/>
      <c r="ABF104" s="56"/>
      <c r="ABG104" s="56"/>
      <c r="ABH104" s="56"/>
      <c r="ABI104" s="56"/>
      <c r="ABJ104" s="56"/>
      <c r="ABK104" s="56"/>
      <c r="ABL104" s="56"/>
      <c r="ABM104" s="56"/>
      <c r="ABN104" s="56"/>
      <c r="ABO104" s="56"/>
      <c r="ABP104" s="56"/>
      <c r="ABQ104" s="56"/>
      <c r="ABR104" s="56"/>
      <c r="ABS104" s="56"/>
      <c r="ABT104" s="56"/>
      <c r="ABU104" s="56"/>
      <c r="ABV104" s="56"/>
      <c r="ABW104" s="56"/>
      <c r="ABX104" s="56"/>
      <c r="ABY104" s="56"/>
      <c r="ABZ104" s="56"/>
      <c r="ACA104" s="56"/>
      <c r="ACB104" s="56"/>
      <c r="ACC104" s="56"/>
      <c r="ACD104" s="56"/>
      <c r="ACE104" s="56"/>
      <c r="ACF104" s="56"/>
      <c r="ACG104" s="56"/>
      <c r="ACH104" s="56"/>
      <c r="ACI104" s="56"/>
      <c r="ACJ104" s="56"/>
      <c r="ACK104" s="56"/>
      <c r="ACL104" s="56"/>
      <c r="ACM104" s="56"/>
      <c r="ACN104" s="56"/>
      <c r="ACO104" s="56"/>
      <c r="ACP104" s="56"/>
      <c r="ACQ104" s="56"/>
      <c r="ACR104" s="56"/>
      <c r="ACS104" s="56"/>
      <c r="ACT104" s="56"/>
      <c r="ACU104" s="56"/>
      <c r="ACV104" s="56"/>
      <c r="ACW104" s="56"/>
      <c r="ACX104" s="56"/>
      <c r="ACY104" s="56"/>
      <c r="ACZ104" s="56"/>
      <c r="ADA104" s="56"/>
      <c r="ADB104" s="56"/>
      <c r="ADC104" s="56"/>
      <c r="ADD104" s="56"/>
      <c r="ADE104" s="56"/>
      <c r="ADF104" s="56"/>
      <c r="ADG104" s="56"/>
      <c r="ADH104" s="56"/>
      <c r="ADI104" s="56"/>
      <c r="ADJ104" s="56"/>
      <c r="ADK104" s="56"/>
      <c r="ADL104" s="56"/>
      <c r="ADM104" s="56"/>
      <c r="ADN104" s="56"/>
      <c r="ADO104" s="56"/>
      <c r="ADP104" s="56"/>
      <c r="ADQ104" s="56"/>
      <c r="ADR104" s="56"/>
      <c r="ADS104" s="56"/>
      <c r="ADT104" s="56"/>
      <c r="ADU104" s="56"/>
      <c r="ADV104" s="56"/>
      <c r="ADW104" s="56"/>
      <c r="ADX104" s="56"/>
      <c r="ADY104" s="56"/>
      <c r="ADZ104" s="56"/>
      <c r="AEA104" s="56"/>
      <c r="AEB104" s="56"/>
      <c r="AEC104" s="56"/>
      <c r="AED104" s="56"/>
      <c r="AEE104" s="56"/>
      <c r="AEF104" s="56"/>
      <c r="AEG104" s="56"/>
      <c r="AEH104" s="56"/>
      <c r="AEI104" s="56"/>
      <c r="AEJ104" s="56"/>
      <c r="AEK104" s="56"/>
      <c r="AEL104" s="56"/>
      <c r="AEM104" s="56"/>
      <c r="AEN104" s="56"/>
      <c r="AEO104" s="56"/>
      <c r="AEP104" s="56"/>
      <c r="AEQ104" s="56"/>
      <c r="AER104" s="56"/>
      <c r="AES104" s="56"/>
      <c r="AET104" s="56"/>
      <c r="AEU104" s="56"/>
      <c r="AEV104" s="56"/>
      <c r="AEW104" s="56"/>
      <c r="AEX104" s="56"/>
      <c r="AEY104" s="56"/>
      <c r="AEZ104" s="56"/>
      <c r="AFA104" s="56"/>
      <c r="AFB104" s="56"/>
      <c r="AFC104" s="56"/>
      <c r="AFD104" s="56"/>
      <c r="AFE104" s="56"/>
      <c r="AFF104" s="56"/>
      <c r="AFG104" s="56"/>
      <c r="AFH104" s="56"/>
      <c r="AFI104" s="56"/>
      <c r="AFJ104" s="56"/>
      <c r="AFK104" s="56"/>
      <c r="AFL104" s="56"/>
      <c r="AFM104" s="56"/>
      <c r="AFN104" s="56"/>
      <c r="AFO104" s="56"/>
      <c r="AFP104" s="56"/>
      <c r="AFQ104" s="56"/>
      <c r="AFR104" s="56"/>
      <c r="AFS104" s="56"/>
      <c r="AFT104" s="56"/>
      <c r="AFU104" s="56"/>
      <c r="AFV104" s="56"/>
      <c r="AFW104" s="56"/>
      <c r="AFX104" s="56"/>
      <c r="AFY104" s="56"/>
      <c r="AFZ104" s="56"/>
      <c r="AGA104" s="56"/>
      <c r="AGB104" s="56"/>
      <c r="AGC104" s="56"/>
      <c r="AGD104" s="56"/>
      <c r="AGE104" s="56"/>
      <c r="AGF104" s="56"/>
      <c r="AGG104" s="56"/>
      <c r="AGH104" s="56"/>
      <c r="AGI104" s="56"/>
      <c r="AGJ104" s="56"/>
      <c r="AGK104" s="56"/>
      <c r="AGL104" s="56"/>
      <c r="AGM104" s="56"/>
      <c r="AGN104" s="56"/>
      <c r="AGO104" s="56"/>
      <c r="AGP104" s="56"/>
      <c r="AGQ104" s="56"/>
      <c r="AGR104" s="56"/>
      <c r="AGS104" s="56"/>
      <c r="AGT104" s="56"/>
      <c r="AGU104" s="56"/>
      <c r="AGV104" s="56"/>
      <c r="AGW104" s="56"/>
      <c r="AGX104" s="56"/>
      <c r="AGY104" s="56"/>
      <c r="AGZ104" s="56"/>
      <c r="AHA104" s="56"/>
      <c r="AHB104" s="56"/>
      <c r="AHC104" s="56"/>
      <c r="AHD104" s="56"/>
      <c r="AHE104" s="56"/>
      <c r="AHF104" s="56"/>
      <c r="AHG104" s="56"/>
      <c r="AHH104" s="56"/>
      <c r="AHI104" s="56"/>
      <c r="AHJ104" s="56"/>
      <c r="AHK104" s="56"/>
      <c r="AHL104" s="56"/>
      <c r="AHM104" s="56"/>
      <c r="AHN104" s="56"/>
      <c r="AHO104" s="56"/>
      <c r="AHP104" s="56"/>
      <c r="AHQ104" s="56"/>
      <c r="AHR104" s="56"/>
      <c r="AHS104" s="56"/>
      <c r="AHT104" s="56"/>
      <c r="AHU104" s="56"/>
      <c r="AHV104" s="56"/>
      <c r="AHW104" s="56"/>
      <c r="AHX104" s="56"/>
      <c r="AHY104" s="56"/>
      <c r="AHZ104" s="56"/>
      <c r="AIA104" s="56"/>
      <c r="AIB104" s="56"/>
      <c r="AIC104" s="56"/>
      <c r="AID104" s="56"/>
      <c r="AIE104" s="56"/>
      <c r="AIF104" s="56"/>
      <c r="AIG104" s="56"/>
      <c r="AIH104" s="56"/>
      <c r="AII104" s="56"/>
      <c r="AIJ104" s="56"/>
      <c r="AIK104" s="56"/>
      <c r="AIL104" s="56"/>
      <c r="AIM104" s="56"/>
      <c r="AIN104" s="56"/>
      <c r="AIO104" s="56"/>
      <c r="AIP104" s="56"/>
      <c r="AIQ104" s="56"/>
      <c r="AIR104" s="56"/>
      <c r="AIS104" s="56"/>
      <c r="AIT104" s="56"/>
      <c r="AIU104" s="56"/>
      <c r="AIV104" s="56"/>
      <c r="AIW104" s="56"/>
      <c r="AIX104" s="56"/>
      <c r="AIY104" s="56"/>
      <c r="AIZ104" s="56"/>
      <c r="AJA104" s="56"/>
      <c r="AJB104" s="56"/>
      <c r="AJC104" s="56"/>
      <c r="AJD104" s="56"/>
      <c r="AJE104" s="56"/>
      <c r="AJF104" s="56"/>
      <c r="AJG104" s="56"/>
      <c r="AJH104" s="56"/>
      <c r="AJI104" s="56"/>
      <c r="AJJ104" s="56"/>
      <c r="AJK104" s="56"/>
      <c r="AJL104" s="56"/>
      <c r="AJM104" s="56"/>
      <c r="AJN104" s="56"/>
      <c r="AJO104" s="56"/>
      <c r="AJP104" s="56"/>
      <c r="AJQ104" s="56"/>
      <c r="AJR104" s="56"/>
      <c r="AJS104" s="56"/>
      <c r="AJT104" s="56"/>
      <c r="AJU104" s="56"/>
      <c r="AJV104" s="56"/>
      <c r="AJW104" s="56"/>
      <c r="AJX104" s="56"/>
      <c r="AJY104" s="56"/>
      <c r="AJZ104" s="56"/>
      <c r="AKA104" s="56"/>
      <c r="AKB104" s="56"/>
      <c r="AKC104" s="56"/>
      <c r="AKD104" s="56"/>
      <c r="AKE104" s="56"/>
      <c r="AKF104" s="56"/>
      <c r="AKG104" s="56"/>
      <c r="AKH104" s="56"/>
      <c r="AKI104" s="56"/>
      <c r="AKJ104" s="56"/>
      <c r="AKK104" s="56"/>
      <c r="AKL104" s="56"/>
      <c r="AKM104" s="56"/>
      <c r="AKN104" s="56"/>
      <c r="AKO104" s="56"/>
      <c r="AKP104" s="56"/>
      <c r="AKQ104" s="56"/>
      <c r="AKR104" s="56"/>
      <c r="AKS104" s="56"/>
      <c r="AKT104" s="56"/>
      <c r="AKU104" s="56"/>
      <c r="AKV104" s="56"/>
      <c r="AKW104" s="56"/>
      <c r="AKX104" s="56"/>
      <c r="AKY104" s="56"/>
      <c r="AKZ104" s="56"/>
      <c r="ALA104" s="56"/>
      <c r="ALB104" s="56"/>
      <c r="ALC104" s="56"/>
      <c r="ALD104" s="56"/>
      <c r="ALE104" s="56"/>
      <c r="ALF104" s="56"/>
      <c r="ALG104" s="56"/>
      <c r="ALH104" s="56"/>
      <c r="ALI104" s="56"/>
      <c r="ALJ104" s="56"/>
      <c r="ALK104" s="56"/>
      <c r="ALL104" s="56"/>
      <c r="ALM104" s="56"/>
      <c r="ALN104" s="56"/>
      <c r="ALO104" s="56"/>
      <c r="ALP104" s="56"/>
      <c r="ALQ104" s="56"/>
      <c r="ALR104" s="56"/>
      <c r="ALS104" s="56"/>
      <c r="ALT104" s="56"/>
      <c r="ALU104" s="56"/>
    </row>
    <row r="105" spans="1:1009" s="62" customFormat="1" ht="15" customHeight="1" x14ac:dyDescent="0.35">
      <c r="A105" s="1">
        <v>104</v>
      </c>
      <c r="B105" s="1" t="s">
        <v>667</v>
      </c>
      <c r="C105" s="55">
        <v>1971.2260000000001</v>
      </c>
      <c r="D105" s="56" t="s">
        <v>189</v>
      </c>
      <c r="E105" s="57">
        <v>2</v>
      </c>
      <c r="F105" s="55">
        <v>-1</v>
      </c>
      <c r="G105" s="58">
        <v>51.2119</v>
      </c>
      <c r="H105" s="58">
        <v>2.774</v>
      </c>
      <c r="I105" s="58">
        <v>14.011150000000001</v>
      </c>
      <c r="J105" s="59">
        <v>3.1199999999999999E-2</v>
      </c>
      <c r="K105" s="58">
        <v>11.498250000000001</v>
      </c>
      <c r="L105" s="59">
        <v>0.17595</v>
      </c>
      <c r="M105" s="58">
        <v>6.4728500000000002</v>
      </c>
      <c r="N105" s="58">
        <v>10.841200000000001</v>
      </c>
      <c r="O105" s="58">
        <v>2.5250499999999998</v>
      </c>
      <c r="P105" s="59">
        <v>1.4500000000000001E-2</v>
      </c>
      <c r="Q105" s="58">
        <v>0.52175000000000005</v>
      </c>
      <c r="R105" s="59">
        <v>0.29249999999999998</v>
      </c>
      <c r="S105" s="59">
        <v>4.675E-2</v>
      </c>
      <c r="T105" s="59">
        <v>1.3599999999999999E-2</v>
      </c>
      <c r="U105" s="59">
        <v>2.3900000000000001E-2</v>
      </c>
      <c r="V105" s="58">
        <v>100.45444999999999</v>
      </c>
      <c r="W105" s="60"/>
      <c r="X105" s="59">
        <v>9.2678617314525993E-2</v>
      </c>
      <c r="Y105" s="58">
        <v>4.1451008266450602</v>
      </c>
      <c r="Z105" s="58">
        <v>0.97322357311104901</v>
      </c>
      <c r="AA105" s="58">
        <v>28.9866666666667</v>
      </c>
      <c r="AB105" s="58">
        <v>325.64666666666699</v>
      </c>
      <c r="AC105" s="58">
        <v>11.95</v>
      </c>
      <c r="AD105" s="58">
        <v>479.83666666666699</v>
      </c>
      <c r="AE105" s="58">
        <v>30.03</v>
      </c>
      <c r="AF105" s="58">
        <v>205.92</v>
      </c>
      <c r="AG105" s="58">
        <v>21.893333333333299</v>
      </c>
      <c r="AH105" s="58">
        <v>185.41</v>
      </c>
      <c r="AI105" s="58">
        <v>20.446666666666701</v>
      </c>
      <c r="AJ105" s="58">
        <v>50.923333333333296</v>
      </c>
      <c r="AK105" s="58">
        <v>7.4566666666666697</v>
      </c>
      <c r="AL105" s="58">
        <v>33.933333333333302</v>
      </c>
      <c r="AM105" s="58">
        <v>8.7266666666666701</v>
      </c>
      <c r="AN105" s="58">
        <v>2.8066666666666702</v>
      </c>
      <c r="AO105" s="58">
        <v>8.7366666666666699</v>
      </c>
      <c r="AP105" s="58">
        <v>1.3233333333333299</v>
      </c>
      <c r="AQ105" s="58">
        <v>7.5566666666666702</v>
      </c>
      <c r="AR105" s="58">
        <v>1.48</v>
      </c>
      <c r="AS105" s="58">
        <v>3.8133333333333299</v>
      </c>
      <c r="AT105" s="58">
        <v>0.49299999999999999</v>
      </c>
      <c r="AU105" s="58">
        <v>3.0533333333333301</v>
      </c>
      <c r="AV105" s="58">
        <v>0.39433333333333298</v>
      </c>
      <c r="AW105" s="58">
        <v>6.39</v>
      </c>
      <c r="AX105" s="58">
        <v>1.7166666666666699</v>
      </c>
      <c r="AY105" s="58">
        <v>1.7566666666666699</v>
      </c>
      <c r="AZ105" s="58">
        <v>0.66500000000000004</v>
      </c>
      <c r="BA105" s="60">
        <v>1144.1042849999999</v>
      </c>
      <c r="BB105" s="60">
        <v>52.7301</v>
      </c>
      <c r="BC105" s="59"/>
      <c r="BD105" s="59">
        <v>4.6339308657263002E-3</v>
      </c>
      <c r="BE105" s="59">
        <v>7.9171425788920599E-2</v>
      </c>
      <c r="BF105" s="59">
        <v>0.10442688939481599</v>
      </c>
      <c r="BG105" s="58">
        <v>0.61966399000000005</v>
      </c>
      <c r="BH105" s="58">
        <v>7.1014400000000005E-2</v>
      </c>
      <c r="BI105" s="58">
        <v>0.28442634500000002</v>
      </c>
      <c r="BJ105" s="58">
        <v>0.38059207499999997</v>
      </c>
      <c r="BK105" s="58">
        <v>2.8081620000000002E-2</v>
      </c>
      <c r="BL105" s="58">
        <v>0.18900722</v>
      </c>
      <c r="BM105" s="58">
        <v>0.25368407999999998</v>
      </c>
      <c r="BN105" s="58">
        <v>0.17801602499999999</v>
      </c>
      <c r="BO105" s="58">
        <v>7.5914624999999999E-2</v>
      </c>
      <c r="BP105" s="58">
        <v>8.5702499999999997E-3</v>
      </c>
      <c r="BQ105" s="58">
        <v>9.8128250000000007E-3</v>
      </c>
      <c r="BR105" s="58">
        <v>1.6999999999999999E-3</v>
      </c>
      <c r="BS105" s="58">
        <v>1.1065700000000001E-3</v>
      </c>
      <c r="BT105" s="58">
        <v>1.3913599999999999</v>
      </c>
      <c r="BU105" s="58">
        <v>10.0950466666667</v>
      </c>
      <c r="BV105" s="58">
        <v>0.64529999999999998</v>
      </c>
      <c r="BW105" s="58">
        <v>23.9918333333333</v>
      </c>
      <c r="BX105" s="58">
        <v>2.0420400000000001</v>
      </c>
      <c r="BY105" s="58">
        <v>19.974240000000002</v>
      </c>
      <c r="BZ105" s="58">
        <v>2.863648</v>
      </c>
      <c r="CA105" s="58">
        <v>10.382960000000001</v>
      </c>
      <c r="CB105" s="58">
        <v>1.04278</v>
      </c>
      <c r="CC105" s="58">
        <v>1.93508666666667</v>
      </c>
      <c r="CD105" s="58">
        <v>0.52196666666666702</v>
      </c>
      <c r="CE105" s="58">
        <v>2.17173333333333</v>
      </c>
      <c r="CF105" s="58">
        <v>0.58468666666666702</v>
      </c>
      <c r="CG105" s="58">
        <v>0.16839999999999999</v>
      </c>
      <c r="CH105" s="58">
        <v>0.82124666666666701</v>
      </c>
      <c r="CI105" s="58">
        <v>0.10322000000000001</v>
      </c>
      <c r="CJ105" s="58">
        <v>0.61209000000000002</v>
      </c>
      <c r="CK105" s="58">
        <v>0.12876000000000001</v>
      </c>
      <c r="CL105" s="58">
        <v>0.32031999999999999</v>
      </c>
      <c r="CM105" s="58">
        <v>4.7821000000000002E-2</v>
      </c>
      <c r="CN105" s="58">
        <v>0.25953333333333301</v>
      </c>
      <c r="CO105" s="58">
        <v>4.2982333333333303E-2</v>
      </c>
      <c r="CP105" s="58">
        <v>0.60065999999999997</v>
      </c>
      <c r="CQ105" s="58">
        <v>0.25578333333333397</v>
      </c>
      <c r="CR105" s="58">
        <v>0.64821000000000095</v>
      </c>
      <c r="CS105" s="58">
        <v>6.3174999999999995E-2</v>
      </c>
      <c r="CT105" s="61"/>
      <c r="CU105" s="61"/>
      <c r="CV105" s="61"/>
      <c r="CW105" s="61"/>
      <c r="CX105" s="61"/>
      <c r="CY105" s="61"/>
      <c r="CZ105" s="56"/>
      <c r="DA105" s="56"/>
      <c r="DB105" s="56"/>
      <c r="DC105" s="56"/>
      <c r="DD105" s="56"/>
      <c r="DE105" s="56"/>
      <c r="DF105" s="56"/>
      <c r="DG105" s="56"/>
      <c r="DH105" s="56"/>
      <c r="DI105" s="56"/>
      <c r="DJ105" s="56"/>
      <c r="DK105" s="56"/>
      <c r="DL105" s="56"/>
      <c r="DM105" s="56"/>
      <c r="DN105" s="56"/>
      <c r="DO105" s="56"/>
      <c r="DP105" s="56"/>
      <c r="DQ105" s="56"/>
      <c r="DR105" s="56"/>
      <c r="DS105" s="56"/>
      <c r="DT105" s="56"/>
      <c r="DU105" s="56"/>
      <c r="DV105" s="56"/>
      <c r="DW105" s="56"/>
      <c r="DX105" s="56"/>
      <c r="DY105" s="56"/>
      <c r="DZ105" s="56"/>
      <c r="EA105" s="56"/>
      <c r="EB105" s="56"/>
      <c r="EC105" s="56"/>
      <c r="ED105" s="56"/>
      <c r="EE105" s="56"/>
      <c r="EF105" s="56"/>
      <c r="EG105" s="56"/>
      <c r="EH105" s="56"/>
      <c r="EI105" s="56"/>
      <c r="EJ105" s="56"/>
      <c r="EK105" s="56"/>
      <c r="EL105" s="56"/>
      <c r="EM105" s="56"/>
      <c r="EN105" s="56"/>
      <c r="EO105" s="56"/>
      <c r="EP105" s="56"/>
      <c r="EQ105" s="56"/>
      <c r="ER105" s="56"/>
      <c r="ES105" s="56"/>
      <c r="ET105" s="56"/>
      <c r="EU105" s="56"/>
      <c r="EV105" s="56"/>
      <c r="EW105" s="56"/>
      <c r="EX105" s="56"/>
      <c r="EY105" s="56"/>
      <c r="EZ105" s="56"/>
      <c r="FA105" s="56"/>
      <c r="FB105" s="56"/>
      <c r="FC105" s="56"/>
      <c r="FD105" s="56"/>
      <c r="FE105" s="56"/>
      <c r="FF105" s="56"/>
      <c r="FG105" s="56"/>
      <c r="FH105" s="56"/>
      <c r="FI105" s="56"/>
      <c r="FJ105" s="56"/>
      <c r="FK105" s="56"/>
      <c r="FL105" s="56"/>
      <c r="FM105" s="56"/>
      <c r="FN105" s="56"/>
      <c r="FO105" s="56"/>
      <c r="FP105" s="56"/>
      <c r="FQ105" s="56"/>
      <c r="FR105" s="56"/>
      <c r="FS105" s="56"/>
      <c r="FT105" s="56"/>
      <c r="FU105" s="56"/>
      <c r="FV105" s="56"/>
      <c r="FW105" s="56"/>
      <c r="FX105" s="56"/>
      <c r="FY105" s="56"/>
      <c r="FZ105" s="56"/>
      <c r="GA105" s="56"/>
      <c r="GB105" s="56"/>
      <c r="GC105" s="56"/>
      <c r="GD105" s="56"/>
      <c r="GE105" s="56"/>
      <c r="GF105" s="56"/>
      <c r="GG105" s="56"/>
      <c r="GH105" s="56"/>
      <c r="GI105" s="56"/>
      <c r="GJ105" s="56"/>
      <c r="GK105" s="56"/>
      <c r="GL105" s="56"/>
      <c r="GM105" s="56"/>
      <c r="GN105" s="56"/>
      <c r="GO105" s="56"/>
      <c r="GP105" s="56"/>
      <c r="GQ105" s="56"/>
      <c r="GR105" s="56"/>
      <c r="GS105" s="56"/>
      <c r="GT105" s="56"/>
      <c r="GU105" s="56"/>
      <c r="GV105" s="56"/>
      <c r="GW105" s="56"/>
      <c r="GX105" s="56"/>
      <c r="GY105" s="56"/>
      <c r="GZ105" s="56"/>
      <c r="HA105" s="56"/>
      <c r="HB105" s="56"/>
      <c r="HC105" s="56"/>
      <c r="HD105" s="56"/>
      <c r="HE105" s="56"/>
      <c r="HF105" s="56"/>
      <c r="HG105" s="56"/>
      <c r="HH105" s="56"/>
      <c r="HI105" s="56"/>
      <c r="HJ105" s="56"/>
      <c r="HK105" s="56"/>
      <c r="HL105" s="56"/>
      <c r="HM105" s="56"/>
      <c r="HN105" s="56"/>
      <c r="HO105" s="56"/>
      <c r="HP105" s="56"/>
      <c r="HQ105" s="56"/>
      <c r="HR105" s="56"/>
      <c r="HS105" s="56"/>
      <c r="HT105" s="56"/>
      <c r="HU105" s="56"/>
      <c r="HV105" s="56"/>
      <c r="HW105" s="56"/>
      <c r="HX105" s="56"/>
      <c r="HY105" s="56"/>
      <c r="HZ105" s="56"/>
      <c r="IA105" s="56"/>
      <c r="IB105" s="56"/>
      <c r="IC105" s="56"/>
      <c r="ID105" s="56"/>
      <c r="IE105" s="56"/>
      <c r="IF105" s="56"/>
      <c r="IG105" s="56"/>
      <c r="IH105" s="56"/>
      <c r="II105" s="56"/>
      <c r="IJ105" s="56"/>
      <c r="IK105" s="56"/>
      <c r="IL105" s="56"/>
      <c r="IM105" s="56"/>
      <c r="IN105" s="56"/>
      <c r="IO105" s="56"/>
      <c r="IP105" s="56"/>
      <c r="IQ105" s="56"/>
      <c r="IR105" s="56"/>
      <c r="IS105" s="56"/>
      <c r="IT105" s="56"/>
      <c r="IU105" s="56"/>
      <c r="IV105" s="56"/>
      <c r="IW105" s="56"/>
      <c r="IX105" s="56"/>
      <c r="IY105" s="56"/>
      <c r="IZ105" s="56"/>
      <c r="JA105" s="56"/>
      <c r="JB105" s="56"/>
      <c r="JC105" s="56"/>
      <c r="JD105" s="56"/>
      <c r="JE105" s="56"/>
      <c r="JF105" s="56"/>
      <c r="JG105" s="56"/>
      <c r="JH105" s="56"/>
      <c r="JI105" s="56"/>
      <c r="JJ105" s="56"/>
      <c r="JK105" s="56"/>
      <c r="JL105" s="56"/>
      <c r="JM105" s="56"/>
      <c r="JN105" s="56"/>
      <c r="JO105" s="56"/>
      <c r="JP105" s="56"/>
      <c r="JQ105" s="56"/>
      <c r="JR105" s="56"/>
      <c r="JS105" s="56"/>
      <c r="JT105" s="56"/>
      <c r="JU105" s="56"/>
      <c r="JV105" s="56"/>
      <c r="JW105" s="56"/>
      <c r="JX105" s="56"/>
      <c r="JY105" s="56"/>
      <c r="JZ105" s="56"/>
      <c r="KA105" s="56"/>
      <c r="KB105" s="56"/>
      <c r="KC105" s="56"/>
      <c r="KD105" s="56"/>
      <c r="KE105" s="56"/>
      <c r="KF105" s="56"/>
      <c r="KG105" s="56"/>
      <c r="KH105" s="56"/>
      <c r="KI105" s="56"/>
      <c r="KJ105" s="56"/>
      <c r="KK105" s="56"/>
      <c r="KL105" s="56"/>
      <c r="KM105" s="56"/>
      <c r="KN105" s="56"/>
      <c r="KO105" s="56"/>
      <c r="KP105" s="56"/>
      <c r="KQ105" s="56"/>
      <c r="KR105" s="56"/>
      <c r="KS105" s="56"/>
      <c r="KT105" s="56"/>
      <c r="KU105" s="56"/>
      <c r="KV105" s="56"/>
      <c r="KW105" s="56"/>
      <c r="KX105" s="56"/>
      <c r="KY105" s="56"/>
      <c r="KZ105" s="56"/>
      <c r="LA105" s="56"/>
      <c r="LB105" s="56"/>
      <c r="LC105" s="56"/>
      <c r="LD105" s="56"/>
      <c r="LE105" s="56"/>
      <c r="LF105" s="56"/>
      <c r="LG105" s="56"/>
      <c r="LH105" s="56"/>
      <c r="LI105" s="56"/>
      <c r="LJ105" s="56"/>
      <c r="LK105" s="56"/>
      <c r="LL105" s="56"/>
      <c r="LM105" s="56"/>
      <c r="LN105" s="56"/>
      <c r="LO105" s="56"/>
      <c r="LP105" s="56"/>
      <c r="LQ105" s="56"/>
      <c r="LR105" s="56"/>
      <c r="LS105" s="56"/>
      <c r="LT105" s="56"/>
      <c r="LU105" s="56"/>
      <c r="LV105" s="56"/>
      <c r="LW105" s="56"/>
      <c r="LX105" s="56"/>
      <c r="LY105" s="56"/>
      <c r="LZ105" s="56"/>
      <c r="MA105" s="56"/>
      <c r="MB105" s="56"/>
      <c r="MC105" s="56"/>
      <c r="MD105" s="56"/>
      <c r="ME105" s="56"/>
      <c r="MF105" s="56"/>
      <c r="MG105" s="56"/>
      <c r="MH105" s="56"/>
      <c r="MI105" s="56"/>
      <c r="MJ105" s="56"/>
      <c r="MK105" s="56"/>
      <c r="ML105" s="56"/>
      <c r="MM105" s="56"/>
      <c r="MN105" s="56"/>
      <c r="MO105" s="56"/>
      <c r="MP105" s="56"/>
      <c r="MQ105" s="56"/>
      <c r="MR105" s="56"/>
      <c r="MS105" s="56"/>
      <c r="MT105" s="56"/>
      <c r="MU105" s="56"/>
      <c r="MV105" s="56"/>
      <c r="MW105" s="56"/>
      <c r="MX105" s="56"/>
      <c r="MY105" s="56"/>
      <c r="MZ105" s="56"/>
      <c r="NA105" s="56"/>
      <c r="NB105" s="56"/>
      <c r="NC105" s="56"/>
      <c r="ND105" s="56"/>
      <c r="NE105" s="56"/>
      <c r="NF105" s="56"/>
      <c r="NG105" s="56"/>
      <c r="NH105" s="56"/>
      <c r="NI105" s="56"/>
      <c r="NJ105" s="56"/>
      <c r="NK105" s="56"/>
      <c r="NL105" s="56"/>
      <c r="NM105" s="56"/>
      <c r="NN105" s="56"/>
      <c r="NO105" s="56"/>
      <c r="NP105" s="56"/>
      <c r="NQ105" s="56"/>
      <c r="NR105" s="56"/>
      <c r="NS105" s="56"/>
      <c r="NT105" s="56"/>
      <c r="NU105" s="56"/>
      <c r="NV105" s="56"/>
      <c r="NW105" s="56"/>
      <c r="NX105" s="56"/>
      <c r="NY105" s="56"/>
      <c r="NZ105" s="56"/>
      <c r="OA105" s="56"/>
      <c r="OB105" s="56"/>
      <c r="OC105" s="56"/>
      <c r="OD105" s="56"/>
      <c r="OE105" s="56"/>
      <c r="OF105" s="56"/>
      <c r="OG105" s="56"/>
      <c r="OH105" s="56"/>
      <c r="OI105" s="56"/>
      <c r="OJ105" s="56"/>
      <c r="OK105" s="56"/>
      <c r="OL105" s="56"/>
      <c r="OM105" s="56"/>
      <c r="ON105" s="56"/>
      <c r="OO105" s="56"/>
      <c r="OP105" s="56"/>
      <c r="OQ105" s="56"/>
      <c r="OR105" s="56"/>
      <c r="OS105" s="56"/>
      <c r="OT105" s="56"/>
      <c r="OU105" s="56"/>
      <c r="OV105" s="56"/>
      <c r="OW105" s="56"/>
      <c r="OX105" s="56"/>
      <c r="OY105" s="56"/>
      <c r="OZ105" s="56"/>
      <c r="PA105" s="56"/>
      <c r="PB105" s="56"/>
      <c r="PC105" s="56"/>
      <c r="PD105" s="56"/>
      <c r="PE105" s="56"/>
      <c r="PF105" s="56"/>
      <c r="PG105" s="56"/>
      <c r="PH105" s="56"/>
      <c r="PI105" s="56"/>
      <c r="PJ105" s="56"/>
      <c r="PK105" s="56"/>
      <c r="PL105" s="56"/>
      <c r="PM105" s="56"/>
      <c r="PN105" s="56"/>
      <c r="PO105" s="56"/>
      <c r="PP105" s="56"/>
      <c r="PQ105" s="56"/>
      <c r="PR105" s="56"/>
      <c r="PS105" s="56"/>
      <c r="PT105" s="56"/>
      <c r="PU105" s="56"/>
      <c r="PV105" s="56"/>
      <c r="PW105" s="56"/>
      <c r="PX105" s="56"/>
      <c r="PY105" s="56"/>
      <c r="PZ105" s="56"/>
      <c r="QA105" s="56"/>
      <c r="QB105" s="56"/>
      <c r="QC105" s="56"/>
      <c r="QD105" s="56"/>
      <c r="QE105" s="56"/>
      <c r="QF105" s="56"/>
      <c r="QG105" s="56"/>
      <c r="QH105" s="56"/>
      <c r="QI105" s="56"/>
      <c r="QJ105" s="56"/>
      <c r="QK105" s="56"/>
      <c r="QL105" s="56"/>
      <c r="QM105" s="56"/>
      <c r="QN105" s="56"/>
      <c r="QO105" s="56"/>
      <c r="QP105" s="56"/>
      <c r="QQ105" s="56"/>
      <c r="QR105" s="56"/>
      <c r="QS105" s="56"/>
      <c r="QT105" s="56"/>
      <c r="QU105" s="56"/>
      <c r="QV105" s="56"/>
      <c r="QW105" s="56"/>
      <c r="QX105" s="56"/>
      <c r="QY105" s="56"/>
      <c r="QZ105" s="56"/>
      <c r="RA105" s="56"/>
      <c r="RB105" s="56"/>
      <c r="RC105" s="56"/>
      <c r="RD105" s="56"/>
      <c r="RE105" s="56"/>
      <c r="RF105" s="56"/>
      <c r="RG105" s="56"/>
      <c r="RH105" s="56"/>
      <c r="RI105" s="56"/>
      <c r="RJ105" s="56"/>
      <c r="RK105" s="56"/>
      <c r="RL105" s="56"/>
      <c r="RM105" s="56"/>
      <c r="RN105" s="56"/>
      <c r="RO105" s="56"/>
      <c r="RP105" s="56"/>
      <c r="RQ105" s="56"/>
      <c r="RR105" s="56"/>
      <c r="RS105" s="56"/>
      <c r="RT105" s="56"/>
      <c r="RU105" s="56"/>
      <c r="RV105" s="56"/>
      <c r="RW105" s="56"/>
      <c r="RX105" s="56"/>
      <c r="RY105" s="56"/>
      <c r="RZ105" s="56"/>
      <c r="SA105" s="56"/>
      <c r="SB105" s="56"/>
      <c r="SC105" s="56"/>
      <c r="SD105" s="56"/>
      <c r="SE105" s="56"/>
      <c r="SF105" s="56"/>
      <c r="SG105" s="56"/>
      <c r="SH105" s="56"/>
      <c r="SI105" s="56"/>
      <c r="SJ105" s="56"/>
      <c r="SK105" s="56"/>
      <c r="SL105" s="56"/>
      <c r="SM105" s="56"/>
      <c r="SN105" s="56"/>
      <c r="SO105" s="56"/>
      <c r="SP105" s="56"/>
      <c r="SQ105" s="56"/>
      <c r="SR105" s="56"/>
      <c r="SS105" s="56"/>
      <c r="ST105" s="56"/>
      <c r="SU105" s="56"/>
      <c r="SV105" s="56"/>
      <c r="SW105" s="56"/>
      <c r="SX105" s="56"/>
      <c r="SY105" s="56"/>
      <c r="SZ105" s="56"/>
      <c r="TA105" s="56"/>
      <c r="TB105" s="56"/>
      <c r="TC105" s="56"/>
      <c r="TD105" s="56"/>
      <c r="TE105" s="56"/>
      <c r="TF105" s="56"/>
      <c r="TG105" s="56"/>
      <c r="TH105" s="56"/>
      <c r="TI105" s="56"/>
      <c r="TJ105" s="56"/>
      <c r="TK105" s="56"/>
      <c r="TL105" s="56"/>
      <c r="TM105" s="56"/>
      <c r="TN105" s="56"/>
      <c r="TO105" s="56"/>
      <c r="TP105" s="56"/>
      <c r="TQ105" s="56"/>
      <c r="TR105" s="56"/>
      <c r="TS105" s="56"/>
      <c r="TT105" s="56"/>
      <c r="TU105" s="56"/>
      <c r="TV105" s="56"/>
      <c r="TW105" s="56"/>
      <c r="TX105" s="56"/>
      <c r="TY105" s="56"/>
      <c r="TZ105" s="56"/>
      <c r="UA105" s="56"/>
      <c r="UB105" s="56"/>
      <c r="UC105" s="56"/>
      <c r="UD105" s="56"/>
      <c r="UE105" s="56"/>
      <c r="UF105" s="56"/>
      <c r="UG105" s="56"/>
      <c r="UH105" s="56"/>
      <c r="UI105" s="56"/>
      <c r="UJ105" s="56"/>
      <c r="UK105" s="56"/>
      <c r="UL105" s="56"/>
      <c r="UM105" s="56"/>
      <c r="UN105" s="56"/>
      <c r="UO105" s="56"/>
      <c r="UP105" s="56"/>
      <c r="UQ105" s="56"/>
      <c r="UR105" s="56"/>
      <c r="US105" s="56"/>
      <c r="UT105" s="56"/>
      <c r="UU105" s="56"/>
      <c r="UV105" s="56"/>
      <c r="UW105" s="56"/>
      <c r="UX105" s="56"/>
      <c r="UY105" s="56"/>
      <c r="UZ105" s="56"/>
      <c r="VA105" s="56"/>
      <c r="VB105" s="56"/>
      <c r="VC105" s="56"/>
      <c r="VD105" s="56"/>
      <c r="VE105" s="56"/>
      <c r="VF105" s="56"/>
      <c r="VG105" s="56"/>
      <c r="VH105" s="56"/>
      <c r="VI105" s="56"/>
      <c r="VJ105" s="56"/>
      <c r="VK105" s="56"/>
      <c r="VL105" s="56"/>
      <c r="VM105" s="56"/>
      <c r="VN105" s="56"/>
      <c r="VO105" s="56"/>
      <c r="VP105" s="56"/>
      <c r="VQ105" s="56"/>
      <c r="VR105" s="56"/>
      <c r="VS105" s="56"/>
      <c r="VT105" s="56"/>
      <c r="VU105" s="56"/>
      <c r="VV105" s="56"/>
      <c r="VW105" s="56"/>
      <c r="VX105" s="56"/>
      <c r="VY105" s="56"/>
      <c r="VZ105" s="56"/>
      <c r="WA105" s="56"/>
      <c r="WB105" s="56"/>
      <c r="WC105" s="56"/>
      <c r="WD105" s="56"/>
      <c r="WE105" s="56"/>
      <c r="WF105" s="56"/>
      <c r="WG105" s="56"/>
      <c r="WH105" s="56"/>
      <c r="WI105" s="56"/>
      <c r="WJ105" s="56"/>
      <c r="WK105" s="56"/>
      <c r="WL105" s="56"/>
      <c r="WM105" s="56"/>
      <c r="WN105" s="56"/>
      <c r="WO105" s="56"/>
      <c r="WP105" s="56"/>
      <c r="WQ105" s="56"/>
      <c r="WR105" s="56"/>
      <c r="WS105" s="56"/>
      <c r="WT105" s="56"/>
      <c r="WU105" s="56"/>
      <c r="WV105" s="56"/>
      <c r="WW105" s="56"/>
      <c r="WX105" s="56"/>
      <c r="WY105" s="56"/>
      <c r="WZ105" s="56"/>
      <c r="XA105" s="56"/>
      <c r="XB105" s="56"/>
      <c r="XC105" s="56"/>
      <c r="XD105" s="56"/>
      <c r="XE105" s="56"/>
      <c r="XF105" s="56"/>
      <c r="XG105" s="56"/>
      <c r="XH105" s="56"/>
      <c r="XI105" s="56"/>
      <c r="XJ105" s="56"/>
      <c r="XK105" s="56"/>
      <c r="XL105" s="56"/>
      <c r="XM105" s="56"/>
      <c r="XN105" s="56"/>
      <c r="XO105" s="56"/>
      <c r="XP105" s="56"/>
      <c r="XQ105" s="56"/>
      <c r="XR105" s="56"/>
      <c r="XS105" s="56"/>
      <c r="XT105" s="56"/>
      <c r="XU105" s="56"/>
      <c r="XV105" s="56"/>
      <c r="XW105" s="56"/>
      <c r="XX105" s="56"/>
      <c r="XY105" s="56"/>
      <c r="XZ105" s="56"/>
      <c r="YA105" s="56"/>
      <c r="YB105" s="56"/>
      <c r="YC105" s="56"/>
      <c r="YD105" s="56"/>
      <c r="YE105" s="56"/>
      <c r="YF105" s="56"/>
      <c r="YG105" s="56"/>
      <c r="YH105" s="56"/>
      <c r="YI105" s="56"/>
      <c r="YJ105" s="56"/>
      <c r="YK105" s="56"/>
      <c r="YL105" s="56"/>
      <c r="YM105" s="56"/>
      <c r="YN105" s="56"/>
      <c r="YO105" s="56"/>
      <c r="YP105" s="56"/>
      <c r="YQ105" s="56"/>
      <c r="YR105" s="56"/>
      <c r="YS105" s="56"/>
      <c r="YT105" s="56"/>
      <c r="YU105" s="56"/>
      <c r="YV105" s="56"/>
      <c r="YW105" s="56"/>
      <c r="YX105" s="56"/>
      <c r="YY105" s="56"/>
      <c r="YZ105" s="56"/>
      <c r="ZA105" s="56"/>
      <c r="ZB105" s="56"/>
      <c r="ZC105" s="56"/>
      <c r="ZD105" s="56"/>
      <c r="ZE105" s="56"/>
      <c r="ZF105" s="56"/>
      <c r="ZG105" s="56"/>
      <c r="ZH105" s="56"/>
      <c r="ZI105" s="56"/>
      <c r="ZJ105" s="56"/>
      <c r="ZK105" s="56"/>
      <c r="ZL105" s="56"/>
      <c r="ZM105" s="56"/>
      <c r="ZN105" s="56"/>
      <c r="ZO105" s="56"/>
      <c r="ZP105" s="56"/>
      <c r="ZQ105" s="56"/>
      <c r="ZR105" s="56"/>
      <c r="ZS105" s="56"/>
      <c r="ZT105" s="56"/>
      <c r="ZU105" s="56"/>
      <c r="ZV105" s="56"/>
      <c r="ZW105" s="56"/>
      <c r="ZX105" s="56"/>
      <c r="ZY105" s="56"/>
      <c r="ZZ105" s="56"/>
      <c r="AAA105" s="56"/>
      <c r="AAB105" s="56"/>
      <c r="AAC105" s="56"/>
      <c r="AAD105" s="56"/>
      <c r="AAE105" s="56"/>
      <c r="AAF105" s="56"/>
      <c r="AAG105" s="56"/>
      <c r="AAH105" s="56"/>
      <c r="AAI105" s="56"/>
      <c r="AAJ105" s="56"/>
      <c r="AAK105" s="56"/>
      <c r="AAL105" s="56"/>
      <c r="AAM105" s="56"/>
      <c r="AAN105" s="56"/>
      <c r="AAO105" s="56"/>
      <c r="AAP105" s="56"/>
      <c r="AAQ105" s="56"/>
      <c r="AAR105" s="56"/>
      <c r="AAS105" s="56"/>
      <c r="AAT105" s="56"/>
      <c r="AAU105" s="56"/>
      <c r="AAV105" s="56"/>
      <c r="AAW105" s="56"/>
      <c r="AAX105" s="56"/>
      <c r="AAY105" s="56"/>
      <c r="AAZ105" s="56"/>
      <c r="ABA105" s="56"/>
      <c r="ABB105" s="56"/>
      <c r="ABC105" s="56"/>
      <c r="ABD105" s="56"/>
      <c r="ABE105" s="56"/>
      <c r="ABF105" s="56"/>
      <c r="ABG105" s="56"/>
      <c r="ABH105" s="56"/>
      <c r="ABI105" s="56"/>
      <c r="ABJ105" s="56"/>
      <c r="ABK105" s="56"/>
      <c r="ABL105" s="56"/>
      <c r="ABM105" s="56"/>
      <c r="ABN105" s="56"/>
      <c r="ABO105" s="56"/>
      <c r="ABP105" s="56"/>
      <c r="ABQ105" s="56"/>
      <c r="ABR105" s="56"/>
      <c r="ABS105" s="56"/>
      <c r="ABT105" s="56"/>
      <c r="ABU105" s="56"/>
      <c r="ABV105" s="56"/>
      <c r="ABW105" s="56"/>
      <c r="ABX105" s="56"/>
      <c r="ABY105" s="56"/>
      <c r="ABZ105" s="56"/>
      <c r="ACA105" s="56"/>
      <c r="ACB105" s="56"/>
      <c r="ACC105" s="56"/>
      <c r="ACD105" s="56"/>
      <c r="ACE105" s="56"/>
      <c r="ACF105" s="56"/>
      <c r="ACG105" s="56"/>
      <c r="ACH105" s="56"/>
      <c r="ACI105" s="56"/>
      <c r="ACJ105" s="56"/>
      <c r="ACK105" s="56"/>
      <c r="ACL105" s="56"/>
      <c r="ACM105" s="56"/>
      <c r="ACN105" s="56"/>
      <c r="ACO105" s="56"/>
      <c r="ACP105" s="56"/>
      <c r="ACQ105" s="56"/>
      <c r="ACR105" s="56"/>
      <c r="ACS105" s="56"/>
      <c r="ACT105" s="56"/>
      <c r="ACU105" s="56"/>
      <c r="ACV105" s="56"/>
      <c r="ACW105" s="56"/>
      <c r="ACX105" s="56"/>
      <c r="ACY105" s="56"/>
      <c r="ACZ105" s="56"/>
      <c r="ADA105" s="56"/>
      <c r="ADB105" s="56"/>
      <c r="ADC105" s="56"/>
      <c r="ADD105" s="56"/>
      <c r="ADE105" s="56"/>
      <c r="ADF105" s="56"/>
      <c r="ADG105" s="56"/>
      <c r="ADH105" s="56"/>
      <c r="ADI105" s="56"/>
      <c r="ADJ105" s="56"/>
      <c r="ADK105" s="56"/>
      <c r="ADL105" s="56"/>
      <c r="ADM105" s="56"/>
      <c r="ADN105" s="56"/>
      <c r="ADO105" s="56"/>
      <c r="ADP105" s="56"/>
      <c r="ADQ105" s="56"/>
      <c r="ADR105" s="56"/>
      <c r="ADS105" s="56"/>
      <c r="ADT105" s="56"/>
      <c r="ADU105" s="56"/>
      <c r="ADV105" s="56"/>
      <c r="ADW105" s="56"/>
      <c r="ADX105" s="56"/>
      <c r="ADY105" s="56"/>
      <c r="ADZ105" s="56"/>
      <c r="AEA105" s="56"/>
      <c r="AEB105" s="56"/>
      <c r="AEC105" s="56"/>
      <c r="AED105" s="56"/>
      <c r="AEE105" s="56"/>
      <c r="AEF105" s="56"/>
      <c r="AEG105" s="56"/>
      <c r="AEH105" s="56"/>
      <c r="AEI105" s="56"/>
      <c r="AEJ105" s="56"/>
      <c r="AEK105" s="56"/>
      <c r="AEL105" s="56"/>
      <c r="AEM105" s="56"/>
      <c r="AEN105" s="56"/>
      <c r="AEO105" s="56"/>
      <c r="AEP105" s="56"/>
      <c r="AEQ105" s="56"/>
      <c r="AER105" s="56"/>
      <c r="AES105" s="56"/>
      <c r="AET105" s="56"/>
      <c r="AEU105" s="56"/>
      <c r="AEV105" s="56"/>
      <c r="AEW105" s="56"/>
      <c r="AEX105" s="56"/>
      <c r="AEY105" s="56"/>
      <c r="AEZ105" s="56"/>
      <c r="AFA105" s="56"/>
      <c r="AFB105" s="56"/>
      <c r="AFC105" s="56"/>
      <c r="AFD105" s="56"/>
      <c r="AFE105" s="56"/>
      <c r="AFF105" s="56"/>
      <c r="AFG105" s="56"/>
      <c r="AFH105" s="56"/>
      <c r="AFI105" s="56"/>
      <c r="AFJ105" s="56"/>
      <c r="AFK105" s="56"/>
      <c r="AFL105" s="56"/>
      <c r="AFM105" s="56"/>
      <c r="AFN105" s="56"/>
      <c r="AFO105" s="56"/>
      <c r="AFP105" s="56"/>
      <c r="AFQ105" s="56"/>
      <c r="AFR105" s="56"/>
      <c r="AFS105" s="56"/>
      <c r="AFT105" s="56"/>
      <c r="AFU105" s="56"/>
      <c r="AFV105" s="56"/>
      <c r="AFW105" s="56"/>
      <c r="AFX105" s="56"/>
      <c r="AFY105" s="56"/>
      <c r="AFZ105" s="56"/>
      <c r="AGA105" s="56"/>
      <c r="AGB105" s="56"/>
      <c r="AGC105" s="56"/>
      <c r="AGD105" s="56"/>
      <c r="AGE105" s="56"/>
      <c r="AGF105" s="56"/>
      <c r="AGG105" s="56"/>
      <c r="AGH105" s="56"/>
      <c r="AGI105" s="56"/>
      <c r="AGJ105" s="56"/>
      <c r="AGK105" s="56"/>
      <c r="AGL105" s="56"/>
      <c r="AGM105" s="56"/>
      <c r="AGN105" s="56"/>
      <c r="AGO105" s="56"/>
      <c r="AGP105" s="56"/>
      <c r="AGQ105" s="56"/>
      <c r="AGR105" s="56"/>
      <c r="AGS105" s="56"/>
      <c r="AGT105" s="56"/>
      <c r="AGU105" s="56"/>
      <c r="AGV105" s="56"/>
      <c r="AGW105" s="56"/>
      <c r="AGX105" s="56"/>
      <c r="AGY105" s="56"/>
      <c r="AGZ105" s="56"/>
      <c r="AHA105" s="56"/>
      <c r="AHB105" s="56"/>
      <c r="AHC105" s="56"/>
      <c r="AHD105" s="56"/>
      <c r="AHE105" s="56"/>
      <c r="AHF105" s="56"/>
      <c r="AHG105" s="56"/>
      <c r="AHH105" s="56"/>
      <c r="AHI105" s="56"/>
      <c r="AHJ105" s="56"/>
      <c r="AHK105" s="56"/>
      <c r="AHL105" s="56"/>
      <c r="AHM105" s="56"/>
      <c r="AHN105" s="56"/>
      <c r="AHO105" s="56"/>
      <c r="AHP105" s="56"/>
      <c r="AHQ105" s="56"/>
      <c r="AHR105" s="56"/>
      <c r="AHS105" s="56"/>
      <c r="AHT105" s="56"/>
      <c r="AHU105" s="56"/>
      <c r="AHV105" s="56"/>
      <c r="AHW105" s="56"/>
      <c r="AHX105" s="56"/>
      <c r="AHY105" s="56"/>
      <c r="AHZ105" s="56"/>
      <c r="AIA105" s="56"/>
      <c r="AIB105" s="56"/>
      <c r="AIC105" s="56"/>
      <c r="AID105" s="56"/>
      <c r="AIE105" s="56"/>
      <c r="AIF105" s="56"/>
      <c r="AIG105" s="56"/>
      <c r="AIH105" s="56"/>
      <c r="AII105" s="56"/>
      <c r="AIJ105" s="56"/>
      <c r="AIK105" s="56"/>
      <c r="AIL105" s="56"/>
      <c r="AIM105" s="56"/>
      <c r="AIN105" s="56"/>
      <c r="AIO105" s="56"/>
      <c r="AIP105" s="56"/>
      <c r="AIQ105" s="56"/>
      <c r="AIR105" s="56"/>
      <c r="AIS105" s="56"/>
      <c r="AIT105" s="56"/>
      <c r="AIU105" s="56"/>
      <c r="AIV105" s="56"/>
      <c r="AIW105" s="56"/>
      <c r="AIX105" s="56"/>
      <c r="AIY105" s="56"/>
      <c r="AIZ105" s="56"/>
      <c r="AJA105" s="56"/>
      <c r="AJB105" s="56"/>
      <c r="AJC105" s="56"/>
      <c r="AJD105" s="56"/>
      <c r="AJE105" s="56"/>
      <c r="AJF105" s="56"/>
      <c r="AJG105" s="56"/>
      <c r="AJH105" s="56"/>
      <c r="AJI105" s="56"/>
      <c r="AJJ105" s="56"/>
      <c r="AJK105" s="56"/>
      <c r="AJL105" s="56"/>
      <c r="AJM105" s="56"/>
      <c r="AJN105" s="56"/>
      <c r="AJO105" s="56"/>
      <c r="AJP105" s="56"/>
      <c r="AJQ105" s="56"/>
      <c r="AJR105" s="56"/>
      <c r="AJS105" s="56"/>
      <c r="AJT105" s="56"/>
      <c r="AJU105" s="56"/>
      <c r="AJV105" s="56"/>
      <c r="AJW105" s="56"/>
      <c r="AJX105" s="56"/>
      <c r="AJY105" s="56"/>
      <c r="AJZ105" s="56"/>
      <c r="AKA105" s="56"/>
      <c r="AKB105" s="56"/>
      <c r="AKC105" s="56"/>
      <c r="AKD105" s="56"/>
      <c r="AKE105" s="56"/>
      <c r="AKF105" s="56"/>
      <c r="AKG105" s="56"/>
      <c r="AKH105" s="56"/>
      <c r="AKI105" s="56"/>
      <c r="AKJ105" s="56"/>
      <c r="AKK105" s="56"/>
      <c r="AKL105" s="56"/>
      <c r="AKM105" s="56"/>
      <c r="AKN105" s="56"/>
      <c r="AKO105" s="56"/>
      <c r="AKP105" s="56"/>
      <c r="AKQ105" s="56"/>
      <c r="AKR105" s="56"/>
      <c r="AKS105" s="56"/>
      <c r="AKT105" s="56"/>
      <c r="AKU105" s="56"/>
      <c r="AKV105" s="56"/>
      <c r="AKW105" s="56"/>
      <c r="AKX105" s="56"/>
      <c r="AKY105" s="56"/>
      <c r="AKZ105" s="56"/>
      <c r="ALA105" s="56"/>
      <c r="ALB105" s="56"/>
      <c r="ALC105" s="56"/>
      <c r="ALD105" s="56"/>
      <c r="ALE105" s="56"/>
      <c r="ALF105" s="56"/>
      <c r="ALG105" s="56"/>
      <c r="ALH105" s="56"/>
      <c r="ALI105" s="56"/>
      <c r="ALJ105" s="56"/>
      <c r="ALK105" s="56"/>
      <c r="ALL105" s="56"/>
      <c r="ALM105" s="56"/>
      <c r="ALN105" s="56"/>
      <c r="ALO105" s="56"/>
      <c r="ALP105" s="56"/>
      <c r="ALQ105" s="56"/>
      <c r="ALR105" s="56"/>
      <c r="ALS105" s="56"/>
      <c r="ALT105" s="56"/>
      <c r="ALU105" s="56"/>
    </row>
    <row r="106" spans="1:1009" s="62" customFormat="1" ht="15" customHeight="1" x14ac:dyDescent="0.35">
      <c r="A106" s="1">
        <v>105</v>
      </c>
      <c r="B106" s="1" t="s">
        <v>667</v>
      </c>
      <c r="C106" s="55">
        <v>1971.2260000000001</v>
      </c>
      <c r="D106" s="56" t="s">
        <v>190</v>
      </c>
      <c r="E106" s="57">
        <v>2</v>
      </c>
      <c r="F106" s="55">
        <v>-1</v>
      </c>
      <c r="G106" s="58">
        <v>50.681800000000003</v>
      </c>
      <c r="H106" s="58">
        <v>2.7728999999999999</v>
      </c>
      <c r="I106" s="58">
        <v>13.670500000000001</v>
      </c>
      <c r="J106" s="59">
        <v>2.3400000000000001E-2</v>
      </c>
      <c r="K106" s="58">
        <v>11.0946</v>
      </c>
      <c r="L106" s="59">
        <v>0.18229999999999999</v>
      </c>
      <c r="M106" s="58">
        <v>6.5853000000000002</v>
      </c>
      <c r="N106" s="58">
        <v>11.1639</v>
      </c>
      <c r="O106" s="58">
        <v>2.4636999999999998</v>
      </c>
      <c r="P106" s="59">
        <v>1.7500000000000002E-2</v>
      </c>
      <c r="Q106" s="58">
        <v>0.55789999999999995</v>
      </c>
      <c r="R106" s="59">
        <v>0.23749999999999999</v>
      </c>
      <c r="S106" s="59">
        <v>5.7500000000000002E-2</v>
      </c>
      <c r="T106" s="59">
        <v>1.2699999999999999E-2</v>
      </c>
      <c r="U106" s="59">
        <v>2.47E-2</v>
      </c>
      <c r="V106" s="58">
        <v>99.546000000000006</v>
      </c>
      <c r="W106" s="60"/>
      <c r="X106" s="59">
        <v>9.27082142630445E-2</v>
      </c>
      <c r="Y106" s="58">
        <v>3.8236663873866701</v>
      </c>
      <c r="Z106" s="58">
        <v>1.8638321848635599</v>
      </c>
      <c r="AA106" s="58">
        <v>31.29</v>
      </c>
      <c r="AB106" s="58">
        <v>331.63</v>
      </c>
      <c r="AC106" s="58">
        <v>11.38</v>
      </c>
      <c r="AD106" s="58">
        <v>471.49</v>
      </c>
      <c r="AE106" s="58">
        <v>30.17</v>
      </c>
      <c r="AF106" s="58">
        <v>220.79</v>
      </c>
      <c r="AG106" s="58">
        <v>21.29</v>
      </c>
      <c r="AH106" s="58">
        <v>168.29</v>
      </c>
      <c r="AI106" s="58">
        <v>19.170000000000002</v>
      </c>
      <c r="AJ106" s="58">
        <v>45.93</v>
      </c>
      <c r="AK106" s="58">
        <v>7.1</v>
      </c>
      <c r="AL106" s="58">
        <v>33.340000000000003</v>
      </c>
      <c r="AM106" s="58">
        <v>8.68</v>
      </c>
      <c r="AN106" s="58">
        <v>2.54</v>
      </c>
      <c r="AO106" s="58">
        <v>7.98</v>
      </c>
      <c r="AP106" s="58">
        <v>1.27</v>
      </c>
      <c r="AQ106" s="58">
        <v>6.81</v>
      </c>
      <c r="AR106" s="58">
        <v>1.36</v>
      </c>
      <c r="AS106" s="58">
        <v>3.2</v>
      </c>
      <c r="AT106" s="58">
        <v>0.42299999999999999</v>
      </c>
      <c r="AU106" s="58">
        <v>2.71</v>
      </c>
      <c r="AV106" s="58">
        <v>0.39900000000000002</v>
      </c>
      <c r="AW106" s="58">
        <v>5.33</v>
      </c>
      <c r="AX106" s="58">
        <v>1.54</v>
      </c>
      <c r="AY106" s="58">
        <v>1.3</v>
      </c>
      <c r="AZ106" s="58">
        <v>0.52900000000000003</v>
      </c>
      <c r="BA106" s="60">
        <v>1146.3645300000001</v>
      </c>
      <c r="BB106" s="60">
        <v>54.071199999999997</v>
      </c>
      <c r="BC106" s="59"/>
      <c r="BD106" s="59">
        <v>4.63541071315222E-3</v>
      </c>
      <c r="BE106" s="59">
        <v>7.3032027999085397E-2</v>
      </c>
      <c r="BF106" s="59">
        <v>0.19998919343586</v>
      </c>
      <c r="BG106" s="58">
        <v>0.61324977999999997</v>
      </c>
      <c r="BH106" s="58">
        <v>7.0986240000000006E-2</v>
      </c>
      <c r="BI106" s="58">
        <v>0.27751114999999998</v>
      </c>
      <c r="BJ106" s="58">
        <v>0.36723126</v>
      </c>
      <c r="BK106" s="58">
        <v>2.9095079999999999E-2</v>
      </c>
      <c r="BL106" s="58">
        <v>0.19229076000000001</v>
      </c>
      <c r="BM106" s="58">
        <v>0.26123526000000002</v>
      </c>
      <c r="BN106" s="58">
        <v>0.17369085000000001</v>
      </c>
      <c r="BO106" s="58">
        <v>8.1174449999999995E-2</v>
      </c>
      <c r="BP106" s="58">
        <v>6.9587499999999997E-3</v>
      </c>
      <c r="BQ106" s="58">
        <v>1.206925E-2</v>
      </c>
      <c r="BR106" s="58">
        <v>1.5874999999999999E-3</v>
      </c>
      <c r="BS106" s="58">
        <v>1.14361E-3</v>
      </c>
      <c r="BT106" s="58">
        <v>1.5019199999999999</v>
      </c>
      <c r="BU106" s="58">
        <v>10.280530000000001</v>
      </c>
      <c r="BV106" s="58">
        <v>0.61451999999999996</v>
      </c>
      <c r="BW106" s="58">
        <v>23.5745</v>
      </c>
      <c r="BX106" s="58">
        <v>2.0515599999999998</v>
      </c>
      <c r="BY106" s="58">
        <v>21.416630000000001</v>
      </c>
      <c r="BZ106" s="58">
        <v>2.784732</v>
      </c>
      <c r="CA106" s="58">
        <v>9.4242399999999993</v>
      </c>
      <c r="CB106" s="58">
        <v>0.97767000000000004</v>
      </c>
      <c r="CC106" s="58">
        <v>1.7453399999999999</v>
      </c>
      <c r="CD106" s="58">
        <v>0.497</v>
      </c>
      <c r="CE106" s="58">
        <v>2.1337600000000001</v>
      </c>
      <c r="CF106" s="58">
        <v>0.58155999999999997</v>
      </c>
      <c r="CG106" s="58">
        <v>0.15240000000000001</v>
      </c>
      <c r="CH106" s="58">
        <v>0.75012000000000001</v>
      </c>
      <c r="CI106" s="58">
        <v>9.9059999999999995E-2</v>
      </c>
      <c r="CJ106" s="58">
        <v>0.55161000000000004</v>
      </c>
      <c r="CK106" s="58">
        <v>0.11831999999999999</v>
      </c>
      <c r="CL106" s="58">
        <v>0.26879999999999998</v>
      </c>
      <c r="CM106" s="58">
        <v>4.1030999999999998E-2</v>
      </c>
      <c r="CN106" s="58">
        <v>0.23035</v>
      </c>
      <c r="CO106" s="58">
        <v>4.3491000000000002E-2</v>
      </c>
      <c r="CP106" s="58">
        <v>0.50102000000000002</v>
      </c>
      <c r="CQ106" s="58">
        <v>0.22946</v>
      </c>
      <c r="CR106" s="58">
        <v>0.47970000000000002</v>
      </c>
      <c r="CS106" s="58">
        <v>5.0255000000000001E-2</v>
      </c>
      <c r="CT106" s="61"/>
      <c r="CU106" s="61"/>
      <c r="CV106" s="61"/>
      <c r="CW106" s="61"/>
      <c r="CX106" s="61"/>
      <c r="CY106" s="61"/>
      <c r="CZ106" s="56"/>
      <c r="DA106" s="56"/>
      <c r="DB106" s="56"/>
      <c r="DC106" s="56"/>
      <c r="DD106" s="56"/>
      <c r="DE106" s="56"/>
      <c r="DF106" s="56"/>
      <c r="DG106" s="56"/>
      <c r="DH106" s="56"/>
      <c r="DI106" s="56"/>
      <c r="DJ106" s="56"/>
      <c r="DK106" s="56"/>
      <c r="DL106" s="56"/>
      <c r="DM106" s="56"/>
      <c r="DN106" s="56"/>
      <c r="DO106" s="56"/>
      <c r="DP106" s="56"/>
      <c r="DQ106" s="56"/>
      <c r="DR106" s="56"/>
      <c r="DS106" s="56"/>
      <c r="DT106" s="56"/>
      <c r="DU106" s="56"/>
      <c r="DV106" s="56"/>
      <c r="DW106" s="56"/>
      <c r="DX106" s="56"/>
      <c r="DY106" s="56"/>
      <c r="DZ106" s="56"/>
      <c r="EA106" s="56"/>
      <c r="EB106" s="56"/>
      <c r="EC106" s="56"/>
      <c r="ED106" s="56"/>
      <c r="EE106" s="56"/>
      <c r="EF106" s="56"/>
      <c r="EG106" s="56"/>
      <c r="EH106" s="56"/>
      <c r="EI106" s="56"/>
      <c r="EJ106" s="56"/>
      <c r="EK106" s="56"/>
      <c r="EL106" s="56"/>
      <c r="EM106" s="56"/>
      <c r="EN106" s="56"/>
      <c r="EO106" s="56"/>
      <c r="EP106" s="56"/>
      <c r="EQ106" s="56"/>
      <c r="ER106" s="56"/>
      <c r="ES106" s="56"/>
      <c r="ET106" s="56"/>
      <c r="EU106" s="56"/>
      <c r="EV106" s="56"/>
      <c r="EW106" s="56"/>
      <c r="EX106" s="56"/>
      <c r="EY106" s="56"/>
      <c r="EZ106" s="56"/>
      <c r="FA106" s="56"/>
      <c r="FB106" s="56"/>
      <c r="FC106" s="56"/>
      <c r="FD106" s="56"/>
      <c r="FE106" s="56"/>
      <c r="FF106" s="56"/>
      <c r="FG106" s="56"/>
      <c r="FH106" s="56"/>
      <c r="FI106" s="56"/>
      <c r="FJ106" s="56"/>
      <c r="FK106" s="56"/>
      <c r="FL106" s="56"/>
      <c r="FM106" s="56"/>
      <c r="FN106" s="56"/>
      <c r="FO106" s="56"/>
      <c r="FP106" s="56"/>
      <c r="FQ106" s="56"/>
      <c r="FR106" s="56"/>
      <c r="FS106" s="56"/>
      <c r="FT106" s="56"/>
      <c r="FU106" s="56"/>
      <c r="FV106" s="56"/>
      <c r="FW106" s="56"/>
      <c r="FX106" s="56"/>
      <c r="FY106" s="56"/>
      <c r="FZ106" s="56"/>
      <c r="GA106" s="56"/>
      <c r="GB106" s="56"/>
      <c r="GC106" s="56"/>
      <c r="GD106" s="56"/>
      <c r="GE106" s="56"/>
      <c r="GF106" s="56"/>
      <c r="GG106" s="56"/>
      <c r="GH106" s="56"/>
      <c r="GI106" s="56"/>
      <c r="GJ106" s="56"/>
      <c r="GK106" s="56"/>
      <c r="GL106" s="56"/>
      <c r="GM106" s="56"/>
      <c r="GN106" s="56"/>
      <c r="GO106" s="56"/>
      <c r="GP106" s="56"/>
      <c r="GQ106" s="56"/>
      <c r="GR106" s="56"/>
      <c r="GS106" s="56"/>
      <c r="GT106" s="56"/>
      <c r="GU106" s="56"/>
      <c r="GV106" s="56"/>
      <c r="GW106" s="56"/>
      <c r="GX106" s="56"/>
      <c r="GY106" s="56"/>
      <c r="GZ106" s="56"/>
      <c r="HA106" s="56"/>
      <c r="HB106" s="56"/>
      <c r="HC106" s="56"/>
      <c r="HD106" s="56"/>
      <c r="HE106" s="56"/>
      <c r="HF106" s="56"/>
      <c r="HG106" s="56"/>
      <c r="HH106" s="56"/>
      <c r="HI106" s="56"/>
      <c r="HJ106" s="56"/>
      <c r="HK106" s="56"/>
      <c r="HL106" s="56"/>
      <c r="HM106" s="56"/>
      <c r="HN106" s="56"/>
      <c r="HO106" s="56"/>
      <c r="HP106" s="56"/>
      <c r="HQ106" s="56"/>
      <c r="HR106" s="56"/>
      <c r="HS106" s="56"/>
      <c r="HT106" s="56"/>
      <c r="HU106" s="56"/>
      <c r="HV106" s="56"/>
      <c r="HW106" s="56"/>
      <c r="HX106" s="56"/>
      <c r="HY106" s="56"/>
      <c r="HZ106" s="56"/>
      <c r="IA106" s="56"/>
      <c r="IB106" s="56"/>
      <c r="IC106" s="56"/>
      <c r="ID106" s="56"/>
      <c r="IE106" s="56"/>
      <c r="IF106" s="56"/>
      <c r="IG106" s="56"/>
      <c r="IH106" s="56"/>
      <c r="II106" s="56"/>
      <c r="IJ106" s="56"/>
      <c r="IK106" s="56"/>
      <c r="IL106" s="56"/>
      <c r="IM106" s="56"/>
      <c r="IN106" s="56"/>
      <c r="IO106" s="56"/>
      <c r="IP106" s="56"/>
      <c r="IQ106" s="56"/>
      <c r="IR106" s="56"/>
      <c r="IS106" s="56"/>
      <c r="IT106" s="56"/>
      <c r="IU106" s="56"/>
      <c r="IV106" s="56"/>
      <c r="IW106" s="56"/>
      <c r="IX106" s="56"/>
      <c r="IY106" s="56"/>
      <c r="IZ106" s="56"/>
      <c r="JA106" s="56"/>
      <c r="JB106" s="56"/>
      <c r="JC106" s="56"/>
      <c r="JD106" s="56"/>
      <c r="JE106" s="56"/>
      <c r="JF106" s="56"/>
      <c r="JG106" s="56"/>
      <c r="JH106" s="56"/>
      <c r="JI106" s="56"/>
      <c r="JJ106" s="56"/>
      <c r="JK106" s="56"/>
      <c r="JL106" s="56"/>
      <c r="JM106" s="56"/>
      <c r="JN106" s="56"/>
      <c r="JO106" s="56"/>
      <c r="JP106" s="56"/>
      <c r="JQ106" s="56"/>
      <c r="JR106" s="56"/>
      <c r="JS106" s="56"/>
      <c r="JT106" s="56"/>
      <c r="JU106" s="56"/>
      <c r="JV106" s="56"/>
      <c r="JW106" s="56"/>
      <c r="JX106" s="56"/>
      <c r="JY106" s="56"/>
      <c r="JZ106" s="56"/>
      <c r="KA106" s="56"/>
      <c r="KB106" s="56"/>
      <c r="KC106" s="56"/>
      <c r="KD106" s="56"/>
      <c r="KE106" s="56"/>
      <c r="KF106" s="56"/>
      <c r="KG106" s="56"/>
      <c r="KH106" s="56"/>
      <c r="KI106" s="56"/>
      <c r="KJ106" s="56"/>
      <c r="KK106" s="56"/>
      <c r="KL106" s="56"/>
      <c r="KM106" s="56"/>
      <c r="KN106" s="56"/>
      <c r="KO106" s="56"/>
      <c r="KP106" s="56"/>
      <c r="KQ106" s="56"/>
      <c r="KR106" s="56"/>
      <c r="KS106" s="56"/>
      <c r="KT106" s="56"/>
      <c r="KU106" s="56"/>
      <c r="KV106" s="56"/>
      <c r="KW106" s="56"/>
      <c r="KX106" s="56"/>
      <c r="KY106" s="56"/>
      <c r="KZ106" s="56"/>
      <c r="LA106" s="56"/>
      <c r="LB106" s="56"/>
      <c r="LC106" s="56"/>
      <c r="LD106" s="56"/>
      <c r="LE106" s="56"/>
      <c r="LF106" s="56"/>
      <c r="LG106" s="56"/>
      <c r="LH106" s="56"/>
      <c r="LI106" s="56"/>
      <c r="LJ106" s="56"/>
      <c r="LK106" s="56"/>
      <c r="LL106" s="56"/>
      <c r="LM106" s="56"/>
      <c r="LN106" s="56"/>
      <c r="LO106" s="56"/>
      <c r="LP106" s="56"/>
      <c r="LQ106" s="56"/>
      <c r="LR106" s="56"/>
      <c r="LS106" s="56"/>
      <c r="LT106" s="56"/>
      <c r="LU106" s="56"/>
      <c r="LV106" s="56"/>
      <c r="LW106" s="56"/>
      <c r="LX106" s="56"/>
      <c r="LY106" s="56"/>
      <c r="LZ106" s="56"/>
      <c r="MA106" s="56"/>
      <c r="MB106" s="56"/>
      <c r="MC106" s="56"/>
      <c r="MD106" s="56"/>
      <c r="ME106" s="56"/>
      <c r="MF106" s="56"/>
      <c r="MG106" s="56"/>
      <c r="MH106" s="56"/>
      <c r="MI106" s="56"/>
      <c r="MJ106" s="56"/>
      <c r="MK106" s="56"/>
      <c r="ML106" s="56"/>
      <c r="MM106" s="56"/>
      <c r="MN106" s="56"/>
      <c r="MO106" s="56"/>
      <c r="MP106" s="56"/>
      <c r="MQ106" s="56"/>
      <c r="MR106" s="56"/>
      <c r="MS106" s="56"/>
      <c r="MT106" s="56"/>
      <c r="MU106" s="56"/>
      <c r="MV106" s="56"/>
      <c r="MW106" s="56"/>
      <c r="MX106" s="56"/>
      <c r="MY106" s="56"/>
      <c r="MZ106" s="56"/>
      <c r="NA106" s="56"/>
      <c r="NB106" s="56"/>
      <c r="NC106" s="56"/>
      <c r="ND106" s="56"/>
      <c r="NE106" s="56"/>
      <c r="NF106" s="56"/>
      <c r="NG106" s="56"/>
      <c r="NH106" s="56"/>
      <c r="NI106" s="56"/>
      <c r="NJ106" s="56"/>
      <c r="NK106" s="56"/>
      <c r="NL106" s="56"/>
      <c r="NM106" s="56"/>
      <c r="NN106" s="56"/>
      <c r="NO106" s="56"/>
      <c r="NP106" s="56"/>
      <c r="NQ106" s="56"/>
      <c r="NR106" s="56"/>
      <c r="NS106" s="56"/>
      <c r="NT106" s="56"/>
      <c r="NU106" s="56"/>
      <c r="NV106" s="56"/>
      <c r="NW106" s="56"/>
      <c r="NX106" s="56"/>
      <c r="NY106" s="56"/>
      <c r="NZ106" s="56"/>
      <c r="OA106" s="56"/>
      <c r="OB106" s="56"/>
      <c r="OC106" s="56"/>
      <c r="OD106" s="56"/>
      <c r="OE106" s="56"/>
      <c r="OF106" s="56"/>
      <c r="OG106" s="56"/>
      <c r="OH106" s="56"/>
      <c r="OI106" s="56"/>
      <c r="OJ106" s="56"/>
      <c r="OK106" s="56"/>
      <c r="OL106" s="56"/>
      <c r="OM106" s="56"/>
      <c r="ON106" s="56"/>
      <c r="OO106" s="56"/>
      <c r="OP106" s="56"/>
      <c r="OQ106" s="56"/>
      <c r="OR106" s="56"/>
      <c r="OS106" s="56"/>
      <c r="OT106" s="56"/>
      <c r="OU106" s="56"/>
      <c r="OV106" s="56"/>
      <c r="OW106" s="56"/>
      <c r="OX106" s="56"/>
      <c r="OY106" s="56"/>
      <c r="OZ106" s="56"/>
      <c r="PA106" s="56"/>
      <c r="PB106" s="56"/>
      <c r="PC106" s="56"/>
      <c r="PD106" s="56"/>
      <c r="PE106" s="56"/>
      <c r="PF106" s="56"/>
      <c r="PG106" s="56"/>
      <c r="PH106" s="56"/>
      <c r="PI106" s="56"/>
      <c r="PJ106" s="56"/>
      <c r="PK106" s="56"/>
      <c r="PL106" s="56"/>
      <c r="PM106" s="56"/>
      <c r="PN106" s="56"/>
      <c r="PO106" s="56"/>
      <c r="PP106" s="56"/>
      <c r="PQ106" s="56"/>
      <c r="PR106" s="56"/>
      <c r="PS106" s="56"/>
      <c r="PT106" s="56"/>
      <c r="PU106" s="56"/>
      <c r="PV106" s="56"/>
      <c r="PW106" s="56"/>
      <c r="PX106" s="56"/>
      <c r="PY106" s="56"/>
      <c r="PZ106" s="56"/>
      <c r="QA106" s="56"/>
      <c r="QB106" s="56"/>
      <c r="QC106" s="56"/>
      <c r="QD106" s="56"/>
      <c r="QE106" s="56"/>
      <c r="QF106" s="56"/>
      <c r="QG106" s="56"/>
      <c r="QH106" s="56"/>
      <c r="QI106" s="56"/>
      <c r="QJ106" s="56"/>
      <c r="QK106" s="56"/>
      <c r="QL106" s="56"/>
      <c r="QM106" s="56"/>
      <c r="QN106" s="56"/>
      <c r="QO106" s="56"/>
      <c r="QP106" s="56"/>
      <c r="QQ106" s="56"/>
      <c r="QR106" s="56"/>
      <c r="QS106" s="56"/>
      <c r="QT106" s="56"/>
      <c r="QU106" s="56"/>
      <c r="QV106" s="56"/>
      <c r="QW106" s="56"/>
      <c r="QX106" s="56"/>
      <c r="QY106" s="56"/>
      <c r="QZ106" s="56"/>
      <c r="RA106" s="56"/>
      <c r="RB106" s="56"/>
      <c r="RC106" s="56"/>
      <c r="RD106" s="56"/>
      <c r="RE106" s="56"/>
      <c r="RF106" s="56"/>
      <c r="RG106" s="56"/>
      <c r="RH106" s="56"/>
      <c r="RI106" s="56"/>
      <c r="RJ106" s="56"/>
      <c r="RK106" s="56"/>
      <c r="RL106" s="56"/>
      <c r="RM106" s="56"/>
      <c r="RN106" s="56"/>
      <c r="RO106" s="56"/>
      <c r="RP106" s="56"/>
      <c r="RQ106" s="56"/>
      <c r="RR106" s="56"/>
      <c r="RS106" s="56"/>
      <c r="RT106" s="56"/>
      <c r="RU106" s="56"/>
      <c r="RV106" s="56"/>
      <c r="RW106" s="56"/>
      <c r="RX106" s="56"/>
      <c r="RY106" s="56"/>
      <c r="RZ106" s="56"/>
      <c r="SA106" s="56"/>
      <c r="SB106" s="56"/>
      <c r="SC106" s="56"/>
      <c r="SD106" s="56"/>
      <c r="SE106" s="56"/>
      <c r="SF106" s="56"/>
      <c r="SG106" s="56"/>
      <c r="SH106" s="56"/>
      <c r="SI106" s="56"/>
      <c r="SJ106" s="56"/>
      <c r="SK106" s="56"/>
      <c r="SL106" s="56"/>
      <c r="SM106" s="56"/>
      <c r="SN106" s="56"/>
      <c r="SO106" s="56"/>
      <c r="SP106" s="56"/>
      <c r="SQ106" s="56"/>
      <c r="SR106" s="56"/>
      <c r="SS106" s="56"/>
      <c r="ST106" s="56"/>
      <c r="SU106" s="56"/>
      <c r="SV106" s="56"/>
      <c r="SW106" s="56"/>
      <c r="SX106" s="56"/>
      <c r="SY106" s="56"/>
      <c r="SZ106" s="56"/>
      <c r="TA106" s="56"/>
      <c r="TB106" s="56"/>
      <c r="TC106" s="56"/>
      <c r="TD106" s="56"/>
      <c r="TE106" s="56"/>
      <c r="TF106" s="56"/>
      <c r="TG106" s="56"/>
      <c r="TH106" s="56"/>
      <c r="TI106" s="56"/>
      <c r="TJ106" s="56"/>
      <c r="TK106" s="56"/>
      <c r="TL106" s="56"/>
      <c r="TM106" s="56"/>
      <c r="TN106" s="56"/>
      <c r="TO106" s="56"/>
      <c r="TP106" s="56"/>
      <c r="TQ106" s="56"/>
      <c r="TR106" s="56"/>
      <c r="TS106" s="56"/>
      <c r="TT106" s="56"/>
      <c r="TU106" s="56"/>
      <c r="TV106" s="56"/>
      <c r="TW106" s="56"/>
      <c r="TX106" s="56"/>
      <c r="TY106" s="56"/>
      <c r="TZ106" s="56"/>
      <c r="UA106" s="56"/>
      <c r="UB106" s="56"/>
      <c r="UC106" s="56"/>
      <c r="UD106" s="56"/>
      <c r="UE106" s="56"/>
      <c r="UF106" s="56"/>
      <c r="UG106" s="56"/>
      <c r="UH106" s="56"/>
      <c r="UI106" s="56"/>
      <c r="UJ106" s="56"/>
      <c r="UK106" s="56"/>
      <c r="UL106" s="56"/>
      <c r="UM106" s="56"/>
      <c r="UN106" s="56"/>
      <c r="UO106" s="56"/>
      <c r="UP106" s="56"/>
      <c r="UQ106" s="56"/>
      <c r="UR106" s="56"/>
      <c r="US106" s="56"/>
      <c r="UT106" s="56"/>
      <c r="UU106" s="56"/>
      <c r="UV106" s="56"/>
      <c r="UW106" s="56"/>
      <c r="UX106" s="56"/>
      <c r="UY106" s="56"/>
      <c r="UZ106" s="56"/>
      <c r="VA106" s="56"/>
      <c r="VB106" s="56"/>
      <c r="VC106" s="56"/>
      <c r="VD106" s="56"/>
      <c r="VE106" s="56"/>
      <c r="VF106" s="56"/>
      <c r="VG106" s="56"/>
      <c r="VH106" s="56"/>
      <c r="VI106" s="56"/>
      <c r="VJ106" s="56"/>
      <c r="VK106" s="56"/>
      <c r="VL106" s="56"/>
      <c r="VM106" s="56"/>
      <c r="VN106" s="56"/>
      <c r="VO106" s="56"/>
      <c r="VP106" s="56"/>
      <c r="VQ106" s="56"/>
      <c r="VR106" s="56"/>
      <c r="VS106" s="56"/>
      <c r="VT106" s="56"/>
      <c r="VU106" s="56"/>
      <c r="VV106" s="56"/>
      <c r="VW106" s="56"/>
      <c r="VX106" s="56"/>
      <c r="VY106" s="56"/>
      <c r="VZ106" s="56"/>
      <c r="WA106" s="56"/>
      <c r="WB106" s="56"/>
      <c r="WC106" s="56"/>
      <c r="WD106" s="56"/>
      <c r="WE106" s="56"/>
      <c r="WF106" s="56"/>
      <c r="WG106" s="56"/>
      <c r="WH106" s="56"/>
      <c r="WI106" s="56"/>
      <c r="WJ106" s="56"/>
      <c r="WK106" s="56"/>
      <c r="WL106" s="56"/>
      <c r="WM106" s="56"/>
      <c r="WN106" s="56"/>
      <c r="WO106" s="56"/>
      <c r="WP106" s="56"/>
      <c r="WQ106" s="56"/>
      <c r="WR106" s="56"/>
      <c r="WS106" s="56"/>
      <c r="WT106" s="56"/>
      <c r="WU106" s="56"/>
      <c r="WV106" s="56"/>
      <c r="WW106" s="56"/>
      <c r="WX106" s="56"/>
      <c r="WY106" s="56"/>
      <c r="WZ106" s="56"/>
      <c r="XA106" s="56"/>
      <c r="XB106" s="56"/>
      <c r="XC106" s="56"/>
      <c r="XD106" s="56"/>
      <c r="XE106" s="56"/>
      <c r="XF106" s="56"/>
      <c r="XG106" s="56"/>
      <c r="XH106" s="56"/>
      <c r="XI106" s="56"/>
      <c r="XJ106" s="56"/>
      <c r="XK106" s="56"/>
      <c r="XL106" s="56"/>
      <c r="XM106" s="56"/>
      <c r="XN106" s="56"/>
      <c r="XO106" s="56"/>
      <c r="XP106" s="56"/>
      <c r="XQ106" s="56"/>
      <c r="XR106" s="56"/>
      <c r="XS106" s="56"/>
      <c r="XT106" s="56"/>
      <c r="XU106" s="56"/>
      <c r="XV106" s="56"/>
      <c r="XW106" s="56"/>
      <c r="XX106" s="56"/>
      <c r="XY106" s="56"/>
      <c r="XZ106" s="56"/>
      <c r="YA106" s="56"/>
      <c r="YB106" s="56"/>
      <c r="YC106" s="56"/>
      <c r="YD106" s="56"/>
      <c r="YE106" s="56"/>
      <c r="YF106" s="56"/>
      <c r="YG106" s="56"/>
      <c r="YH106" s="56"/>
      <c r="YI106" s="56"/>
      <c r="YJ106" s="56"/>
      <c r="YK106" s="56"/>
      <c r="YL106" s="56"/>
      <c r="YM106" s="56"/>
      <c r="YN106" s="56"/>
      <c r="YO106" s="56"/>
      <c r="YP106" s="56"/>
      <c r="YQ106" s="56"/>
      <c r="YR106" s="56"/>
      <c r="YS106" s="56"/>
      <c r="YT106" s="56"/>
      <c r="YU106" s="56"/>
      <c r="YV106" s="56"/>
      <c r="YW106" s="56"/>
      <c r="YX106" s="56"/>
      <c r="YY106" s="56"/>
      <c r="YZ106" s="56"/>
      <c r="ZA106" s="56"/>
      <c r="ZB106" s="56"/>
      <c r="ZC106" s="56"/>
      <c r="ZD106" s="56"/>
      <c r="ZE106" s="56"/>
      <c r="ZF106" s="56"/>
      <c r="ZG106" s="56"/>
      <c r="ZH106" s="56"/>
      <c r="ZI106" s="56"/>
      <c r="ZJ106" s="56"/>
      <c r="ZK106" s="56"/>
      <c r="ZL106" s="56"/>
      <c r="ZM106" s="56"/>
      <c r="ZN106" s="56"/>
      <c r="ZO106" s="56"/>
      <c r="ZP106" s="56"/>
      <c r="ZQ106" s="56"/>
      <c r="ZR106" s="56"/>
      <c r="ZS106" s="56"/>
      <c r="ZT106" s="56"/>
      <c r="ZU106" s="56"/>
      <c r="ZV106" s="56"/>
      <c r="ZW106" s="56"/>
      <c r="ZX106" s="56"/>
      <c r="ZY106" s="56"/>
      <c r="ZZ106" s="56"/>
      <c r="AAA106" s="56"/>
      <c r="AAB106" s="56"/>
      <c r="AAC106" s="56"/>
      <c r="AAD106" s="56"/>
      <c r="AAE106" s="56"/>
      <c r="AAF106" s="56"/>
      <c r="AAG106" s="56"/>
      <c r="AAH106" s="56"/>
      <c r="AAI106" s="56"/>
      <c r="AAJ106" s="56"/>
      <c r="AAK106" s="56"/>
      <c r="AAL106" s="56"/>
      <c r="AAM106" s="56"/>
      <c r="AAN106" s="56"/>
      <c r="AAO106" s="56"/>
      <c r="AAP106" s="56"/>
      <c r="AAQ106" s="56"/>
      <c r="AAR106" s="56"/>
      <c r="AAS106" s="56"/>
      <c r="AAT106" s="56"/>
      <c r="AAU106" s="56"/>
      <c r="AAV106" s="56"/>
      <c r="AAW106" s="56"/>
      <c r="AAX106" s="56"/>
      <c r="AAY106" s="56"/>
      <c r="AAZ106" s="56"/>
      <c r="ABA106" s="56"/>
      <c r="ABB106" s="56"/>
      <c r="ABC106" s="56"/>
      <c r="ABD106" s="56"/>
      <c r="ABE106" s="56"/>
      <c r="ABF106" s="56"/>
      <c r="ABG106" s="56"/>
      <c r="ABH106" s="56"/>
      <c r="ABI106" s="56"/>
      <c r="ABJ106" s="56"/>
      <c r="ABK106" s="56"/>
      <c r="ABL106" s="56"/>
      <c r="ABM106" s="56"/>
      <c r="ABN106" s="56"/>
      <c r="ABO106" s="56"/>
      <c r="ABP106" s="56"/>
      <c r="ABQ106" s="56"/>
      <c r="ABR106" s="56"/>
      <c r="ABS106" s="56"/>
      <c r="ABT106" s="56"/>
      <c r="ABU106" s="56"/>
      <c r="ABV106" s="56"/>
      <c r="ABW106" s="56"/>
      <c r="ABX106" s="56"/>
      <c r="ABY106" s="56"/>
      <c r="ABZ106" s="56"/>
      <c r="ACA106" s="56"/>
      <c r="ACB106" s="56"/>
      <c r="ACC106" s="56"/>
      <c r="ACD106" s="56"/>
      <c r="ACE106" s="56"/>
      <c r="ACF106" s="56"/>
      <c r="ACG106" s="56"/>
      <c r="ACH106" s="56"/>
      <c r="ACI106" s="56"/>
      <c r="ACJ106" s="56"/>
      <c r="ACK106" s="56"/>
      <c r="ACL106" s="56"/>
      <c r="ACM106" s="56"/>
      <c r="ACN106" s="56"/>
      <c r="ACO106" s="56"/>
      <c r="ACP106" s="56"/>
      <c r="ACQ106" s="56"/>
      <c r="ACR106" s="56"/>
      <c r="ACS106" s="56"/>
      <c r="ACT106" s="56"/>
      <c r="ACU106" s="56"/>
      <c r="ACV106" s="56"/>
      <c r="ACW106" s="56"/>
      <c r="ACX106" s="56"/>
      <c r="ACY106" s="56"/>
      <c r="ACZ106" s="56"/>
      <c r="ADA106" s="56"/>
      <c r="ADB106" s="56"/>
      <c r="ADC106" s="56"/>
      <c r="ADD106" s="56"/>
      <c r="ADE106" s="56"/>
      <c r="ADF106" s="56"/>
      <c r="ADG106" s="56"/>
      <c r="ADH106" s="56"/>
      <c r="ADI106" s="56"/>
      <c r="ADJ106" s="56"/>
      <c r="ADK106" s="56"/>
      <c r="ADL106" s="56"/>
      <c r="ADM106" s="56"/>
      <c r="ADN106" s="56"/>
      <c r="ADO106" s="56"/>
      <c r="ADP106" s="56"/>
      <c r="ADQ106" s="56"/>
      <c r="ADR106" s="56"/>
      <c r="ADS106" s="56"/>
      <c r="ADT106" s="56"/>
      <c r="ADU106" s="56"/>
      <c r="ADV106" s="56"/>
      <c r="ADW106" s="56"/>
      <c r="ADX106" s="56"/>
      <c r="ADY106" s="56"/>
      <c r="ADZ106" s="56"/>
      <c r="AEA106" s="56"/>
      <c r="AEB106" s="56"/>
      <c r="AEC106" s="56"/>
      <c r="AED106" s="56"/>
      <c r="AEE106" s="56"/>
      <c r="AEF106" s="56"/>
      <c r="AEG106" s="56"/>
      <c r="AEH106" s="56"/>
      <c r="AEI106" s="56"/>
      <c r="AEJ106" s="56"/>
      <c r="AEK106" s="56"/>
      <c r="AEL106" s="56"/>
      <c r="AEM106" s="56"/>
      <c r="AEN106" s="56"/>
      <c r="AEO106" s="56"/>
      <c r="AEP106" s="56"/>
      <c r="AEQ106" s="56"/>
      <c r="AER106" s="56"/>
      <c r="AES106" s="56"/>
      <c r="AET106" s="56"/>
      <c r="AEU106" s="56"/>
      <c r="AEV106" s="56"/>
      <c r="AEW106" s="56"/>
      <c r="AEX106" s="56"/>
      <c r="AEY106" s="56"/>
      <c r="AEZ106" s="56"/>
      <c r="AFA106" s="56"/>
      <c r="AFB106" s="56"/>
      <c r="AFC106" s="56"/>
      <c r="AFD106" s="56"/>
      <c r="AFE106" s="56"/>
      <c r="AFF106" s="56"/>
      <c r="AFG106" s="56"/>
      <c r="AFH106" s="56"/>
      <c r="AFI106" s="56"/>
      <c r="AFJ106" s="56"/>
      <c r="AFK106" s="56"/>
      <c r="AFL106" s="56"/>
      <c r="AFM106" s="56"/>
      <c r="AFN106" s="56"/>
      <c r="AFO106" s="56"/>
      <c r="AFP106" s="56"/>
      <c r="AFQ106" s="56"/>
      <c r="AFR106" s="56"/>
      <c r="AFS106" s="56"/>
      <c r="AFT106" s="56"/>
      <c r="AFU106" s="56"/>
      <c r="AFV106" s="56"/>
      <c r="AFW106" s="56"/>
      <c r="AFX106" s="56"/>
      <c r="AFY106" s="56"/>
      <c r="AFZ106" s="56"/>
      <c r="AGA106" s="56"/>
      <c r="AGB106" s="56"/>
      <c r="AGC106" s="56"/>
      <c r="AGD106" s="56"/>
      <c r="AGE106" s="56"/>
      <c r="AGF106" s="56"/>
      <c r="AGG106" s="56"/>
      <c r="AGH106" s="56"/>
      <c r="AGI106" s="56"/>
      <c r="AGJ106" s="56"/>
      <c r="AGK106" s="56"/>
      <c r="AGL106" s="56"/>
      <c r="AGM106" s="56"/>
      <c r="AGN106" s="56"/>
      <c r="AGO106" s="56"/>
      <c r="AGP106" s="56"/>
      <c r="AGQ106" s="56"/>
      <c r="AGR106" s="56"/>
      <c r="AGS106" s="56"/>
      <c r="AGT106" s="56"/>
      <c r="AGU106" s="56"/>
      <c r="AGV106" s="56"/>
      <c r="AGW106" s="56"/>
      <c r="AGX106" s="56"/>
      <c r="AGY106" s="56"/>
      <c r="AGZ106" s="56"/>
      <c r="AHA106" s="56"/>
      <c r="AHB106" s="56"/>
      <c r="AHC106" s="56"/>
      <c r="AHD106" s="56"/>
      <c r="AHE106" s="56"/>
      <c r="AHF106" s="56"/>
      <c r="AHG106" s="56"/>
      <c r="AHH106" s="56"/>
      <c r="AHI106" s="56"/>
      <c r="AHJ106" s="56"/>
      <c r="AHK106" s="56"/>
      <c r="AHL106" s="56"/>
      <c r="AHM106" s="56"/>
      <c r="AHN106" s="56"/>
      <c r="AHO106" s="56"/>
      <c r="AHP106" s="56"/>
      <c r="AHQ106" s="56"/>
      <c r="AHR106" s="56"/>
      <c r="AHS106" s="56"/>
      <c r="AHT106" s="56"/>
      <c r="AHU106" s="56"/>
      <c r="AHV106" s="56"/>
      <c r="AHW106" s="56"/>
      <c r="AHX106" s="56"/>
      <c r="AHY106" s="56"/>
      <c r="AHZ106" s="56"/>
      <c r="AIA106" s="56"/>
      <c r="AIB106" s="56"/>
      <c r="AIC106" s="56"/>
      <c r="AID106" s="56"/>
      <c r="AIE106" s="56"/>
      <c r="AIF106" s="56"/>
      <c r="AIG106" s="56"/>
      <c r="AIH106" s="56"/>
      <c r="AII106" s="56"/>
      <c r="AIJ106" s="56"/>
      <c r="AIK106" s="56"/>
      <c r="AIL106" s="56"/>
      <c r="AIM106" s="56"/>
      <c r="AIN106" s="56"/>
      <c r="AIO106" s="56"/>
      <c r="AIP106" s="56"/>
      <c r="AIQ106" s="56"/>
      <c r="AIR106" s="56"/>
      <c r="AIS106" s="56"/>
      <c r="AIT106" s="56"/>
      <c r="AIU106" s="56"/>
      <c r="AIV106" s="56"/>
      <c r="AIW106" s="56"/>
      <c r="AIX106" s="56"/>
      <c r="AIY106" s="56"/>
      <c r="AIZ106" s="56"/>
      <c r="AJA106" s="56"/>
      <c r="AJB106" s="56"/>
      <c r="AJC106" s="56"/>
      <c r="AJD106" s="56"/>
      <c r="AJE106" s="56"/>
      <c r="AJF106" s="56"/>
      <c r="AJG106" s="56"/>
      <c r="AJH106" s="56"/>
      <c r="AJI106" s="56"/>
      <c r="AJJ106" s="56"/>
      <c r="AJK106" s="56"/>
      <c r="AJL106" s="56"/>
      <c r="AJM106" s="56"/>
      <c r="AJN106" s="56"/>
      <c r="AJO106" s="56"/>
      <c r="AJP106" s="56"/>
      <c r="AJQ106" s="56"/>
      <c r="AJR106" s="56"/>
      <c r="AJS106" s="56"/>
      <c r="AJT106" s="56"/>
      <c r="AJU106" s="56"/>
      <c r="AJV106" s="56"/>
      <c r="AJW106" s="56"/>
      <c r="AJX106" s="56"/>
      <c r="AJY106" s="56"/>
      <c r="AJZ106" s="56"/>
      <c r="AKA106" s="56"/>
      <c r="AKB106" s="56"/>
      <c r="AKC106" s="56"/>
      <c r="AKD106" s="56"/>
      <c r="AKE106" s="56"/>
      <c r="AKF106" s="56"/>
      <c r="AKG106" s="56"/>
      <c r="AKH106" s="56"/>
      <c r="AKI106" s="56"/>
      <c r="AKJ106" s="56"/>
      <c r="AKK106" s="56"/>
      <c r="AKL106" s="56"/>
      <c r="AKM106" s="56"/>
      <c r="AKN106" s="56"/>
      <c r="AKO106" s="56"/>
      <c r="AKP106" s="56"/>
      <c r="AKQ106" s="56"/>
      <c r="AKR106" s="56"/>
      <c r="AKS106" s="56"/>
      <c r="AKT106" s="56"/>
      <c r="AKU106" s="56"/>
      <c r="AKV106" s="56"/>
      <c r="AKW106" s="56"/>
      <c r="AKX106" s="56"/>
      <c r="AKY106" s="56"/>
      <c r="AKZ106" s="56"/>
      <c r="ALA106" s="56"/>
      <c r="ALB106" s="56"/>
      <c r="ALC106" s="56"/>
      <c r="ALD106" s="56"/>
      <c r="ALE106" s="56"/>
      <c r="ALF106" s="56"/>
      <c r="ALG106" s="56"/>
      <c r="ALH106" s="56"/>
      <c r="ALI106" s="56"/>
      <c r="ALJ106" s="56"/>
      <c r="ALK106" s="56"/>
      <c r="ALL106" s="56"/>
      <c r="ALM106" s="56"/>
      <c r="ALN106" s="56"/>
      <c r="ALO106" s="56"/>
      <c r="ALP106" s="56"/>
      <c r="ALQ106" s="56"/>
      <c r="ALR106" s="56"/>
      <c r="ALS106" s="56"/>
      <c r="ALT106" s="56"/>
      <c r="ALU106" s="56"/>
    </row>
    <row r="107" spans="1:1009" s="62" customFormat="1" ht="15" customHeight="1" x14ac:dyDescent="0.35">
      <c r="A107" s="1">
        <v>106</v>
      </c>
      <c r="B107" s="1" t="s">
        <v>667</v>
      </c>
      <c r="C107" s="55">
        <v>1971.2260000000001</v>
      </c>
      <c r="D107" s="56" t="s">
        <v>191</v>
      </c>
      <c r="E107" s="57">
        <v>2</v>
      </c>
      <c r="F107" s="55">
        <v>-1</v>
      </c>
      <c r="G107" s="58">
        <v>51.1428333333333</v>
      </c>
      <c r="H107" s="58">
        <v>2.8788999999999998</v>
      </c>
      <c r="I107" s="58">
        <v>13.676500000000001</v>
      </c>
      <c r="J107" s="59">
        <v>2.6499999999999999E-2</v>
      </c>
      <c r="K107" s="58">
        <v>11.435499999999999</v>
      </c>
      <c r="L107" s="59">
        <v>0.180966666666667</v>
      </c>
      <c r="M107" s="58">
        <v>6.6543666666666699</v>
      </c>
      <c r="N107" s="58">
        <v>10.952166666666701</v>
      </c>
      <c r="O107" s="58">
        <v>2.4917333333333298</v>
      </c>
      <c r="P107" s="59">
        <v>5.7000000000000002E-3</v>
      </c>
      <c r="Q107" s="58">
        <v>0.55023333333333302</v>
      </c>
      <c r="R107" s="59">
        <v>0.29563333333333303</v>
      </c>
      <c r="S107" s="59">
        <v>4.5699999999999998E-2</v>
      </c>
      <c r="T107" s="59">
        <v>1.3266666666666699E-2</v>
      </c>
      <c r="U107" s="59">
        <v>2.3889179999999999E-2</v>
      </c>
      <c r="V107" s="58">
        <v>100.366566666667</v>
      </c>
      <c r="W107" s="60" t="s">
        <v>87</v>
      </c>
      <c r="X107" s="59">
        <v>9.7044898613824301E-2</v>
      </c>
      <c r="Y107" s="60"/>
      <c r="Z107" s="60"/>
      <c r="AA107" s="58">
        <v>26.74</v>
      </c>
      <c r="AB107" s="58">
        <v>281.2</v>
      </c>
      <c r="AC107" s="58">
        <v>9.11</v>
      </c>
      <c r="AD107" s="58">
        <v>347.53</v>
      </c>
      <c r="AE107" s="58">
        <v>22.32</v>
      </c>
      <c r="AF107" s="58">
        <v>140.63</v>
      </c>
      <c r="AG107" s="58">
        <v>13.58</v>
      </c>
      <c r="AH107" s="58">
        <v>123.6</v>
      </c>
      <c r="AI107" s="58">
        <v>15</v>
      </c>
      <c r="AJ107" s="58">
        <v>36.17</v>
      </c>
      <c r="AK107" s="58">
        <v>4.71</v>
      </c>
      <c r="AL107" s="58">
        <v>23.16</v>
      </c>
      <c r="AM107" s="58">
        <v>5.61</v>
      </c>
      <c r="AN107" s="58">
        <v>2</v>
      </c>
      <c r="AO107" s="58">
        <v>5.57</v>
      </c>
      <c r="AP107" s="58">
        <v>0.86199999999999999</v>
      </c>
      <c r="AQ107" s="58">
        <v>4.74</v>
      </c>
      <c r="AR107" s="58">
        <v>0.91500000000000004</v>
      </c>
      <c r="AS107" s="58">
        <v>2.19</v>
      </c>
      <c r="AT107" s="58">
        <v>0.28799999999999998</v>
      </c>
      <c r="AU107" s="58">
        <v>1.86</v>
      </c>
      <c r="AV107" s="58">
        <v>0.27500000000000002</v>
      </c>
      <c r="AW107" s="58">
        <v>3.91</v>
      </c>
      <c r="AX107" s="58">
        <v>0.79200000000000004</v>
      </c>
      <c r="AY107" s="58">
        <v>1.1200000000000001</v>
      </c>
      <c r="AZ107" s="58">
        <v>0.47499999999999998</v>
      </c>
      <c r="BA107" s="60">
        <v>1147.7527700000001</v>
      </c>
      <c r="BB107" s="60">
        <v>53.539099999999998</v>
      </c>
      <c r="BC107" s="59"/>
      <c r="BD107" s="59">
        <v>4.8522449306912198E-3</v>
      </c>
      <c r="BE107" s="59"/>
      <c r="BF107" s="59"/>
      <c r="BG107" s="58">
        <v>0.61882828333333295</v>
      </c>
      <c r="BH107" s="58">
        <v>7.3699840000000003E-2</v>
      </c>
      <c r="BI107" s="58">
        <v>0.27763294999999999</v>
      </c>
      <c r="BJ107" s="58">
        <v>0.37851505000000002</v>
      </c>
      <c r="BK107" s="58">
        <v>2.88822800000001E-2</v>
      </c>
      <c r="BL107" s="58">
        <v>0.19430750666666699</v>
      </c>
      <c r="BM107" s="58">
        <v>0.25628070000000103</v>
      </c>
      <c r="BN107" s="58">
        <v>0.1756672</v>
      </c>
      <c r="BO107" s="58">
        <v>8.0058950000000004E-2</v>
      </c>
      <c r="BP107" s="58">
        <v>8.6620566666666607E-3</v>
      </c>
      <c r="BQ107" s="58">
        <v>9.5924300000000007E-3</v>
      </c>
      <c r="BR107" s="58">
        <v>1.65833333333334E-3</v>
      </c>
      <c r="BS107" s="58">
        <v>1.106069034E-3</v>
      </c>
      <c r="BT107" s="58">
        <v>1.28352</v>
      </c>
      <c r="BU107" s="58">
        <v>8.7172000000000001</v>
      </c>
      <c r="BV107" s="58">
        <v>0.49193999999999999</v>
      </c>
      <c r="BW107" s="58">
        <v>17.3765</v>
      </c>
      <c r="BX107" s="58">
        <v>1.51776</v>
      </c>
      <c r="BY107" s="58">
        <v>13.641109999999999</v>
      </c>
      <c r="BZ107" s="58">
        <v>1.7762640000000001</v>
      </c>
      <c r="CA107" s="58">
        <v>6.9215999999999998</v>
      </c>
      <c r="CB107" s="58">
        <v>0.76500000000000001</v>
      </c>
      <c r="CC107" s="58">
        <v>1.37446</v>
      </c>
      <c r="CD107" s="58">
        <v>0.32969999999999999</v>
      </c>
      <c r="CE107" s="58">
        <v>1.48224</v>
      </c>
      <c r="CF107" s="58">
        <v>0.37586999999999998</v>
      </c>
      <c r="CG107" s="58">
        <v>0.12</v>
      </c>
      <c r="CH107" s="58">
        <v>0.52358000000000005</v>
      </c>
      <c r="CI107" s="58">
        <v>6.7236000000000004E-2</v>
      </c>
      <c r="CJ107" s="58">
        <v>0.38394</v>
      </c>
      <c r="CK107" s="58">
        <v>7.9604999999999995E-2</v>
      </c>
      <c r="CL107" s="58">
        <v>0.18396000000000001</v>
      </c>
      <c r="CM107" s="58">
        <v>2.7935999999999999E-2</v>
      </c>
      <c r="CN107" s="58">
        <v>0.15809999999999999</v>
      </c>
      <c r="CO107" s="58">
        <v>2.9975000000000002E-2</v>
      </c>
      <c r="CP107" s="58">
        <v>0.36753999999999998</v>
      </c>
      <c r="CQ107" s="58">
        <v>0.118008</v>
      </c>
      <c r="CR107" s="58">
        <v>0.41327999999999998</v>
      </c>
      <c r="CS107" s="58">
        <v>4.5124999999999998E-2</v>
      </c>
      <c r="CT107" s="61"/>
      <c r="CU107" s="61"/>
      <c r="CV107" s="61"/>
      <c r="CW107" s="61"/>
      <c r="CX107" s="61"/>
      <c r="CY107" s="61"/>
      <c r="CZ107" s="56"/>
      <c r="DA107" s="56"/>
      <c r="DB107" s="56"/>
      <c r="DC107" s="56"/>
      <c r="DD107" s="56"/>
      <c r="DE107" s="56"/>
      <c r="DF107" s="56"/>
      <c r="DG107" s="56"/>
      <c r="DH107" s="56"/>
      <c r="DI107" s="56"/>
      <c r="DJ107" s="56"/>
      <c r="DK107" s="56"/>
      <c r="DL107" s="56"/>
      <c r="DM107" s="56"/>
      <c r="DN107" s="56"/>
      <c r="DO107" s="56"/>
      <c r="DP107" s="56"/>
      <c r="DQ107" s="56"/>
      <c r="DR107" s="56"/>
      <c r="DS107" s="56"/>
      <c r="DT107" s="56"/>
      <c r="DU107" s="56"/>
      <c r="DV107" s="56"/>
      <c r="DW107" s="56"/>
      <c r="DX107" s="56"/>
      <c r="DY107" s="56"/>
      <c r="DZ107" s="56"/>
      <c r="EA107" s="56"/>
      <c r="EB107" s="56"/>
      <c r="EC107" s="56"/>
      <c r="ED107" s="56"/>
      <c r="EE107" s="56"/>
      <c r="EF107" s="56"/>
      <c r="EG107" s="56"/>
      <c r="EH107" s="56"/>
      <c r="EI107" s="56"/>
      <c r="EJ107" s="56"/>
      <c r="EK107" s="56"/>
      <c r="EL107" s="56"/>
      <c r="EM107" s="56"/>
      <c r="EN107" s="56"/>
      <c r="EO107" s="56"/>
      <c r="EP107" s="56"/>
      <c r="EQ107" s="56"/>
      <c r="ER107" s="56"/>
      <c r="ES107" s="56"/>
      <c r="ET107" s="56"/>
      <c r="EU107" s="56"/>
      <c r="EV107" s="56"/>
      <c r="EW107" s="56"/>
      <c r="EX107" s="56"/>
      <c r="EY107" s="56"/>
      <c r="EZ107" s="56"/>
      <c r="FA107" s="56"/>
      <c r="FB107" s="56"/>
      <c r="FC107" s="56"/>
      <c r="FD107" s="56"/>
      <c r="FE107" s="56"/>
      <c r="FF107" s="56"/>
      <c r="FG107" s="56"/>
      <c r="FH107" s="56"/>
      <c r="FI107" s="56"/>
      <c r="FJ107" s="56"/>
      <c r="FK107" s="56"/>
      <c r="FL107" s="56"/>
      <c r="FM107" s="56"/>
      <c r="FN107" s="56"/>
      <c r="FO107" s="56"/>
      <c r="FP107" s="56"/>
      <c r="FQ107" s="56"/>
      <c r="FR107" s="56"/>
      <c r="FS107" s="56"/>
      <c r="FT107" s="56"/>
      <c r="FU107" s="56"/>
      <c r="FV107" s="56"/>
      <c r="FW107" s="56"/>
      <c r="FX107" s="56"/>
      <c r="FY107" s="56"/>
      <c r="FZ107" s="56"/>
      <c r="GA107" s="56"/>
      <c r="GB107" s="56"/>
      <c r="GC107" s="56"/>
      <c r="GD107" s="56"/>
      <c r="GE107" s="56"/>
      <c r="GF107" s="56"/>
      <c r="GG107" s="56"/>
      <c r="GH107" s="56"/>
      <c r="GI107" s="56"/>
      <c r="GJ107" s="56"/>
      <c r="GK107" s="56"/>
      <c r="GL107" s="56"/>
      <c r="GM107" s="56"/>
      <c r="GN107" s="56"/>
      <c r="GO107" s="56"/>
      <c r="GP107" s="56"/>
      <c r="GQ107" s="56"/>
      <c r="GR107" s="56"/>
      <c r="GS107" s="56"/>
      <c r="GT107" s="56"/>
      <c r="GU107" s="56"/>
      <c r="GV107" s="56"/>
      <c r="GW107" s="56"/>
      <c r="GX107" s="56"/>
      <c r="GY107" s="56"/>
      <c r="GZ107" s="56"/>
      <c r="HA107" s="56"/>
      <c r="HB107" s="56"/>
      <c r="HC107" s="56"/>
      <c r="HD107" s="56"/>
      <c r="HE107" s="56"/>
      <c r="HF107" s="56"/>
      <c r="HG107" s="56"/>
      <c r="HH107" s="56"/>
      <c r="HI107" s="56"/>
      <c r="HJ107" s="56"/>
      <c r="HK107" s="56"/>
      <c r="HL107" s="56"/>
      <c r="HM107" s="56"/>
      <c r="HN107" s="56"/>
      <c r="HO107" s="56"/>
      <c r="HP107" s="56"/>
      <c r="HQ107" s="56"/>
      <c r="HR107" s="56"/>
      <c r="HS107" s="56"/>
      <c r="HT107" s="56"/>
      <c r="HU107" s="56"/>
      <c r="HV107" s="56"/>
      <c r="HW107" s="56"/>
      <c r="HX107" s="56"/>
      <c r="HY107" s="56"/>
      <c r="HZ107" s="56"/>
      <c r="IA107" s="56"/>
      <c r="IB107" s="56"/>
      <c r="IC107" s="56"/>
      <c r="ID107" s="56"/>
      <c r="IE107" s="56"/>
      <c r="IF107" s="56"/>
      <c r="IG107" s="56"/>
      <c r="IH107" s="56"/>
      <c r="II107" s="56"/>
      <c r="IJ107" s="56"/>
      <c r="IK107" s="56"/>
      <c r="IL107" s="56"/>
      <c r="IM107" s="56"/>
      <c r="IN107" s="56"/>
      <c r="IO107" s="56"/>
      <c r="IP107" s="56"/>
      <c r="IQ107" s="56"/>
      <c r="IR107" s="56"/>
      <c r="IS107" s="56"/>
      <c r="IT107" s="56"/>
      <c r="IU107" s="56"/>
      <c r="IV107" s="56"/>
      <c r="IW107" s="56"/>
      <c r="IX107" s="56"/>
      <c r="IY107" s="56"/>
      <c r="IZ107" s="56"/>
      <c r="JA107" s="56"/>
      <c r="JB107" s="56"/>
      <c r="JC107" s="56"/>
      <c r="JD107" s="56"/>
      <c r="JE107" s="56"/>
      <c r="JF107" s="56"/>
      <c r="JG107" s="56"/>
      <c r="JH107" s="56"/>
      <c r="JI107" s="56"/>
      <c r="JJ107" s="56"/>
      <c r="JK107" s="56"/>
      <c r="JL107" s="56"/>
      <c r="JM107" s="56"/>
      <c r="JN107" s="56"/>
      <c r="JO107" s="56"/>
      <c r="JP107" s="56"/>
      <c r="JQ107" s="56"/>
      <c r="JR107" s="56"/>
      <c r="JS107" s="56"/>
      <c r="JT107" s="56"/>
      <c r="JU107" s="56"/>
      <c r="JV107" s="56"/>
      <c r="JW107" s="56"/>
      <c r="JX107" s="56"/>
      <c r="JY107" s="56"/>
      <c r="JZ107" s="56"/>
      <c r="KA107" s="56"/>
      <c r="KB107" s="56"/>
      <c r="KC107" s="56"/>
      <c r="KD107" s="56"/>
      <c r="KE107" s="56"/>
      <c r="KF107" s="56"/>
      <c r="KG107" s="56"/>
      <c r="KH107" s="56"/>
      <c r="KI107" s="56"/>
      <c r="KJ107" s="56"/>
      <c r="KK107" s="56"/>
      <c r="KL107" s="56"/>
      <c r="KM107" s="56"/>
      <c r="KN107" s="56"/>
      <c r="KO107" s="56"/>
      <c r="KP107" s="56"/>
      <c r="KQ107" s="56"/>
      <c r="KR107" s="56"/>
      <c r="KS107" s="56"/>
      <c r="KT107" s="56"/>
      <c r="KU107" s="56"/>
      <c r="KV107" s="56"/>
      <c r="KW107" s="56"/>
      <c r="KX107" s="56"/>
      <c r="KY107" s="56"/>
      <c r="KZ107" s="56"/>
      <c r="LA107" s="56"/>
      <c r="LB107" s="56"/>
      <c r="LC107" s="56"/>
      <c r="LD107" s="56"/>
      <c r="LE107" s="56"/>
      <c r="LF107" s="56"/>
      <c r="LG107" s="56"/>
      <c r="LH107" s="56"/>
      <c r="LI107" s="56"/>
      <c r="LJ107" s="56"/>
      <c r="LK107" s="56"/>
      <c r="LL107" s="56"/>
      <c r="LM107" s="56"/>
      <c r="LN107" s="56"/>
      <c r="LO107" s="56"/>
      <c r="LP107" s="56"/>
      <c r="LQ107" s="56"/>
      <c r="LR107" s="56"/>
      <c r="LS107" s="56"/>
      <c r="LT107" s="56"/>
      <c r="LU107" s="56"/>
      <c r="LV107" s="56"/>
      <c r="LW107" s="56"/>
      <c r="LX107" s="56"/>
      <c r="LY107" s="56"/>
      <c r="LZ107" s="56"/>
      <c r="MA107" s="56"/>
      <c r="MB107" s="56"/>
      <c r="MC107" s="56"/>
      <c r="MD107" s="56"/>
      <c r="ME107" s="56"/>
      <c r="MF107" s="56"/>
      <c r="MG107" s="56"/>
      <c r="MH107" s="56"/>
      <c r="MI107" s="56"/>
      <c r="MJ107" s="56"/>
      <c r="MK107" s="56"/>
      <c r="ML107" s="56"/>
      <c r="MM107" s="56"/>
      <c r="MN107" s="56"/>
      <c r="MO107" s="56"/>
      <c r="MP107" s="56"/>
      <c r="MQ107" s="56"/>
      <c r="MR107" s="56"/>
      <c r="MS107" s="56"/>
      <c r="MT107" s="56"/>
      <c r="MU107" s="56"/>
      <c r="MV107" s="56"/>
      <c r="MW107" s="56"/>
      <c r="MX107" s="56"/>
      <c r="MY107" s="56"/>
      <c r="MZ107" s="56"/>
      <c r="NA107" s="56"/>
      <c r="NB107" s="56"/>
      <c r="NC107" s="56"/>
      <c r="ND107" s="56"/>
      <c r="NE107" s="56"/>
      <c r="NF107" s="56"/>
      <c r="NG107" s="56"/>
      <c r="NH107" s="56"/>
      <c r="NI107" s="56"/>
      <c r="NJ107" s="56"/>
      <c r="NK107" s="56"/>
      <c r="NL107" s="56"/>
      <c r="NM107" s="56"/>
      <c r="NN107" s="56"/>
      <c r="NO107" s="56"/>
      <c r="NP107" s="56"/>
      <c r="NQ107" s="56"/>
      <c r="NR107" s="56"/>
      <c r="NS107" s="56"/>
      <c r="NT107" s="56"/>
      <c r="NU107" s="56"/>
      <c r="NV107" s="56"/>
      <c r="NW107" s="56"/>
      <c r="NX107" s="56"/>
      <c r="NY107" s="56"/>
      <c r="NZ107" s="56"/>
      <c r="OA107" s="56"/>
      <c r="OB107" s="56"/>
      <c r="OC107" s="56"/>
      <c r="OD107" s="56"/>
      <c r="OE107" s="56"/>
      <c r="OF107" s="56"/>
      <c r="OG107" s="56"/>
      <c r="OH107" s="56"/>
      <c r="OI107" s="56"/>
      <c r="OJ107" s="56"/>
      <c r="OK107" s="56"/>
      <c r="OL107" s="56"/>
      <c r="OM107" s="56"/>
      <c r="ON107" s="56"/>
      <c r="OO107" s="56"/>
      <c r="OP107" s="56"/>
      <c r="OQ107" s="56"/>
      <c r="OR107" s="56"/>
      <c r="OS107" s="56"/>
      <c r="OT107" s="56"/>
      <c r="OU107" s="56"/>
      <c r="OV107" s="56"/>
      <c r="OW107" s="56"/>
      <c r="OX107" s="56"/>
      <c r="OY107" s="56"/>
      <c r="OZ107" s="56"/>
      <c r="PA107" s="56"/>
      <c r="PB107" s="56"/>
      <c r="PC107" s="56"/>
      <c r="PD107" s="56"/>
      <c r="PE107" s="56"/>
      <c r="PF107" s="56"/>
      <c r="PG107" s="56"/>
      <c r="PH107" s="56"/>
      <c r="PI107" s="56"/>
      <c r="PJ107" s="56"/>
      <c r="PK107" s="56"/>
      <c r="PL107" s="56"/>
      <c r="PM107" s="56"/>
      <c r="PN107" s="56"/>
      <c r="PO107" s="56"/>
      <c r="PP107" s="56"/>
      <c r="PQ107" s="56"/>
      <c r="PR107" s="56"/>
      <c r="PS107" s="56"/>
      <c r="PT107" s="56"/>
      <c r="PU107" s="56"/>
      <c r="PV107" s="56"/>
      <c r="PW107" s="56"/>
      <c r="PX107" s="56"/>
      <c r="PY107" s="56"/>
      <c r="PZ107" s="56"/>
      <c r="QA107" s="56"/>
      <c r="QB107" s="56"/>
      <c r="QC107" s="56"/>
      <c r="QD107" s="56"/>
      <c r="QE107" s="56"/>
      <c r="QF107" s="56"/>
      <c r="QG107" s="56"/>
      <c r="QH107" s="56"/>
      <c r="QI107" s="56"/>
      <c r="QJ107" s="56"/>
      <c r="QK107" s="56"/>
      <c r="QL107" s="56"/>
      <c r="QM107" s="56"/>
      <c r="QN107" s="56"/>
      <c r="QO107" s="56"/>
      <c r="QP107" s="56"/>
      <c r="QQ107" s="56"/>
      <c r="QR107" s="56"/>
      <c r="QS107" s="56"/>
      <c r="QT107" s="56"/>
      <c r="QU107" s="56"/>
      <c r="QV107" s="56"/>
      <c r="QW107" s="56"/>
      <c r="QX107" s="56"/>
      <c r="QY107" s="56"/>
      <c r="QZ107" s="56"/>
      <c r="RA107" s="56"/>
      <c r="RB107" s="56"/>
      <c r="RC107" s="56"/>
      <c r="RD107" s="56"/>
      <c r="RE107" s="56"/>
      <c r="RF107" s="56"/>
      <c r="RG107" s="56"/>
      <c r="RH107" s="56"/>
      <c r="RI107" s="56"/>
      <c r="RJ107" s="56"/>
      <c r="RK107" s="56"/>
      <c r="RL107" s="56"/>
      <c r="RM107" s="56"/>
      <c r="RN107" s="56"/>
      <c r="RO107" s="56"/>
      <c r="RP107" s="56"/>
      <c r="RQ107" s="56"/>
      <c r="RR107" s="56"/>
      <c r="RS107" s="56"/>
      <c r="RT107" s="56"/>
      <c r="RU107" s="56"/>
      <c r="RV107" s="56"/>
      <c r="RW107" s="56"/>
      <c r="RX107" s="56"/>
      <c r="RY107" s="56"/>
      <c r="RZ107" s="56"/>
      <c r="SA107" s="56"/>
      <c r="SB107" s="56"/>
      <c r="SC107" s="56"/>
      <c r="SD107" s="56"/>
      <c r="SE107" s="56"/>
      <c r="SF107" s="56"/>
      <c r="SG107" s="56"/>
      <c r="SH107" s="56"/>
      <c r="SI107" s="56"/>
      <c r="SJ107" s="56"/>
      <c r="SK107" s="56"/>
      <c r="SL107" s="56"/>
      <c r="SM107" s="56"/>
      <c r="SN107" s="56"/>
      <c r="SO107" s="56"/>
      <c r="SP107" s="56"/>
      <c r="SQ107" s="56"/>
      <c r="SR107" s="56"/>
      <c r="SS107" s="56"/>
      <c r="ST107" s="56"/>
      <c r="SU107" s="56"/>
      <c r="SV107" s="56"/>
      <c r="SW107" s="56"/>
      <c r="SX107" s="56"/>
      <c r="SY107" s="56"/>
      <c r="SZ107" s="56"/>
      <c r="TA107" s="56"/>
      <c r="TB107" s="56"/>
      <c r="TC107" s="56"/>
      <c r="TD107" s="56"/>
      <c r="TE107" s="56"/>
      <c r="TF107" s="56"/>
      <c r="TG107" s="56"/>
      <c r="TH107" s="56"/>
      <c r="TI107" s="56"/>
      <c r="TJ107" s="56"/>
      <c r="TK107" s="56"/>
      <c r="TL107" s="56"/>
      <c r="TM107" s="56"/>
      <c r="TN107" s="56"/>
      <c r="TO107" s="56"/>
      <c r="TP107" s="56"/>
      <c r="TQ107" s="56"/>
      <c r="TR107" s="56"/>
      <c r="TS107" s="56"/>
      <c r="TT107" s="56"/>
      <c r="TU107" s="56"/>
      <c r="TV107" s="56"/>
      <c r="TW107" s="56"/>
      <c r="TX107" s="56"/>
      <c r="TY107" s="56"/>
      <c r="TZ107" s="56"/>
      <c r="UA107" s="56"/>
      <c r="UB107" s="56"/>
      <c r="UC107" s="56"/>
      <c r="UD107" s="56"/>
      <c r="UE107" s="56"/>
      <c r="UF107" s="56"/>
      <c r="UG107" s="56"/>
      <c r="UH107" s="56"/>
      <c r="UI107" s="56"/>
      <c r="UJ107" s="56"/>
      <c r="UK107" s="56"/>
      <c r="UL107" s="56"/>
      <c r="UM107" s="56"/>
      <c r="UN107" s="56"/>
      <c r="UO107" s="56"/>
      <c r="UP107" s="56"/>
      <c r="UQ107" s="56"/>
      <c r="UR107" s="56"/>
      <c r="US107" s="56"/>
      <c r="UT107" s="56"/>
      <c r="UU107" s="56"/>
      <c r="UV107" s="56"/>
      <c r="UW107" s="56"/>
      <c r="UX107" s="56"/>
      <c r="UY107" s="56"/>
      <c r="UZ107" s="56"/>
      <c r="VA107" s="56"/>
      <c r="VB107" s="56"/>
      <c r="VC107" s="56"/>
      <c r="VD107" s="56"/>
      <c r="VE107" s="56"/>
      <c r="VF107" s="56"/>
      <c r="VG107" s="56"/>
      <c r="VH107" s="56"/>
      <c r="VI107" s="56"/>
      <c r="VJ107" s="56"/>
      <c r="VK107" s="56"/>
      <c r="VL107" s="56"/>
      <c r="VM107" s="56"/>
      <c r="VN107" s="56"/>
      <c r="VO107" s="56"/>
      <c r="VP107" s="56"/>
      <c r="VQ107" s="56"/>
      <c r="VR107" s="56"/>
      <c r="VS107" s="56"/>
      <c r="VT107" s="56"/>
      <c r="VU107" s="56"/>
      <c r="VV107" s="56"/>
      <c r="VW107" s="56"/>
      <c r="VX107" s="56"/>
      <c r="VY107" s="56"/>
      <c r="VZ107" s="56"/>
      <c r="WA107" s="56"/>
      <c r="WB107" s="56"/>
      <c r="WC107" s="56"/>
      <c r="WD107" s="56"/>
      <c r="WE107" s="56"/>
      <c r="WF107" s="56"/>
      <c r="WG107" s="56"/>
      <c r="WH107" s="56"/>
      <c r="WI107" s="56"/>
      <c r="WJ107" s="56"/>
      <c r="WK107" s="56"/>
      <c r="WL107" s="56"/>
      <c r="WM107" s="56"/>
      <c r="WN107" s="56"/>
      <c r="WO107" s="56"/>
      <c r="WP107" s="56"/>
      <c r="WQ107" s="56"/>
      <c r="WR107" s="56"/>
      <c r="WS107" s="56"/>
      <c r="WT107" s="56"/>
      <c r="WU107" s="56"/>
      <c r="WV107" s="56"/>
      <c r="WW107" s="56"/>
      <c r="WX107" s="56"/>
      <c r="WY107" s="56"/>
      <c r="WZ107" s="56"/>
      <c r="XA107" s="56"/>
      <c r="XB107" s="56"/>
      <c r="XC107" s="56"/>
      <c r="XD107" s="56"/>
      <c r="XE107" s="56"/>
      <c r="XF107" s="56"/>
      <c r="XG107" s="56"/>
      <c r="XH107" s="56"/>
      <c r="XI107" s="56"/>
      <c r="XJ107" s="56"/>
      <c r="XK107" s="56"/>
      <c r="XL107" s="56"/>
      <c r="XM107" s="56"/>
      <c r="XN107" s="56"/>
      <c r="XO107" s="56"/>
      <c r="XP107" s="56"/>
      <c r="XQ107" s="56"/>
      <c r="XR107" s="56"/>
      <c r="XS107" s="56"/>
      <c r="XT107" s="56"/>
      <c r="XU107" s="56"/>
      <c r="XV107" s="56"/>
      <c r="XW107" s="56"/>
      <c r="XX107" s="56"/>
      <c r="XY107" s="56"/>
      <c r="XZ107" s="56"/>
      <c r="YA107" s="56"/>
      <c r="YB107" s="56"/>
      <c r="YC107" s="56"/>
      <c r="YD107" s="56"/>
      <c r="YE107" s="56"/>
      <c r="YF107" s="56"/>
      <c r="YG107" s="56"/>
      <c r="YH107" s="56"/>
      <c r="YI107" s="56"/>
      <c r="YJ107" s="56"/>
      <c r="YK107" s="56"/>
      <c r="YL107" s="56"/>
      <c r="YM107" s="56"/>
      <c r="YN107" s="56"/>
      <c r="YO107" s="56"/>
      <c r="YP107" s="56"/>
      <c r="YQ107" s="56"/>
      <c r="YR107" s="56"/>
      <c r="YS107" s="56"/>
      <c r="YT107" s="56"/>
      <c r="YU107" s="56"/>
      <c r="YV107" s="56"/>
      <c r="YW107" s="56"/>
      <c r="YX107" s="56"/>
      <c r="YY107" s="56"/>
      <c r="YZ107" s="56"/>
      <c r="ZA107" s="56"/>
      <c r="ZB107" s="56"/>
      <c r="ZC107" s="56"/>
      <c r="ZD107" s="56"/>
      <c r="ZE107" s="56"/>
      <c r="ZF107" s="56"/>
      <c r="ZG107" s="56"/>
      <c r="ZH107" s="56"/>
      <c r="ZI107" s="56"/>
      <c r="ZJ107" s="56"/>
      <c r="ZK107" s="56"/>
      <c r="ZL107" s="56"/>
      <c r="ZM107" s="56"/>
      <c r="ZN107" s="56"/>
      <c r="ZO107" s="56"/>
      <c r="ZP107" s="56"/>
      <c r="ZQ107" s="56"/>
      <c r="ZR107" s="56"/>
      <c r="ZS107" s="56"/>
      <c r="ZT107" s="56"/>
      <c r="ZU107" s="56"/>
      <c r="ZV107" s="56"/>
      <c r="ZW107" s="56"/>
      <c r="ZX107" s="56"/>
      <c r="ZY107" s="56"/>
      <c r="ZZ107" s="56"/>
      <c r="AAA107" s="56"/>
      <c r="AAB107" s="56"/>
      <c r="AAC107" s="56"/>
      <c r="AAD107" s="56"/>
      <c r="AAE107" s="56"/>
      <c r="AAF107" s="56"/>
      <c r="AAG107" s="56"/>
      <c r="AAH107" s="56"/>
      <c r="AAI107" s="56"/>
      <c r="AAJ107" s="56"/>
      <c r="AAK107" s="56"/>
      <c r="AAL107" s="56"/>
      <c r="AAM107" s="56"/>
      <c r="AAN107" s="56"/>
      <c r="AAO107" s="56"/>
      <c r="AAP107" s="56"/>
      <c r="AAQ107" s="56"/>
      <c r="AAR107" s="56"/>
      <c r="AAS107" s="56"/>
      <c r="AAT107" s="56"/>
      <c r="AAU107" s="56"/>
      <c r="AAV107" s="56"/>
      <c r="AAW107" s="56"/>
      <c r="AAX107" s="56"/>
      <c r="AAY107" s="56"/>
      <c r="AAZ107" s="56"/>
      <c r="ABA107" s="56"/>
      <c r="ABB107" s="56"/>
      <c r="ABC107" s="56"/>
      <c r="ABD107" s="56"/>
      <c r="ABE107" s="56"/>
      <c r="ABF107" s="56"/>
      <c r="ABG107" s="56"/>
      <c r="ABH107" s="56"/>
      <c r="ABI107" s="56"/>
      <c r="ABJ107" s="56"/>
      <c r="ABK107" s="56"/>
      <c r="ABL107" s="56"/>
      <c r="ABM107" s="56"/>
      <c r="ABN107" s="56"/>
      <c r="ABO107" s="56"/>
      <c r="ABP107" s="56"/>
      <c r="ABQ107" s="56"/>
      <c r="ABR107" s="56"/>
      <c r="ABS107" s="56"/>
      <c r="ABT107" s="56"/>
      <c r="ABU107" s="56"/>
      <c r="ABV107" s="56"/>
      <c r="ABW107" s="56"/>
      <c r="ABX107" s="56"/>
      <c r="ABY107" s="56"/>
      <c r="ABZ107" s="56"/>
      <c r="ACA107" s="56"/>
      <c r="ACB107" s="56"/>
      <c r="ACC107" s="56"/>
      <c r="ACD107" s="56"/>
      <c r="ACE107" s="56"/>
      <c r="ACF107" s="56"/>
      <c r="ACG107" s="56"/>
      <c r="ACH107" s="56"/>
      <c r="ACI107" s="56"/>
      <c r="ACJ107" s="56"/>
      <c r="ACK107" s="56"/>
      <c r="ACL107" s="56"/>
      <c r="ACM107" s="56"/>
      <c r="ACN107" s="56"/>
      <c r="ACO107" s="56"/>
      <c r="ACP107" s="56"/>
      <c r="ACQ107" s="56"/>
      <c r="ACR107" s="56"/>
      <c r="ACS107" s="56"/>
      <c r="ACT107" s="56"/>
      <c r="ACU107" s="56"/>
      <c r="ACV107" s="56"/>
      <c r="ACW107" s="56"/>
      <c r="ACX107" s="56"/>
      <c r="ACY107" s="56"/>
      <c r="ACZ107" s="56"/>
      <c r="ADA107" s="56"/>
      <c r="ADB107" s="56"/>
      <c r="ADC107" s="56"/>
      <c r="ADD107" s="56"/>
      <c r="ADE107" s="56"/>
      <c r="ADF107" s="56"/>
      <c r="ADG107" s="56"/>
      <c r="ADH107" s="56"/>
      <c r="ADI107" s="56"/>
      <c r="ADJ107" s="56"/>
      <c r="ADK107" s="56"/>
      <c r="ADL107" s="56"/>
      <c r="ADM107" s="56"/>
      <c r="ADN107" s="56"/>
      <c r="ADO107" s="56"/>
      <c r="ADP107" s="56"/>
      <c r="ADQ107" s="56"/>
      <c r="ADR107" s="56"/>
      <c r="ADS107" s="56"/>
      <c r="ADT107" s="56"/>
      <c r="ADU107" s="56"/>
      <c r="ADV107" s="56"/>
      <c r="ADW107" s="56"/>
      <c r="ADX107" s="56"/>
      <c r="ADY107" s="56"/>
      <c r="ADZ107" s="56"/>
      <c r="AEA107" s="56"/>
      <c r="AEB107" s="56"/>
      <c r="AEC107" s="56"/>
      <c r="AED107" s="56"/>
      <c r="AEE107" s="56"/>
      <c r="AEF107" s="56"/>
      <c r="AEG107" s="56"/>
      <c r="AEH107" s="56"/>
      <c r="AEI107" s="56"/>
      <c r="AEJ107" s="56"/>
      <c r="AEK107" s="56"/>
      <c r="AEL107" s="56"/>
      <c r="AEM107" s="56"/>
      <c r="AEN107" s="56"/>
      <c r="AEO107" s="56"/>
      <c r="AEP107" s="56"/>
      <c r="AEQ107" s="56"/>
      <c r="AER107" s="56"/>
      <c r="AES107" s="56"/>
      <c r="AET107" s="56"/>
      <c r="AEU107" s="56"/>
      <c r="AEV107" s="56"/>
      <c r="AEW107" s="56"/>
      <c r="AEX107" s="56"/>
      <c r="AEY107" s="56"/>
      <c r="AEZ107" s="56"/>
      <c r="AFA107" s="56"/>
      <c r="AFB107" s="56"/>
      <c r="AFC107" s="56"/>
      <c r="AFD107" s="56"/>
      <c r="AFE107" s="56"/>
      <c r="AFF107" s="56"/>
      <c r="AFG107" s="56"/>
      <c r="AFH107" s="56"/>
      <c r="AFI107" s="56"/>
      <c r="AFJ107" s="56"/>
      <c r="AFK107" s="56"/>
      <c r="AFL107" s="56"/>
      <c r="AFM107" s="56"/>
      <c r="AFN107" s="56"/>
      <c r="AFO107" s="56"/>
      <c r="AFP107" s="56"/>
      <c r="AFQ107" s="56"/>
      <c r="AFR107" s="56"/>
      <c r="AFS107" s="56"/>
      <c r="AFT107" s="56"/>
      <c r="AFU107" s="56"/>
      <c r="AFV107" s="56"/>
      <c r="AFW107" s="56"/>
      <c r="AFX107" s="56"/>
      <c r="AFY107" s="56"/>
      <c r="AFZ107" s="56"/>
      <c r="AGA107" s="56"/>
      <c r="AGB107" s="56"/>
      <c r="AGC107" s="56"/>
      <c r="AGD107" s="56"/>
      <c r="AGE107" s="56"/>
      <c r="AGF107" s="56"/>
      <c r="AGG107" s="56"/>
      <c r="AGH107" s="56"/>
      <c r="AGI107" s="56"/>
      <c r="AGJ107" s="56"/>
      <c r="AGK107" s="56"/>
      <c r="AGL107" s="56"/>
      <c r="AGM107" s="56"/>
      <c r="AGN107" s="56"/>
      <c r="AGO107" s="56"/>
      <c r="AGP107" s="56"/>
      <c r="AGQ107" s="56"/>
      <c r="AGR107" s="56"/>
      <c r="AGS107" s="56"/>
      <c r="AGT107" s="56"/>
      <c r="AGU107" s="56"/>
      <c r="AGV107" s="56"/>
      <c r="AGW107" s="56"/>
      <c r="AGX107" s="56"/>
      <c r="AGY107" s="56"/>
      <c r="AGZ107" s="56"/>
      <c r="AHA107" s="56"/>
      <c r="AHB107" s="56"/>
      <c r="AHC107" s="56"/>
      <c r="AHD107" s="56"/>
      <c r="AHE107" s="56"/>
      <c r="AHF107" s="56"/>
      <c r="AHG107" s="56"/>
      <c r="AHH107" s="56"/>
      <c r="AHI107" s="56"/>
      <c r="AHJ107" s="56"/>
      <c r="AHK107" s="56"/>
      <c r="AHL107" s="56"/>
      <c r="AHM107" s="56"/>
      <c r="AHN107" s="56"/>
      <c r="AHO107" s="56"/>
      <c r="AHP107" s="56"/>
      <c r="AHQ107" s="56"/>
      <c r="AHR107" s="56"/>
      <c r="AHS107" s="56"/>
      <c r="AHT107" s="56"/>
      <c r="AHU107" s="56"/>
      <c r="AHV107" s="56"/>
      <c r="AHW107" s="56"/>
      <c r="AHX107" s="56"/>
      <c r="AHY107" s="56"/>
      <c r="AHZ107" s="56"/>
      <c r="AIA107" s="56"/>
      <c r="AIB107" s="56"/>
      <c r="AIC107" s="56"/>
      <c r="AID107" s="56"/>
      <c r="AIE107" s="56"/>
      <c r="AIF107" s="56"/>
      <c r="AIG107" s="56"/>
      <c r="AIH107" s="56"/>
      <c r="AII107" s="56"/>
      <c r="AIJ107" s="56"/>
      <c r="AIK107" s="56"/>
      <c r="AIL107" s="56"/>
      <c r="AIM107" s="56"/>
      <c r="AIN107" s="56"/>
      <c r="AIO107" s="56"/>
      <c r="AIP107" s="56"/>
      <c r="AIQ107" s="56"/>
      <c r="AIR107" s="56"/>
      <c r="AIS107" s="56"/>
      <c r="AIT107" s="56"/>
      <c r="AIU107" s="56"/>
      <c r="AIV107" s="56"/>
      <c r="AIW107" s="56"/>
      <c r="AIX107" s="56"/>
      <c r="AIY107" s="56"/>
      <c r="AIZ107" s="56"/>
      <c r="AJA107" s="56"/>
      <c r="AJB107" s="56"/>
      <c r="AJC107" s="56"/>
      <c r="AJD107" s="56"/>
      <c r="AJE107" s="56"/>
      <c r="AJF107" s="56"/>
      <c r="AJG107" s="56"/>
      <c r="AJH107" s="56"/>
      <c r="AJI107" s="56"/>
      <c r="AJJ107" s="56"/>
      <c r="AJK107" s="56"/>
      <c r="AJL107" s="56"/>
      <c r="AJM107" s="56"/>
      <c r="AJN107" s="56"/>
      <c r="AJO107" s="56"/>
      <c r="AJP107" s="56"/>
      <c r="AJQ107" s="56"/>
      <c r="AJR107" s="56"/>
      <c r="AJS107" s="56"/>
      <c r="AJT107" s="56"/>
      <c r="AJU107" s="56"/>
      <c r="AJV107" s="56"/>
      <c r="AJW107" s="56"/>
      <c r="AJX107" s="56"/>
      <c r="AJY107" s="56"/>
      <c r="AJZ107" s="56"/>
      <c r="AKA107" s="56"/>
      <c r="AKB107" s="56"/>
      <c r="AKC107" s="56"/>
      <c r="AKD107" s="56"/>
      <c r="AKE107" s="56"/>
      <c r="AKF107" s="56"/>
      <c r="AKG107" s="56"/>
      <c r="AKH107" s="56"/>
      <c r="AKI107" s="56"/>
      <c r="AKJ107" s="56"/>
      <c r="AKK107" s="56"/>
      <c r="AKL107" s="56"/>
      <c r="AKM107" s="56"/>
      <c r="AKN107" s="56"/>
      <c r="AKO107" s="56"/>
      <c r="AKP107" s="56"/>
      <c r="AKQ107" s="56"/>
      <c r="AKR107" s="56"/>
      <c r="AKS107" s="56"/>
      <c r="AKT107" s="56"/>
      <c r="AKU107" s="56"/>
      <c r="AKV107" s="56"/>
      <c r="AKW107" s="56"/>
      <c r="AKX107" s="56"/>
      <c r="AKY107" s="56"/>
      <c r="AKZ107" s="56"/>
      <c r="ALA107" s="56"/>
      <c r="ALB107" s="56"/>
      <c r="ALC107" s="56"/>
      <c r="ALD107" s="56"/>
      <c r="ALE107" s="56"/>
      <c r="ALF107" s="56"/>
      <c r="ALG107" s="56"/>
      <c r="ALH107" s="56"/>
      <c r="ALI107" s="56"/>
      <c r="ALJ107" s="56"/>
      <c r="ALK107" s="56"/>
      <c r="ALL107" s="56"/>
      <c r="ALM107" s="56"/>
      <c r="ALN107" s="56"/>
      <c r="ALO107" s="56"/>
      <c r="ALP107" s="56"/>
      <c r="ALQ107" s="56"/>
      <c r="ALR107" s="56"/>
      <c r="ALS107" s="56"/>
      <c r="ALT107" s="56"/>
      <c r="ALU107" s="56"/>
    </row>
    <row r="108" spans="1:1009" s="62" customFormat="1" ht="15" customHeight="1" x14ac:dyDescent="0.35">
      <c r="A108" s="1">
        <v>107</v>
      </c>
      <c r="B108" s="1" t="s">
        <v>667</v>
      </c>
      <c r="C108" s="55">
        <v>1971.2260000000001</v>
      </c>
      <c r="D108" s="56" t="s">
        <v>192</v>
      </c>
      <c r="E108" s="57">
        <v>2</v>
      </c>
      <c r="F108" s="55">
        <v>-1</v>
      </c>
      <c r="G108" s="58">
        <v>51.255049999999997</v>
      </c>
      <c r="H108" s="58">
        <v>2.8367499999999999</v>
      </c>
      <c r="I108" s="58">
        <v>13.658250000000001</v>
      </c>
      <c r="J108" s="59">
        <v>3.0949999999999998E-2</v>
      </c>
      <c r="K108" s="58">
        <v>11.476599999999999</v>
      </c>
      <c r="L108" s="59">
        <v>0.17949999999999999</v>
      </c>
      <c r="M108" s="58">
        <v>6.87615</v>
      </c>
      <c r="N108" s="58">
        <v>11.03435</v>
      </c>
      <c r="O108" s="58">
        <v>2.4725999999999999</v>
      </c>
      <c r="P108" s="59">
        <v>2.9499999999999999E-3</v>
      </c>
      <c r="Q108" s="58">
        <v>0.55249999999999999</v>
      </c>
      <c r="R108" s="59">
        <v>0.29244999999999999</v>
      </c>
      <c r="S108" s="59">
        <v>3.73E-2</v>
      </c>
      <c r="T108" s="59">
        <v>1.2699999999999999E-2</v>
      </c>
      <c r="U108" s="59">
        <v>2.0179679999999998E-2</v>
      </c>
      <c r="V108" s="58">
        <v>100.73739999999999</v>
      </c>
      <c r="W108" s="60" t="s">
        <v>87</v>
      </c>
      <c r="X108" s="60"/>
      <c r="Y108" s="60"/>
      <c r="Z108" s="60"/>
      <c r="AA108" s="58">
        <v>25.86</v>
      </c>
      <c r="AB108" s="58">
        <v>293.39</v>
      </c>
      <c r="AC108" s="58">
        <v>9.49</v>
      </c>
      <c r="AD108" s="58">
        <v>344.73</v>
      </c>
      <c r="AE108" s="58">
        <v>22.58</v>
      </c>
      <c r="AF108" s="58">
        <v>141.97999999999999</v>
      </c>
      <c r="AG108" s="58">
        <v>14.1</v>
      </c>
      <c r="AH108" s="58">
        <v>123.17</v>
      </c>
      <c r="AI108" s="58">
        <v>14.33</v>
      </c>
      <c r="AJ108" s="58">
        <v>34.08</v>
      </c>
      <c r="AK108" s="58">
        <v>4.46</v>
      </c>
      <c r="AL108" s="58">
        <v>22.74</v>
      </c>
      <c r="AM108" s="58">
        <v>5.43</v>
      </c>
      <c r="AN108" s="58">
        <v>1.9</v>
      </c>
      <c r="AO108" s="58">
        <v>5.87</v>
      </c>
      <c r="AP108" s="58">
        <v>0.83299999999999996</v>
      </c>
      <c r="AQ108" s="58">
        <v>5.0999999999999996</v>
      </c>
      <c r="AR108" s="58">
        <v>0.95199999999999996</v>
      </c>
      <c r="AS108" s="58">
        <v>2.25</v>
      </c>
      <c r="AT108" s="58">
        <v>0.313</v>
      </c>
      <c r="AU108" s="58">
        <v>1.96</v>
      </c>
      <c r="AV108" s="58">
        <v>0.27200000000000002</v>
      </c>
      <c r="AW108" s="58">
        <v>3.71</v>
      </c>
      <c r="AX108" s="58">
        <v>0.875</v>
      </c>
      <c r="AY108" s="58">
        <v>0.72</v>
      </c>
      <c r="AZ108" s="58">
        <v>0.39800000000000002</v>
      </c>
      <c r="BA108" s="60">
        <v>1152.210615</v>
      </c>
      <c r="BB108" s="60">
        <v>54.276249999999997</v>
      </c>
      <c r="BC108" s="59"/>
      <c r="BD108" s="59"/>
      <c r="BE108" s="59"/>
      <c r="BF108" s="59"/>
      <c r="BG108" s="58">
        <v>0.62018610500000004</v>
      </c>
      <c r="BH108" s="58">
        <v>7.2620799999999999E-2</v>
      </c>
      <c r="BI108" s="58">
        <v>0.27726247500000001</v>
      </c>
      <c r="BJ108" s="58">
        <v>0.37987546</v>
      </c>
      <c r="BK108" s="58">
        <v>2.8648199999999999E-2</v>
      </c>
      <c r="BL108" s="58">
        <v>0.20078357999999999</v>
      </c>
      <c r="BM108" s="58">
        <v>0.25820378999999999</v>
      </c>
      <c r="BN108" s="58">
        <v>0.17431830000000001</v>
      </c>
      <c r="BO108" s="58">
        <v>8.0388749999999995E-2</v>
      </c>
      <c r="BP108" s="58">
        <v>8.5687850000000006E-3</v>
      </c>
      <c r="BQ108" s="58">
        <v>7.8292699999999993E-3</v>
      </c>
      <c r="BR108" s="58">
        <v>1.5874999999999999E-3</v>
      </c>
      <c r="BS108" s="58">
        <v>9.3431918399999999E-4</v>
      </c>
      <c r="BT108" s="58">
        <v>1.2412799999999999</v>
      </c>
      <c r="BU108" s="58">
        <v>9.0950900000000008</v>
      </c>
      <c r="BV108" s="58">
        <v>0.51246000000000003</v>
      </c>
      <c r="BW108" s="58">
        <v>17.236499999999999</v>
      </c>
      <c r="BX108" s="58">
        <v>1.5354399999999999</v>
      </c>
      <c r="BY108" s="58">
        <v>13.77206</v>
      </c>
      <c r="BZ108" s="58">
        <v>1.8442799999999999</v>
      </c>
      <c r="CA108" s="58">
        <v>6.8975200000000001</v>
      </c>
      <c r="CB108" s="58">
        <v>0.73082999999999998</v>
      </c>
      <c r="CC108" s="58">
        <v>1.29504</v>
      </c>
      <c r="CD108" s="58">
        <v>0.31219999999999998</v>
      </c>
      <c r="CE108" s="58">
        <v>1.45536</v>
      </c>
      <c r="CF108" s="58">
        <v>0.36381000000000002</v>
      </c>
      <c r="CG108" s="58">
        <v>0.114</v>
      </c>
      <c r="CH108" s="58">
        <v>0.55178000000000005</v>
      </c>
      <c r="CI108" s="58">
        <v>6.4974000000000004E-2</v>
      </c>
      <c r="CJ108" s="58">
        <v>0.41310000000000002</v>
      </c>
      <c r="CK108" s="58">
        <v>8.2823999999999995E-2</v>
      </c>
      <c r="CL108" s="58">
        <v>0.189</v>
      </c>
      <c r="CM108" s="58">
        <v>3.0360999999999999E-2</v>
      </c>
      <c r="CN108" s="58">
        <v>0.1666</v>
      </c>
      <c r="CO108" s="58">
        <v>2.9648000000000001E-2</v>
      </c>
      <c r="CP108" s="58">
        <v>0.34873999999999999</v>
      </c>
      <c r="CQ108" s="58">
        <v>0.13037499999999999</v>
      </c>
      <c r="CR108" s="58">
        <v>0.26568000000000003</v>
      </c>
      <c r="CS108" s="58">
        <v>3.7810000000000003E-2</v>
      </c>
      <c r="CT108" s="61"/>
      <c r="CU108" s="61"/>
      <c r="CV108" s="61"/>
      <c r="CW108" s="61"/>
      <c r="CX108" s="61"/>
      <c r="CY108" s="61"/>
      <c r="CZ108" s="56"/>
      <c r="DA108" s="56"/>
      <c r="DB108" s="56"/>
      <c r="DC108" s="56"/>
      <c r="DD108" s="56"/>
      <c r="DE108" s="56"/>
      <c r="DF108" s="56"/>
      <c r="DG108" s="56"/>
      <c r="DH108" s="56"/>
      <c r="DI108" s="56"/>
      <c r="DJ108" s="56"/>
      <c r="DK108" s="56"/>
      <c r="DL108" s="56"/>
      <c r="DM108" s="56"/>
      <c r="DN108" s="56"/>
      <c r="DO108" s="56"/>
      <c r="DP108" s="56"/>
      <c r="DQ108" s="56"/>
      <c r="DR108" s="56"/>
      <c r="DS108" s="56"/>
      <c r="DT108" s="56"/>
      <c r="DU108" s="56"/>
      <c r="DV108" s="56"/>
      <c r="DW108" s="56"/>
      <c r="DX108" s="56"/>
      <c r="DY108" s="56"/>
      <c r="DZ108" s="56"/>
      <c r="EA108" s="56"/>
      <c r="EB108" s="56"/>
      <c r="EC108" s="56"/>
      <c r="ED108" s="56"/>
      <c r="EE108" s="56"/>
      <c r="EF108" s="56"/>
      <c r="EG108" s="56"/>
      <c r="EH108" s="56"/>
      <c r="EI108" s="56"/>
      <c r="EJ108" s="56"/>
      <c r="EK108" s="56"/>
      <c r="EL108" s="56"/>
      <c r="EM108" s="56"/>
      <c r="EN108" s="56"/>
      <c r="EO108" s="56"/>
      <c r="EP108" s="56"/>
      <c r="EQ108" s="56"/>
      <c r="ER108" s="56"/>
      <c r="ES108" s="56"/>
      <c r="ET108" s="56"/>
      <c r="EU108" s="56"/>
      <c r="EV108" s="56"/>
      <c r="EW108" s="56"/>
      <c r="EX108" s="56"/>
      <c r="EY108" s="56"/>
      <c r="EZ108" s="56"/>
      <c r="FA108" s="56"/>
      <c r="FB108" s="56"/>
      <c r="FC108" s="56"/>
      <c r="FD108" s="56"/>
      <c r="FE108" s="56"/>
      <c r="FF108" s="56"/>
      <c r="FG108" s="56"/>
      <c r="FH108" s="56"/>
      <c r="FI108" s="56"/>
      <c r="FJ108" s="56"/>
      <c r="FK108" s="56"/>
      <c r="FL108" s="56"/>
      <c r="FM108" s="56"/>
      <c r="FN108" s="56"/>
      <c r="FO108" s="56"/>
      <c r="FP108" s="56"/>
      <c r="FQ108" s="56"/>
      <c r="FR108" s="56"/>
      <c r="FS108" s="56"/>
      <c r="FT108" s="56"/>
      <c r="FU108" s="56"/>
      <c r="FV108" s="56"/>
      <c r="FW108" s="56"/>
      <c r="FX108" s="56"/>
      <c r="FY108" s="56"/>
      <c r="FZ108" s="56"/>
      <c r="GA108" s="56"/>
      <c r="GB108" s="56"/>
      <c r="GC108" s="56"/>
      <c r="GD108" s="56"/>
      <c r="GE108" s="56"/>
      <c r="GF108" s="56"/>
      <c r="GG108" s="56"/>
      <c r="GH108" s="56"/>
      <c r="GI108" s="56"/>
      <c r="GJ108" s="56"/>
      <c r="GK108" s="56"/>
      <c r="GL108" s="56"/>
      <c r="GM108" s="56"/>
      <c r="GN108" s="56"/>
      <c r="GO108" s="56"/>
      <c r="GP108" s="56"/>
      <c r="GQ108" s="56"/>
      <c r="GR108" s="56"/>
      <c r="GS108" s="56"/>
      <c r="GT108" s="56"/>
      <c r="GU108" s="56"/>
      <c r="GV108" s="56"/>
      <c r="GW108" s="56"/>
      <c r="GX108" s="56"/>
      <c r="GY108" s="56"/>
      <c r="GZ108" s="56"/>
      <c r="HA108" s="56"/>
      <c r="HB108" s="56"/>
      <c r="HC108" s="56"/>
      <c r="HD108" s="56"/>
      <c r="HE108" s="56"/>
      <c r="HF108" s="56"/>
      <c r="HG108" s="56"/>
      <c r="HH108" s="56"/>
      <c r="HI108" s="56"/>
      <c r="HJ108" s="56"/>
      <c r="HK108" s="56"/>
      <c r="HL108" s="56"/>
      <c r="HM108" s="56"/>
      <c r="HN108" s="56"/>
      <c r="HO108" s="56"/>
      <c r="HP108" s="56"/>
      <c r="HQ108" s="56"/>
      <c r="HR108" s="56"/>
      <c r="HS108" s="56"/>
      <c r="HT108" s="56"/>
      <c r="HU108" s="56"/>
      <c r="HV108" s="56"/>
      <c r="HW108" s="56"/>
      <c r="HX108" s="56"/>
      <c r="HY108" s="56"/>
      <c r="HZ108" s="56"/>
      <c r="IA108" s="56"/>
      <c r="IB108" s="56"/>
      <c r="IC108" s="56"/>
      <c r="ID108" s="56"/>
      <c r="IE108" s="56"/>
      <c r="IF108" s="56"/>
      <c r="IG108" s="56"/>
      <c r="IH108" s="56"/>
      <c r="II108" s="56"/>
      <c r="IJ108" s="56"/>
      <c r="IK108" s="56"/>
      <c r="IL108" s="56"/>
      <c r="IM108" s="56"/>
      <c r="IN108" s="56"/>
      <c r="IO108" s="56"/>
      <c r="IP108" s="56"/>
      <c r="IQ108" s="56"/>
      <c r="IR108" s="56"/>
      <c r="IS108" s="56"/>
      <c r="IT108" s="56"/>
      <c r="IU108" s="56"/>
      <c r="IV108" s="56"/>
      <c r="IW108" s="56"/>
      <c r="IX108" s="56"/>
      <c r="IY108" s="56"/>
      <c r="IZ108" s="56"/>
      <c r="JA108" s="56"/>
      <c r="JB108" s="56"/>
      <c r="JC108" s="56"/>
      <c r="JD108" s="56"/>
      <c r="JE108" s="56"/>
      <c r="JF108" s="56"/>
      <c r="JG108" s="56"/>
      <c r="JH108" s="56"/>
      <c r="JI108" s="56"/>
      <c r="JJ108" s="56"/>
      <c r="JK108" s="56"/>
      <c r="JL108" s="56"/>
      <c r="JM108" s="56"/>
      <c r="JN108" s="56"/>
      <c r="JO108" s="56"/>
      <c r="JP108" s="56"/>
      <c r="JQ108" s="56"/>
      <c r="JR108" s="56"/>
      <c r="JS108" s="56"/>
      <c r="JT108" s="56"/>
      <c r="JU108" s="56"/>
      <c r="JV108" s="56"/>
      <c r="JW108" s="56"/>
      <c r="JX108" s="56"/>
      <c r="JY108" s="56"/>
      <c r="JZ108" s="56"/>
      <c r="KA108" s="56"/>
      <c r="KB108" s="56"/>
      <c r="KC108" s="56"/>
      <c r="KD108" s="56"/>
      <c r="KE108" s="56"/>
      <c r="KF108" s="56"/>
      <c r="KG108" s="56"/>
      <c r="KH108" s="56"/>
      <c r="KI108" s="56"/>
      <c r="KJ108" s="56"/>
      <c r="KK108" s="56"/>
      <c r="KL108" s="56"/>
      <c r="KM108" s="56"/>
      <c r="KN108" s="56"/>
      <c r="KO108" s="56"/>
      <c r="KP108" s="56"/>
      <c r="KQ108" s="56"/>
      <c r="KR108" s="56"/>
      <c r="KS108" s="56"/>
      <c r="KT108" s="56"/>
      <c r="KU108" s="56"/>
      <c r="KV108" s="56"/>
      <c r="KW108" s="56"/>
      <c r="KX108" s="56"/>
      <c r="KY108" s="56"/>
      <c r="KZ108" s="56"/>
      <c r="LA108" s="56"/>
      <c r="LB108" s="56"/>
      <c r="LC108" s="56"/>
      <c r="LD108" s="56"/>
      <c r="LE108" s="56"/>
      <c r="LF108" s="56"/>
      <c r="LG108" s="56"/>
      <c r="LH108" s="56"/>
      <c r="LI108" s="56"/>
      <c r="LJ108" s="56"/>
      <c r="LK108" s="56"/>
      <c r="LL108" s="56"/>
      <c r="LM108" s="56"/>
      <c r="LN108" s="56"/>
      <c r="LO108" s="56"/>
      <c r="LP108" s="56"/>
      <c r="LQ108" s="56"/>
      <c r="LR108" s="56"/>
      <c r="LS108" s="56"/>
      <c r="LT108" s="56"/>
      <c r="LU108" s="56"/>
      <c r="LV108" s="56"/>
      <c r="LW108" s="56"/>
      <c r="LX108" s="56"/>
      <c r="LY108" s="56"/>
      <c r="LZ108" s="56"/>
      <c r="MA108" s="56"/>
      <c r="MB108" s="56"/>
      <c r="MC108" s="56"/>
      <c r="MD108" s="56"/>
      <c r="ME108" s="56"/>
      <c r="MF108" s="56"/>
      <c r="MG108" s="56"/>
      <c r="MH108" s="56"/>
      <c r="MI108" s="56"/>
      <c r="MJ108" s="56"/>
      <c r="MK108" s="56"/>
      <c r="ML108" s="56"/>
      <c r="MM108" s="56"/>
      <c r="MN108" s="56"/>
      <c r="MO108" s="56"/>
      <c r="MP108" s="56"/>
      <c r="MQ108" s="56"/>
      <c r="MR108" s="56"/>
      <c r="MS108" s="56"/>
      <c r="MT108" s="56"/>
      <c r="MU108" s="56"/>
      <c r="MV108" s="56"/>
      <c r="MW108" s="56"/>
      <c r="MX108" s="56"/>
      <c r="MY108" s="56"/>
      <c r="MZ108" s="56"/>
      <c r="NA108" s="56"/>
      <c r="NB108" s="56"/>
      <c r="NC108" s="56"/>
      <c r="ND108" s="56"/>
      <c r="NE108" s="56"/>
      <c r="NF108" s="56"/>
      <c r="NG108" s="56"/>
      <c r="NH108" s="56"/>
      <c r="NI108" s="56"/>
      <c r="NJ108" s="56"/>
      <c r="NK108" s="56"/>
      <c r="NL108" s="56"/>
      <c r="NM108" s="56"/>
      <c r="NN108" s="56"/>
      <c r="NO108" s="56"/>
      <c r="NP108" s="56"/>
      <c r="NQ108" s="56"/>
      <c r="NR108" s="56"/>
      <c r="NS108" s="56"/>
      <c r="NT108" s="56"/>
      <c r="NU108" s="56"/>
      <c r="NV108" s="56"/>
      <c r="NW108" s="56"/>
      <c r="NX108" s="56"/>
      <c r="NY108" s="56"/>
      <c r="NZ108" s="56"/>
      <c r="OA108" s="56"/>
      <c r="OB108" s="56"/>
      <c r="OC108" s="56"/>
      <c r="OD108" s="56"/>
      <c r="OE108" s="56"/>
      <c r="OF108" s="56"/>
      <c r="OG108" s="56"/>
      <c r="OH108" s="56"/>
      <c r="OI108" s="56"/>
      <c r="OJ108" s="56"/>
      <c r="OK108" s="56"/>
      <c r="OL108" s="56"/>
      <c r="OM108" s="56"/>
      <c r="ON108" s="56"/>
      <c r="OO108" s="56"/>
      <c r="OP108" s="56"/>
      <c r="OQ108" s="56"/>
      <c r="OR108" s="56"/>
      <c r="OS108" s="56"/>
      <c r="OT108" s="56"/>
      <c r="OU108" s="56"/>
      <c r="OV108" s="56"/>
      <c r="OW108" s="56"/>
      <c r="OX108" s="56"/>
      <c r="OY108" s="56"/>
      <c r="OZ108" s="56"/>
      <c r="PA108" s="56"/>
      <c r="PB108" s="56"/>
      <c r="PC108" s="56"/>
      <c r="PD108" s="56"/>
      <c r="PE108" s="56"/>
      <c r="PF108" s="56"/>
      <c r="PG108" s="56"/>
      <c r="PH108" s="56"/>
      <c r="PI108" s="56"/>
      <c r="PJ108" s="56"/>
      <c r="PK108" s="56"/>
      <c r="PL108" s="56"/>
      <c r="PM108" s="56"/>
      <c r="PN108" s="56"/>
      <c r="PO108" s="56"/>
      <c r="PP108" s="56"/>
      <c r="PQ108" s="56"/>
      <c r="PR108" s="56"/>
      <c r="PS108" s="56"/>
      <c r="PT108" s="56"/>
      <c r="PU108" s="56"/>
      <c r="PV108" s="56"/>
      <c r="PW108" s="56"/>
      <c r="PX108" s="56"/>
      <c r="PY108" s="56"/>
      <c r="PZ108" s="56"/>
      <c r="QA108" s="56"/>
      <c r="QB108" s="56"/>
      <c r="QC108" s="56"/>
      <c r="QD108" s="56"/>
      <c r="QE108" s="56"/>
      <c r="QF108" s="56"/>
      <c r="QG108" s="56"/>
      <c r="QH108" s="56"/>
      <c r="QI108" s="56"/>
      <c r="QJ108" s="56"/>
      <c r="QK108" s="56"/>
      <c r="QL108" s="56"/>
      <c r="QM108" s="56"/>
      <c r="QN108" s="56"/>
      <c r="QO108" s="56"/>
      <c r="QP108" s="56"/>
      <c r="QQ108" s="56"/>
      <c r="QR108" s="56"/>
      <c r="QS108" s="56"/>
      <c r="QT108" s="56"/>
      <c r="QU108" s="56"/>
      <c r="QV108" s="56"/>
      <c r="QW108" s="56"/>
      <c r="QX108" s="56"/>
      <c r="QY108" s="56"/>
      <c r="QZ108" s="56"/>
      <c r="RA108" s="56"/>
      <c r="RB108" s="56"/>
      <c r="RC108" s="56"/>
      <c r="RD108" s="56"/>
      <c r="RE108" s="56"/>
      <c r="RF108" s="56"/>
      <c r="RG108" s="56"/>
      <c r="RH108" s="56"/>
      <c r="RI108" s="56"/>
      <c r="RJ108" s="56"/>
      <c r="RK108" s="56"/>
      <c r="RL108" s="56"/>
      <c r="RM108" s="56"/>
      <c r="RN108" s="56"/>
      <c r="RO108" s="56"/>
      <c r="RP108" s="56"/>
      <c r="RQ108" s="56"/>
      <c r="RR108" s="56"/>
      <c r="RS108" s="56"/>
      <c r="RT108" s="56"/>
      <c r="RU108" s="56"/>
      <c r="RV108" s="56"/>
      <c r="RW108" s="56"/>
      <c r="RX108" s="56"/>
      <c r="RY108" s="56"/>
      <c r="RZ108" s="56"/>
      <c r="SA108" s="56"/>
      <c r="SB108" s="56"/>
      <c r="SC108" s="56"/>
      <c r="SD108" s="56"/>
      <c r="SE108" s="56"/>
      <c r="SF108" s="56"/>
      <c r="SG108" s="56"/>
      <c r="SH108" s="56"/>
      <c r="SI108" s="56"/>
      <c r="SJ108" s="56"/>
      <c r="SK108" s="56"/>
      <c r="SL108" s="56"/>
      <c r="SM108" s="56"/>
      <c r="SN108" s="56"/>
      <c r="SO108" s="56"/>
      <c r="SP108" s="56"/>
      <c r="SQ108" s="56"/>
      <c r="SR108" s="56"/>
      <c r="SS108" s="56"/>
      <c r="ST108" s="56"/>
      <c r="SU108" s="56"/>
      <c r="SV108" s="56"/>
      <c r="SW108" s="56"/>
      <c r="SX108" s="56"/>
      <c r="SY108" s="56"/>
      <c r="SZ108" s="56"/>
      <c r="TA108" s="56"/>
      <c r="TB108" s="56"/>
      <c r="TC108" s="56"/>
      <c r="TD108" s="56"/>
      <c r="TE108" s="56"/>
      <c r="TF108" s="56"/>
      <c r="TG108" s="56"/>
      <c r="TH108" s="56"/>
      <c r="TI108" s="56"/>
      <c r="TJ108" s="56"/>
      <c r="TK108" s="56"/>
      <c r="TL108" s="56"/>
      <c r="TM108" s="56"/>
      <c r="TN108" s="56"/>
      <c r="TO108" s="56"/>
      <c r="TP108" s="56"/>
      <c r="TQ108" s="56"/>
      <c r="TR108" s="56"/>
      <c r="TS108" s="56"/>
      <c r="TT108" s="56"/>
      <c r="TU108" s="56"/>
      <c r="TV108" s="56"/>
      <c r="TW108" s="56"/>
      <c r="TX108" s="56"/>
      <c r="TY108" s="56"/>
      <c r="TZ108" s="56"/>
      <c r="UA108" s="56"/>
      <c r="UB108" s="56"/>
      <c r="UC108" s="56"/>
      <c r="UD108" s="56"/>
      <c r="UE108" s="56"/>
      <c r="UF108" s="56"/>
      <c r="UG108" s="56"/>
      <c r="UH108" s="56"/>
      <c r="UI108" s="56"/>
      <c r="UJ108" s="56"/>
      <c r="UK108" s="56"/>
      <c r="UL108" s="56"/>
      <c r="UM108" s="56"/>
      <c r="UN108" s="56"/>
      <c r="UO108" s="56"/>
      <c r="UP108" s="56"/>
      <c r="UQ108" s="56"/>
      <c r="UR108" s="56"/>
      <c r="US108" s="56"/>
      <c r="UT108" s="56"/>
      <c r="UU108" s="56"/>
      <c r="UV108" s="56"/>
      <c r="UW108" s="56"/>
      <c r="UX108" s="56"/>
      <c r="UY108" s="56"/>
      <c r="UZ108" s="56"/>
      <c r="VA108" s="56"/>
      <c r="VB108" s="56"/>
      <c r="VC108" s="56"/>
      <c r="VD108" s="56"/>
      <c r="VE108" s="56"/>
      <c r="VF108" s="56"/>
      <c r="VG108" s="56"/>
      <c r="VH108" s="56"/>
      <c r="VI108" s="56"/>
      <c r="VJ108" s="56"/>
      <c r="VK108" s="56"/>
      <c r="VL108" s="56"/>
      <c r="VM108" s="56"/>
      <c r="VN108" s="56"/>
      <c r="VO108" s="56"/>
      <c r="VP108" s="56"/>
      <c r="VQ108" s="56"/>
      <c r="VR108" s="56"/>
      <c r="VS108" s="56"/>
      <c r="VT108" s="56"/>
      <c r="VU108" s="56"/>
      <c r="VV108" s="56"/>
      <c r="VW108" s="56"/>
      <c r="VX108" s="56"/>
      <c r="VY108" s="56"/>
      <c r="VZ108" s="56"/>
      <c r="WA108" s="56"/>
      <c r="WB108" s="56"/>
      <c r="WC108" s="56"/>
      <c r="WD108" s="56"/>
      <c r="WE108" s="56"/>
      <c r="WF108" s="56"/>
      <c r="WG108" s="56"/>
      <c r="WH108" s="56"/>
      <c r="WI108" s="56"/>
      <c r="WJ108" s="56"/>
      <c r="WK108" s="56"/>
      <c r="WL108" s="56"/>
      <c r="WM108" s="56"/>
      <c r="WN108" s="56"/>
      <c r="WO108" s="56"/>
      <c r="WP108" s="56"/>
      <c r="WQ108" s="56"/>
      <c r="WR108" s="56"/>
      <c r="WS108" s="56"/>
      <c r="WT108" s="56"/>
      <c r="WU108" s="56"/>
      <c r="WV108" s="56"/>
      <c r="WW108" s="56"/>
      <c r="WX108" s="56"/>
      <c r="WY108" s="56"/>
      <c r="WZ108" s="56"/>
      <c r="XA108" s="56"/>
      <c r="XB108" s="56"/>
      <c r="XC108" s="56"/>
      <c r="XD108" s="56"/>
      <c r="XE108" s="56"/>
      <c r="XF108" s="56"/>
      <c r="XG108" s="56"/>
      <c r="XH108" s="56"/>
      <c r="XI108" s="56"/>
      <c r="XJ108" s="56"/>
      <c r="XK108" s="56"/>
      <c r="XL108" s="56"/>
      <c r="XM108" s="56"/>
      <c r="XN108" s="56"/>
      <c r="XO108" s="56"/>
      <c r="XP108" s="56"/>
      <c r="XQ108" s="56"/>
      <c r="XR108" s="56"/>
      <c r="XS108" s="56"/>
      <c r="XT108" s="56"/>
      <c r="XU108" s="56"/>
      <c r="XV108" s="56"/>
      <c r="XW108" s="56"/>
      <c r="XX108" s="56"/>
      <c r="XY108" s="56"/>
      <c r="XZ108" s="56"/>
      <c r="YA108" s="56"/>
      <c r="YB108" s="56"/>
      <c r="YC108" s="56"/>
      <c r="YD108" s="56"/>
      <c r="YE108" s="56"/>
      <c r="YF108" s="56"/>
      <c r="YG108" s="56"/>
      <c r="YH108" s="56"/>
      <c r="YI108" s="56"/>
      <c r="YJ108" s="56"/>
      <c r="YK108" s="56"/>
      <c r="YL108" s="56"/>
      <c r="YM108" s="56"/>
      <c r="YN108" s="56"/>
      <c r="YO108" s="56"/>
      <c r="YP108" s="56"/>
      <c r="YQ108" s="56"/>
      <c r="YR108" s="56"/>
      <c r="YS108" s="56"/>
      <c r="YT108" s="56"/>
      <c r="YU108" s="56"/>
      <c r="YV108" s="56"/>
      <c r="YW108" s="56"/>
      <c r="YX108" s="56"/>
      <c r="YY108" s="56"/>
      <c r="YZ108" s="56"/>
      <c r="ZA108" s="56"/>
      <c r="ZB108" s="56"/>
      <c r="ZC108" s="56"/>
      <c r="ZD108" s="56"/>
      <c r="ZE108" s="56"/>
      <c r="ZF108" s="56"/>
      <c r="ZG108" s="56"/>
      <c r="ZH108" s="56"/>
      <c r="ZI108" s="56"/>
      <c r="ZJ108" s="56"/>
      <c r="ZK108" s="56"/>
      <c r="ZL108" s="56"/>
      <c r="ZM108" s="56"/>
      <c r="ZN108" s="56"/>
      <c r="ZO108" s="56"/>
      <c r="ZP108" s="56"/>
      <c r="ZQ108" s="56"/>
      <c r="ZR108" s="56"/>
      <c r="ZS108" s="56"/>
      <c r="ZT108" s="56"/>
      <c r="ZU108" s="56"/>
      <c r="ZV108" s="56"/>
      <c r="ZW108" s="56"/>
      <c r="ZX108" s="56"/>
      <c r="ZY108" s="56"/>
      <c r="ZZ108" s="56"/>
      <c r="AAA108" s="56"/>
      <c r="AAB108" s="56"/>
      <c r="AAC108" s="56"/>
      <c r="AAD108" s="56"/>
      <c r="AAE108" s="56"/>
      <c r="AAF108" s="56"/>
      <c r="AAG108" s="56"/>
      <c r="AAH108" s="56"/>
      <c r="AAI108" s="56"/>
      <c r="AAJ108" s="56"/>
      <c r="AAK108" s="56"/>
      <c r="AAL108" s="56"/>
      <c r="AAM108" s="56"/>
      <c r="AAN108" s="56"/>
      <c r="AAO108" s="56"/>
      <c r="AAP108" s="56"/>
      <c r="AAQ108" s="56"/>
      <c r="AAR108" s="56"/>
      <c r="AAS108" s="56"/>
      <c r="AAT108" s="56"/>
      <c r="AAU108" s="56"/>
      <c r="AAV108" s="56"/>
      <c r="AAW108" s="56"/>
      <c r="AAX108" s="56"/>
      <c r="AAY108" s="56"/>
      <c r="AAZ108" s="56"/>
      <c r="ABA108" s="56"/>
      <c r="ABB108" s="56"/>
      <c r="ABC108" s="56"/>
      <c r="ABD108" s="56"/>
      <c r="ABE108" s="56"/>
      <c r="ABF108" s="56"/>
      <c r="ABG108" s="56"/>
      <c r="ABH108" s="56"/>
      <c r="ABI108" s="56"/>
      <c r="ABJ108" s="56"/>
      <c r="ABK108" s="56"/>
      <c r="ABL108" s="56"/>
      <c r="ABM108" s="56"/>
      <c r="ABN108" s="56"/>
      <c r="ABO108" s="56"/>
      <c r="ABP108" s="56"/>
      <c r="ABQ108" s="56"/>
      <c r="ABR108" s="56"/>
      <c r="ABS108" s="56"/>
      <c r="ABT108" s="56"/>
      <c r="ABU108" s="56"/>
      <c r="ABV108" s="56"/>
      <c r="ABW108" s="56"/>
      <c r="ABX108" s="56"/>
      <c r="ABY108" s="56"/>
      <c r="ABZ108" s="56"/>
      <c r="ACA108" s="56"/>
      <c r="ACB108" s="56"/>
      <c r="ACC108" s="56"/>
      <c r="ACD108" s="56"/>
      <c r="ACE108" s="56"/>
      <c r="ACF108" s="56"/>
      <c r="ACG108" s="56"/>
      <c r="ACH108" s="56"/>
      <c r="ACI108" s="56"/>
      <c r="ACJ108" s="56"/>
      <c r="ACK108" s="56"/>
      <c r="ACL108" s="56"/>
      <c r="ACM108" s="56"/>
      <c r="ACN108" s="56"/>
      <c r="ACO108" s="56"/>
      <c r="ACP108" s="56"/>
      <c r="ACQ108" s="56"/>
      <c r="ACR108" s="56"/>
      <c r="ACS108" s="56"/>
      <c r="ACT108" s="56"/>
      <c r="ACU108" s="56"/>
      <c r="ACV108" s="56"/>
      <c r="ACW108" s="56"/>
      <c r="ACX108" s="56"/>
      <c r="ACY108" s="56"/>
      <c r="ACZ108" s="56"/>
      <c r="ADA108" s="56"/>
      <c r="ADB108" s="56"/>
      <c r="ADC108" s="56"/>
      <c r="ADD108" s="56"/>
      <c r="ADE108" s="56"/>
      <c r="ADF108" s="56"/>
      <c r="ADG108" s="56"/>
      <c r="ADH108" s="56"/>
      <c r="ADI108" s="56"/>
      <c r="ADJ108" s="56"/>
      <c r="ADK108" s="56"/>
      <c r="ADL108" s="56"/>
      <c r="ADM108" s="56"/>
      <c r="ADN108" s="56"/>
      <c r="ADO108" s="56"/>
      <c r="ADP108" s="56"/>
      <c r="ADQ108" s="56"/>
      <c r="ADR108" s="56"/>
      <c r="ADS108" s="56"/>
      <c r="ADT108" s="56"/>
      <c r="ADU108" s="56"/>
      <c r="ADV108" s="56"/>
      <c r="ADW108" s="56"/>
      <c r="ADX108" s="56"/>
      <c r="ADY108" s="56"/>
      <c r="ADZ108" s="56"/>
      <c r="AEA108" s="56"/>
      <c r="AEB108" s="56"/>
      <c r="AEC108" s="56"/>
      <c r="AED108" s="56"/>
      <c r="AEE108" s="56"/>
      <c r="AEF108" s="56"/>
      <c r="AEG108" s="56"/>
      <c r="AEH108" s="56"/>
      <c r="AEI108" s="56"/>
      <c r="AEJ108" s="56"/>
      <c r="AEK108" s="56"/>
      <c r="AEL108" s="56"/>
      <c r="AEM108" s="56"/>
      <c r="AEN108" s="56"/>
      <c r="AEO108" s="56"/>
      <c r="AEP108" s="56"/>
      <c r="AEQ108" s="56"/>
      <c r="AER108" s="56"/>
      <c r="AES108" s="56"/>
      <c r="AET108" s="56"/>
      <c r="AEU108" s="56"/>
      <c r="AEV108" s="56"/>
      <c r="AEW108" s="56"/>
      <c r="AEX108" s="56"/>
      <c r="AEY108" s="56"/>
      <c r="AEZ108" s="56"/>
      <c r="AFA108" s="56"/>
      <c r="AFB108" s="56"/>
      <c r="AFC108" s="56"/>
      <c r="AFD108" s="56"/>
      <c r="AFE108" s="56"/>
      <c r="AFF108" s="56"/>
      <c r="AFG108" s="56"/>
      <c r="AFH108" s="56"/>
      <c r="AFI108" s="56"/>
      <c r="AFJ108" s="56"/>
      <c r="AFK108" s="56"/>
      <c r="AFL108" s="56"/>
      <c r="AFM108" s="56"/>
      <c r="AFN108" s="56"/>
      <c r="AFO108" s="56"/>
      <c r="AFP108" s="56"/>
      <c r="AFQ108" s="56"/>
      <c r="AFR108" s="56"/>
      <c r="AFS108" s="56"/>
      <c r="AFT108" s="56"/>
      <c r="AFU108" s="56"/>
      <c r="AFV108" s="56"/>
      <c r="AFW108" s="56"/>
      <c r="AFX108" s="56"/>
      <c r="AFY108" s="56"/>
      <c r="AFZ108" s="56"/>
      <c r="AGA108" s="56"/>
      <c r="AGB108" s="56"/>
      <c r="AGC108" s="56"/>
      <c r="AGD108" s="56"/>
      <c r="AGE108" s="56"/>
      <c r="AGF108" s="56"/>
      <c r="AGG108" s="56"/>
      <c r="AGH108" s="56"/>
      <c r="AGI108" s="56"/>
      <c r="AGJ108" s="56"/>
      <c r="AGK108" s="56"/>
      <c r="AGL108" s="56"/>
      <c r="AGM108" s="56"/>
      <c r="AGN108" s="56"/>
      <c r="AGO108" s="56"/>
      <c r="AGP108" s="56"/>
      <c r="AGQ108" s="56"/>
      <c r="AGR108" s="56"/>
      <c r="AGS108" s="56"/>
      <c r="AGT108" s="56"/>
      <c r="AGU108" s="56"/>
      <c r="AGV108" s="56"/>
      <c r="AGW108" s="56"/>
      <c r="AGX108" s="56"/>
      <c r="AGY108" s="56"/>
      <c r="AGZ108" s="56"/>
      <c r="AHA108" s="56"/>
      <c r="AHB108" s="56"/>
      <c r="AHC108" s="56"/>
      <c r="AHD108" s="56"/>
      <c r="AHE108" s="56"/>
      <c r="AHF108" s="56"/>
      <c r="AHG108" s="56"/>
      <c r="AHH108" s="56"/>
      <c r="AHI108" s="56"/>
      <c r="AHJ108" s="56"/>
      <c r="AHK108" s="56"/>
      <c r="AHL108" s="56"/>
      <c r="AHM108" s="56"/>
      <c r="AHN108" s="56"/>
      <c r="AHO108" s="56"/>
      <c r="AHP108" s="56"/>
      <c r="AHQ108" s="56"/>
      <c r="AHR108" s="56"/>
      <c r="AHS108" s="56"/>
      <c r="AHT108" s="56"/>
      <c r="AHU108" s="56"/>
      <c r="AHV108" s="56"/>
      <c r="AHW108" s="56"/>
      <c r="AHX108" s="56"/>
      <c r="AHY108" s="56"/>
      <c r="AHZ108" s="56"/>
      <c r="AIA108" s="56"/>
      <c r="AIB108" s="56"/>
      <c r="AIC108" s="56"/>
      <c r="AID108" s="56"/>
      <c r="AIE108" s="56"/>
      <c r="AIF108" s="56"/>
      <c r="AIG108" s="56"/>
      <c r="AIH108" s="56"/>
      <c r="AII108" s="56"/>
      <c r="AIJ108" s="56"/>
      <c r="AIK108" s="56"/>
      <c r="AIL108" s="56"/>
      <c r="AIM108" s="56"/>
      <c r="AIN108" s="56"/>
      <c r="AIO108" s="56"/>
      <c r="AIP108" s="56"/>
      <c r="AIQ108" s="56"/>
      <c r="AIR108" s="56"/>
      <c r="AIS108" s="56"/>
      <c r="AIT108" s="56"/>
      <c r="AIU108" s="56"/>
      <c r="AIV108" s="56"/>
      <c r="AIW108" s="56"/>
      <c r="AIX108" s="56"/>
      <c r="AIY108" s="56"/>
      <c r="AIZ108" s="56"/>
      <c r="AJA108" s="56"/>
      <c r="AJB108" s="56"/>
      <c r="AJC108" s="56"/>
      <c r="AJD108" s="56"/>
      <c r="AJE108" s="56"/>
      <c r="AJF108" s="56"/>
      <c r="AJG108" s="56"/>
      <c r="AJH108" s="56"/>
      <c r="AJI108" s="56"/>
      <c r="AJJ108" s="56"/>
      <c r="AJK108" s="56"/>
      <c r="AJL108" s="56"/>
      <c r="AJM108" s="56"/>
      <c r="AJN108" s="56"/>
      <c r="AJO108" s="56"/>
      <c r="AJP108" s="56"/>
      <c r="AJQ108" s="56"/>
      <c r="AJR108" s="56"/>
      <c r="AJS108" s="56"/>
      <c r="AJT108" s="56"/>
      <c r="AJU108" s="56"/>
      <c r="AJV108" s="56"/>
      <c r="AJW108" s="56"/>
      <c r="AJX108" s="56"/>
      <c r="AJY108" s="56"/>
      <c r="AJZ108" s="56"/>
      <c r="AKA108" s="56"/>
      <c r="AKB108" s="56"/>
      <c r="AKC108" s="56"/>
      <c r="AKD108" s="56"/>
      <c r="AKE108" s="56"/>
      <c r="AKF108" s="56"/>
      <c r="AKG108" s="56"/>
      <c r="AKH108" s="56"/>
      <c r="AKI108" s="56"/>
      <c r="AKJ108" s="56"/>
      <c r="AKK108" s="56"/>
      <c r="AKL108" s="56"/>
      <c r="AKM108" s="56"/>
      <c r="AKN108" s="56"/>
      <c r="AKO108" s="56"/>
      <c r="AKP108" s="56"/>
      <c r="AKQ108" s="56"/>
      <c r="AKR108" s="56"/>
      <c r="AKS108" s="56"/>
      <c r="AKT108" s="56"/>
      <c r="AKU108" s="56"/>
      <c r="AKV108" s="56"/>
      <c r="AKW108" s="56"/>
      <c r="AKX108" s="56"/>
      <c r="AKY108" s="56"/>
      <c r="AKZ108" s="56"/>
      <c r="ALA108" s="56"/>
      <c r="ALB108" s="56"/>
      <c r="ALC108" s="56"/>
      <c r="ALD108" s="56"/>
      <c r="ALE108" s="56"/>
      <c r="ALF108" s="56"/>
      <c r="ALG108" s="56"/>
      <c r="ALH108" s="56"/>
      <c r="ALI108" s="56"/>
      <c r="ALJ108" s="56"/>
      <c r="ALK108" s="56"/>
      <c r="ALL108" s="56"/>
      <c r="ALM108" s="56"/>
      <c r="ALN108" s="56"/>
      <c r="ALO108" s="56"/>
      <c r="ALP108" s="56"/>
      <c r="ALQ108" s="56"/>
      <c r="ALR108" s="56"/>
      <c r="ALS108" s="56"/>
      <c r="ALT108" s="56"/>
      <c r="ALU108" s="56"/>
    </row>
    <row r="109" spans="1:1009" s="62" customFormat="1" ht="15" customHeight="1" x14ac:dyDescent="0.35">
      <c r="A109" s="1">
        <v>108</v>
      </c>
      <c r="B109" s="1" t="s">
        <v>667</v>
      </c>
      <c r="C109" s="55">
        <v>1971.2260000000001</v>
      </c>
      <c r="D109" s="56" t="s">
        <v>193</v>
      </c>
      <c r="E109" s="57">
        <v>2</v>
      </c>
      <c r="F109" s="55">
        <v>-1</v>
      </c>
      <c r="G109" s="58">
        <v>51.478999999999999</v>
      </c>
      <c r="H109" s="58">
        <v>2.8961000000000001</v>
      </c>
      <c r="I109" s="58">
        <v>13.9178</v>
      </c>
      <c r="J109" s="59">
        <v>2.7699999999999999E-2</v>
      </c>
      <c r="K109" s="58">
        <v>11.208500000000001</v>
      </c>
      <c r="L109" s="59">
        <v>0.17419999999999999</v>
      </c>
      <c r="M109" s="58">
        <v>6.2457000000000003</v>
      </c>
      <c r="N109" s="58">
        <v>11.0053</v>
      </c>
      <c r="O109" s="58">
        <v>2.5125999999999999</v>
      </c>
      <c r="P109" s="59">
        <v>2.3199999999999998E-2</v>
      </c>
      <c r="Q109" s="58">
        <v>0.54790000000000005</v>
      </c>
      <c r="R109" s="59">
        <v>0.28549999999999998</v>
      </c>
      <c r="S109" s="59">
        <v>2.98E-2</v>
      </c>
      <c r="T109" s="59">
        <v>1.2699999999999999E-2</v>
      </c>
      <c r="U109" s="59" t="s">
        <v>87</v>
      </c>
      <c r="V109" s="58">
        <v>100.38890000000001</v>
      </c>
      <c r="W109" s="60"/>
      <c r="X109" s="60"/>
      <c r="Y109" s="60"/>
      <c r="Z109" s="60"/>
      <c r="AA109" s="58">
        <v>28.47</v>
      </c>
      <c r="AB109" s="58">
        <v>320.85000000000002</v>
      </c>
      <c r="AC109" s="58">
        <v>10.89</v>
      </c>
      <c r="AD109" s="58">
        <v>357.86</v>
      </c>
      <c r="AE109" s="58">
        <v>21.83</v>
      </c>
      <c r="AF109" s="58">
        <v>154.04</v>
      </c>
      <c r="AG109" s="58">
        <v>12.9</v>
      </c>
      <c r="AH109" s="58">
        <v>127.42</v>
      </c>
      <c r="AI109" s="58">
        <v>14.8</v>
      </c>
      <c r="AJ109" s="58">
        <v>37.74</v>
      </c>
      <c r="AK109" s="58">
        <v>5.09</v>
      </c>
      <c r="AL109" s="58">
        <v>26.98</v>
      </c>
      <c r="AM109" s="58">
        <v>6.42</v>
      </c>
      <c r="AN109" s="58">
        <v>2.1</v>
      </c>
      <c r="AO109" s="58">
        <v>5.54</v>
      </c>
      <c r="AP109" s="58">
        <v>0.95799999999999996</v>
      </c>
      <c r="AQ109" s="58">
        <v>5.12</v>
      </c>
      <c r="AR109" s="58">
        <v>0.93300000000000005</v>
      </c>
      <c r="AS109" s="58">
        <v>2.19</v>
      </c>
      <c r="AT109" s="58">
        <v>0.29699999999999999</v>
      </c>
      <c r="AU109" s="58">
        <v>1.66</v>
      </c>
      <c r="AV109" s="58">
        <v>0.31900000000000001</v>
      </c>
      <c r="AW109" s="58">
        <v>3.53</v>
      </c>
      <c r="AX109" s="58">
        <v>1.05</v>
      </c>
      <c r="AY109" s="58">
        <v>0.87</v>
      </c>
      <c r="AZ109" s="58">
        <v>0.48799999999999999</v>
      </c>
      <c r="BA109" s="60">
        <v>1139.5385699999999</v>
      </c>
      <c r="BB109" s="60">
        <v>52.4848</v>
      </c>
      <c r="BC109" s="59"/>
      <c r="BD109" s="59"/>
      <c r="BE109" s="59"/>
      <c r="BF109" s="59"/>
      <c r="BG109" s="58">
        <v>0.62289589999999995</v>
      </c>
      <c r="BH109" s="58">
        <v>7.4140159999999997E-2</v>
      </c>
      <c r="BI109" s="58">
        <v>0.28253134000000002</v>
      </c>
      <c r="BJ109" s="58">
        <v>0.37100135000000001</v>
      </c>
      <c r="BK109" s="58">
        <v>2.7802319999999998E-2</v>
      </c>
      <c r="BL109" s="58">
        <v>0.18237444</v>
      </c>
      <c r="BM109" s="58">
        <v>0.25752402000000002</v>
      </c>
      <c r="BN109" s="58">
        <v>0.1771383</v>
      </c>
      <c r="BO109" s="58">
        <v>7.9719449999999997E-2</v>
      </c>
      <c r="BP109" s="58">
        <v>8.36515E-3</v>
      </c>
      <c r="BQ109" s="58">
        <v>6.25502E-3</v>
      </c>
      <c r="BR109" s="58">
        <v>1.5874999999999999E-3</v>
      </c>
      <c r="BS109" s="58">
        <v>0</v>
      </c>
      <c r="BT109" s="58">
        <v>1.36656</v>
      </c>
      <c r="BU109" s="58">
        <v>9.9463500000000007</v>
      </c>
      <c r="BV109" s="58">
        <v>0.58806000000000003</v>
      </c>
      <c r="BW109" s="58">
        <v>17.893000000000001</v>
      </c>
      <c r="BX109" s="58">
        <v>1.48444</v>
      </c>
      <c r="BY109" s="58">
        <v>14.941879999999999</v>
      </c>
      <c r="BZ109" s="58">
        <v>1.6873199999999999</v>
      </c>
      <c r="CA109" s="58">
        <v>7.1355199999999996</v>
      </c>
      <c r="CB109" s="58">
        <v>0.75480000000000003</v>
      </c>
      <c r="CC109" s="58">
        <v>1.4341200000000001</v>
      </c>
      <c r="CD109" s="58">
        <v>0.35630000000000001</v>
      </c>
      <c r="CE109" s="58">
        <v>1.72672</v>
      </c>
      <c r="CF109" s="58">
        <v>0.43014000000000002</v>
      </c>
      <c r="CG109" s="58">
        <v>0.126</v>
      </c>
      <c r="CH109" s="58">
        <v>0.52076</v>
      </c>
      <c r="CI109" s="58">
        <v>7.4723999999999999E-2</v>
      </c>
      <c r="CJ109" s="58">
        <v>0.41471999999999998</v>
      </c>
      <c r="CK109" s="58">
        <v>8.1170999999999993E-2</v>
      </c>
      <c r="CL109" s="58">
        <v>0.18396000000000001</v>
      </c>
      <c r="CM109" s="58">
        <v>2.8809000000000001E-2</v>
      </c>
      <c r="CN109" s="58">
        <v>0.1411</v>
      </c>
      <c r="CO109" s="58">
        <v>3.4771000000000003E-2</v>
      </c>
      <c r="CP109" s="58">
        <v>0.33182</v>
      </c>
      <c r="CQ109" s="58">
        <v>0.15645000000000001</v>
      </c>
      <c r="CR109" s="58">
        <v>0.32102999999999998</v>
      </c>
      <c r="CS109" s="58">
        <v>4.6359999999999998E-2</v>
      </c>
      <c r="CT109" s="61"/>
      <c r="CU109" s="61"/>
      <c r="CV109" s="61"/>
      <c r="CW109" s="61"/>
      <c r="CX109" s="61"/>
      <c r="CY109" s="61"/>
      <c r="CZ109" s="56"/>
      <c r="DA109" s="56"/>
      <c r="DB109" s="56"/>
      <c r="DC109" s="56"/>
      <c r="DD109" s="56"/>
      <c r="DE109" s="56"/>
      <c r="DF109" s="56"/>
      <c r="DG109" s="56"/>
      <c r="DH109" s="56"/>
      <c r="DI109" s="56"/>
      <c r="DJ109" s="56"/>
      <c r="DK109" s="56"/>
      <c r="DL109" s="56"/>
      <c r="DM109" s="56"/>
      <c r="DN109" s="56"/>
      <c r="DO109" s="56"/>
      <c r="DP109" s="56"/>
      <c r="DQ109" s="56"/>
      <c r="DR109" s="56"/>
      <c r="DS109" s="56"/>
      <c r="DT109" s="56"/>
      <c r="DU109" s="56"/>
      <c r="DV109" s="56"/>
      <c r="DW109" s="56"/>
      <c r="DX109" s="56"/>
      <c r="DY109" s="56"/>
      <c r="DZ109" s="56"/>
      <c r="EA109" s="56"/>
      <c r="EB109" s="56"/>
      <c r="EC109" s="56"/>
      <c r="ED109" s="56"/>
      <c r="EE109" s="56"/>
      <c r="EF109" s="56"/>
      <c r="EG109" s="56"/>
      <c r="EH109" s="56"/>
      <c r="EI109" s="56"/>
      <c r="EJ109" s="56"/>
      <c r="EK109" s="56"/>
      <c r="EL109" s="56"/>
      <c r="EM109" s="56"/>
      <c r="EN109" s="56"/>
      <c r="EO109" s="56"/>
      <c r="EP109" s="56"/>
      <c r="EQ109" s="56"/>
      <c r="ER109" s="56"/>
      <c r="ES109" s="56"/>
      <c r="ET109" s="56"/>
      <c r="EU109" s="56"/>
      <c r="EV109" s="56"/>
      <c r="EW109" s="56"/>
      <c r="EX109" s="56"/>
      <c r="EY109" s="56"/>
      <c r="EZ109" s="56"/>
      <c r="FA109" s="56"/>
      <c r="FB109" s="56"/>
      <c r="FC109" s="56"/>
      <c r="FD109" s="56"/>
      <c r="FE109" s="56"/>
      <c r="FF109" s="56"/>
      <c r="FG109" s="56"/>
      <c r="FH109" s="56"/>
      <c r="FI109" s="56"/>
      <c r="FJ109" s="56"/>
      <c r="FK109" s="56"/>
      <c r="FL109" s="56"/>
      <c r="FM109" s="56"/>
      <c r="FN109" s="56"/>
      <c r="FO109" s="56"/>
      <c r="FP109" s="56"/>
      <c r="FQ109" s="56"/>
      <c r="FR109" s="56"/>
      <c r="FS109" s="56"/>
      <c r="FT109" s="56"/>
      <c r="FU109" s="56"/>
      <c r="FV109" s="56"/>
      <c r="FW109" s="56"/>
      <c r="FX109" s="56"/>
      <c r="FY109" s="56"/>
      <c r="FZ109" s="56"/>
      <c r="GA109" s="56"/>
      <c r="GB109" s="56"/>
      <c r="GC109" s="56"/>
      <c r="GD109" s="56"/>
      <c r="GE109" s="56"/>
      <c r="GF109" s="56"/>
      <c r="GG109" s="56"/>
      <c r="GH109" s="56"/>
      <c r="GI109" s="56"/>
      <c r="GJ109" s="56"/>
      <c r="GK109" s="56"/>
      <c r="GL109" s="56"/>
      <c r="GM109" s="56"/>
      <c r="GN109" s="56"/>
      <c r="GO109" s="56"/>
      <c r="GP109" s="56"/>
      <c r="GQ109" s="56"/>
      <c r="GR109" s="56"/>
      <c r="GS109" s="56"/>
      <c r="GT109" s="56"/>
      <c r="GU109" s="56"/>
      <c r="GV109" s="56"/>
      <c r="GW109" s="56"/>
      <c r="GX109" s="56"/>
      <c r="GY109" s="56"/>
      <c r="GZ109" s="56"/>
      <c r="HA109" s="56"/>
      <c r="HB109" s="56"/>
      <c r="HC109" s="56"/>
      <c r="HD109" s="56"/>
      <c r="HE109" s="56"/>
      <c r="HF109" s="56"/>
      <c r="HG109" s="56"/>
      <c r="HH109" s="56"/>
      <c r="HI109" s="56"/>
      <c r="HJ109" s="56"/>
      <c r="HK109" s="56"/>
      <c r="HL109" s="56"/>
      <c r="HM109" s="56"/>
      <c r="HN109" s="56"/>
      <c r="HO109" s="56"/>
      <c r="HP109" s="56"/>
      <c r="HQ109" s="56"/>
      <c r="HR109" s="56"/>
      <c r="HS109" s="56"/>
      <c r="HT109" s="56"/>
      <c r="HU109" s="56"/>
      <c r="HV109" s="56"/>
      <c r="HW109" s="56"/>
      <c r="HX109" s="56"/>
      <c r="HY109" s="56"/>
      <c r="HZ109" s="56"/>
      <c r="IA109" s="56"/>
      <c r="IB109" s="56"/>
      <c r="IC109" s="56"/>
      <c r="ID109" s="56"/>
      <c r="IE109" s="56"/>
      <c r="IF109" s="56"/>
      <c r="IG109" s="56"/>
      <c r="IH109" s="56"/>
      <c r="II109" s="56"/>
      <c r="IJ109" s="56"/>
      <c r="IK109" s="56"/>
      <c r="IL109" s="56"/>
      <c r="IM109" s="56"/>
      <c r="IN109" s="56"/>
      <c r="IO109" s="56"/>
      <c r="IP109" s="56"/>
      <c r="IQ109" s="56"/>
      <c r="IR109" s="56"/>
      <c r="IS109" s="56"/>
      <c r="IT109" s="56"/>
      <c r="IU109" s="56"/>
      <c r="IV109" s="56"/>
      <c r="IW109" s="56"/>
      <c r="IX109" s="56"/>
      <c r="IY109" s="56"/>
      <c r="IZ109" s="56"/>
      <c r="JA109" s="56"/>
      <c r="JB109" s="56"/>
      <c r="JC109" s="56"/>
      <c r="JD109" s="56"/>
      <c r="JE109" s="56"/>
      <c r="JF109" s="56"/>
      <c r="JG109" s="56"/>
      <c r="JH109" s="56"/>
      <c r="JI109" s="56"/>
      <c r="JJ109" s="56"/>
      <c r="JK109" s="56"/>
      <c r="JL109" s="56"/>
      <c r="JM109" s="56"/>
      <c r="JN109" s="56"/>
      <c r="JO109" s="56"/>
      <c r="JP109" s="56"/>
      <c r="JQ109" s="56"/>
      <c r="JR109" s="56"/>
      <c r="JS109" s="56"/>
      <c r="JT109" s="56"/>
      <c r="JU109" s="56"/>
      <c r="JV109" s="56"/>
      <c r="JW109" s="56"/>
      <c r="JX109" s="56"/>
      <c r="JY109" s="56"/>
      <c r="JZ109" s="56"/>
      <c r="KA109" s="56"/>
      <c r="KB109" s="56"/>
      <c r="KC109" s="56"/>
      <c r="KD109" s="56"/>
      <c r="KE109" s="56"/>
      <c r="KF109" s="56"/>
      <c r="KG109" s="56"/>
      <c r="KH109" s="56"/>
      <c r="KI109" s="56"/>
      <c r="KJ109" s="56"/>
      <c r="KK109" s="56"/>
      <c r="KL109" s="56"/>
      <c r="KM109" s="56"/>
      <c r="KN109" s="56"/>
      <c r="KO109" s="56"/>
      <c r="KP109" s="56"/>
      <c r="KQ109" s="56"/>
      <c r="KR109" s="56"/>
      <c r="KS109" s="56"/>
      <c r="KT109" s="56"/>
      <c r="KU109" s="56"/>
      <c r="KV109" s="56"/>
      <c r="KW109" s="56"/>
      <c r="KX109" s="56"/>
      <c r="KY109" s="56"/>
      <c r="KZ109" s="56"/>
      <c r="LA109" s="56"/>
      <c r="LB109" s="56"/>
      <c r="LC109" s="56"/>
      <c r="LD109" s="56"/>
      <c r="LE109" s="56"/>
      <c r="LF109" s="56"/>
      <c r="LG109" s="56"/>
      <c r="LH109" s="56"/>
      <c r="LI109" s="56"/>
      <c r="LJ109" s="56"/>
      <c r="LK109" s="56"/>
      <c r="LL109" s="56"/>
      <c r="LM109" s="56"/>
      <c r="LN109" s="56"/>
      <c r="LO109" s="56"/>
      <c r="LP109" s="56"/>
      <c r="LQ109" s="56"/>
      <c r="LR109" s="56"/>
      <c r="LS109" s="56"/>
      <c r="LT109" s="56"/>
      <c r="LU109" s="56"/>
      <c r="LV109" s="56"/>
      <c r="LW109" s="56"/>
      <c r="LX109" s="56"/>
      <c r="LY109" s="56"/>
      <c r="LZ109" s="56"/>
      <c r="MA109" s="56"/>
      <c r="MB109" s="56"/>
      <c r="MC109" s="56"/>
      <c r="MD109" s="56"/>
      <c r="ME109" s="56"/>
      <c r="MF109" s="56"/>
      <c r="MG109" s="56"/>
      <c r="MH109" s="56"/>
      <c r="MI109" s="56"/>
      <c r="MJ109" s="56"/>
      <c r="MK109" s="56"/>
      <c r="ML109" s="56"/>
      <c r="MM109" s="56"/>
      <c r="MN109" s="56"/>
      <c r="MO109" s="56"/>
      <c r="MP109" s="56"/>
      <c r="MQ109" s="56"/>
      <c r="MR109" s="56"/>
      <c r="MS109" s="56"/>
      <c r="MT109" s="56"/>
      <c r="MU109" s="56"/>
      <c r="MV109" s="56"/>
      <c r="MW109" s="56"/>
      <c r="MX109" s="56"/>
      <c r="MY109" s="56"/>
      <c r="MZ109" s="56"/>
      <c r="NA109" s="56"/>
      <c r="NB109" s="56"/>
      <c r="NC109" s="56"/>
      <c r="ND109" s="56"/>
      <c r="NE109" s="56"/>
      <c r="NF109" s="56"/>
      <c r="NG109" s="56"/>
      <c r="NH109" s="56"/>
      <c r="NI109" s="56"/>
      <c r="NJ109" s="56"/>
      <c r="NK109" s="56"/>
      <c r="NL109" s="56"/>
      <c r="NM109" s="56"/>
      <c r="NN109" s="56"/>
      <c r="NO109" s="56"/>
      <c r="NP109" s="56"/>
      <c r="NQ109" s="56"/>
      <c r="NR109" s="56"/>
      <c r="NS109" s="56"/>
      <c r="NT109" s="56"/>
      <c r="NU109" s="56"/>
      <c r="NV109" s="56"/>
      <c r="NW109" s="56"/>
      <c r="NX109" s="56"/>
      <c r="NY109" s="56"/>
      <c r="NZ109" s="56"/>
      <c r="OA109" s="56"/>
      <c r="OB109" s="56"/>
      <c r="OC109" s="56"/>
      <c r="OD109" s="56"/>
      <c r="OE109" s="56"/>
      <c r="OF109" s="56"/>
      <c r="OG109" s="56"/>
      <c r="OH109" s="56"/>
      <c r="OI109" s="56"/>
      <c r="OJ109" s="56"/>
      <c r="OK109" s="56"/>
      <c r="OL109" s="56"/>
      <c r="OM109" s="56"/>
      <c r="ON109" s="56"/>
      <c r="OO109" s="56"/>
      <c r="OP109" s="56"/>
      <c r="OQ109" s="56"/>
      <c r="OR109" s="56"/>
      <c r="OS109" s="56"/>
      <c r="OT109" s="56"/>
      <c r="OU109" s="56"/>
      <c r="OV109" s="56"/>
      <c r="OW109" s="56"/>
      <c r="OX109" s="56"/>
      <c r="OY109" s="56"/>
      <c r="OZ109" s="56"/>
      <c r="PA109" s="56"/>
      <c r="PB109" s="56"/>
      <c r="PC109" s="56"/>
      <c r="PD109" s="56"/>
      <c r="PE109" s="56"/>
      <c r="PF109" s="56"/>
      <c r="PG109" s="56"/>
      <c r="PH109" s="56"/>
      <c r="PI109" s="56"/>
      <c r="PJ109" s="56"/>
      <c r="PK109" s="56"/>
      <c r="PL109" s="56"/>
      <c r="PM109" s="56"/>
      <c r="PN109" s="56"/>
      <c r="PO109" s="56"/>
      <c r="PP109" s="56"/>
      <c r="PQ109" s="56"/>
      <c r="PR109" s="56"/>
      <c r="PS109" s="56"/>
      <c r="PT109" s="56"/>
      <c r="PU109" s="56"/>
      <c r="PV109" s="56"/>
      <c r="PW109" s="56"/>
      <c r="PX109" s="56"/>
      <c r="PY109" s="56"/>
      <c r="PZ109" s="56"/>
      <c r="QA109" s="56"/>
      <c r="QB109" s="56"/>
      <c r="QC109" s="56"/>
      <c r="QD109" s="56"/>
      <c r="QE109" s="56"/>
      <c r="QF109" s="56"/>
      <c r="QG109" s="56"/>
      <c r="QH109" s="56"/>
      <c r="QI109" s="56"/>
      <c r="QJ109" s="56"/>
      <c r="QK109" s="56"/>
      <c r="QL109" s="56"/>
      <c r="QM109" s="56"/>
      <c r="QN109" s="56"/>
      <c r="QO109" s="56"/>
      <c r="QP109" s="56"/>
      <c r="QQ109" s="56"/>
      <c r="QR109" s="56"/>
      <c r="QS109" s="56"/>
      <c r="QT109" s="56"/>
      <c r="QU109" s="56"/>
      <c r="QV109" s="56"/>
      <c r="QW109" s="56"/>
      <c r="QX109" s="56"/>
      <c r="QY109" s="56"/>
      <c r="QZ109" s="56"/>
      <c r="RA109" s="56"/>
      <c r="RB109" s="56"/>
      <c r="RC109" s="56"/>
      <c r="RD109" s="56"/>
      <c r="RE109" s="56"/>
      <c r="RF109" s="56"/>
      <c r="RG109" s="56"/>
      <c r="RH109" s="56"/>
      <c r="RI109" s="56"/>
      <c r="RJ109" s="56"/>
      <c r="RK109" s="56"/>
      <c r="RL109" s="56"/>
      <c r="RM109" s="56"/>
      <c r="RN109" s="56"/>
      <c r="RO109" s="56"/>
      <c r="RP109" s="56"/>
      <c r="RQ109" s="56"/>
      <c r="RR109" s="56"/>
      <c r="RS109" s="56"/>
      <c r="RT109" s="56"/>
      <c r="RU109" s="56"/>
      <c r="RV109" s="56"/>
      <c r="RW109" s="56"/>
      <c r="RX109" s="56"/>
      <c r="RY109" s="56"/>
      <c r="RZ109" s="56"/>
      <c r="SA109" s="56"/>
      <c r="SB109" s="56"/>
      <c r="SC109" s="56"/>
      <c r="SD109" s="56"/>
      <c r="SE109" s="56"/>
      <c r="SF109" s="56"/>
      <c r="SG109" s="56"/>
      <c r="SH109" s="56"/>
      <c r="SI109" s="56"/>
      <c r="SJ109" s="56"/>
      <c r="SK109" s="56"/>
      <c r="SL109" s="56"/>
      <c r="SM109" s="56"/>
      <c r="SN109" s="56"/>
      <c r="SO109" s="56"/>
      <c r="SP109" s="56"/>
      <c r="SQ109" s="56"/>
      <c r="SR109" s="56"/>
      <c r="SS109" s="56"/>
      <c r="ST109" s="56"/>
      <c r="SU109" s="56"/>
      <c r="SV109" s="56"/>
      <c r="SW109" s="56"/>
      <c r="SX109" s="56"/>
      <c r="SY109" s="56"/>
      <c r="SZ109" s="56"/>
      <c r="TA109" s="56"/>
      <c r="TB109" s="56"/>
      <c r="TC109" s="56"/>
      <c r="TD109" s="56"/>
      <c r="TE109" s="56"/>
      <c r="TF109" s="56"/>
      <c r="TG109" s="56"/>
      <c r="TH109" s="56"/>
      <c r="TI109" s="56"/>
      <c r="TJ109" s="56"/>
      <c r="TK109" s="56"/>
      <c r="TL109" s="56"/>
      <c r="TM109" s="56"/>
      <c r="TN109" s="56"/>
      <c r="TO109" s="56"/>
      <c r="TP109" s="56"/>
      <c r="TQ109" s="56"/>
      <c r="TR109" s="56"/>
      <c r="TS109" s="56"/>
      <c r="TT109" s="56"/>
      <c r="TU109" s="56"/>
      <c r="TV109" s="56"/>
      <c r="TW109" s="56"/>
      <c r="TX109" s="56"/>
      <c r="TY109" s="56"/>
      <c r="TZ109" s="56"/>
      <c r="UA109" s="56"/>
      <c r="UB109" s="56"/>
      <c r="UC109" s="56"/>
      <c r="UD109" s="56"/>
      <c r="UE109" s="56"/>
      <c r="UF109" s="56"/>
      <c r="UG109" s="56"/>
      <c r="UH109" s="56"/>
      <c r="UI109" s="56"/>
      <c r="UJ109" s="56"/>
      <c r="UK109" s="56"/>
      <c r="UL109" s="56"/>
      <c r="UM109" s="56"/>
      <c r="UN109" s="56"/>
      <c r="UO109" s="56"/>
      <c r="UP109" s="56"/>
      <c r="UQ109" s="56"/>
      <c r="UR109" s="56"/>
      <c r="US109" s="56"/>
      <c r="UT109" s="56"/>
      <c r="UU109" s="56"/>
      <c r="UV109" s="56"/>
      <c r="UW109" s="56"/>
      <c r="UX109" s="56"/>
      <c r="UY109" s="56"/>
      <c r="UZ109" s="56"/>
      <c r="VA109" s="56"/>
      <c r="VB109" s="56"/>
      <c r="VC109" s="56"/>
      <c r="VD109" s="56"/>
      <c r="VE109" s="56"/>
      <c r="VF109" s="56"/>
      <c r="VG109" s="56"/>
      <c r="VH109" s="56"/>
      <c r="VI109" s="56"/>
      <c r="VJ109" s="56"/>
      <c r="VK109" s="56"/>
      <c r="VL109" s="56"/>
      <c r="VM109" s="56"/>
      <c r="VN109" s="56"/>
      <c r="VO109" s="56"/>
      <c r="VP109" s="56"/>
      <c r="VQ109" s="56"/>
      <c r="VR109" s="56"/>
      <c r="VS109" s="56"/>
      <c r="VT109" s="56"/>
      <c r="VU109" s="56"/>
      <c r="VV109" s="56"/>
      <c r="VW109" s="56"/>
      <c r="VX109" s="56"/>
      <c r="VY109" s="56"/>
      <c r="VZ109" s="56"/>
      <c r="WA109" s="56"/>
      <c r="WB109" s="56"/>
      <c r="WC109" s="56"/>
      <c r="WD109" s="56"/>
      <c r="WE109" s="56"/>
      <c r="WF109" s="56"/>
      <c r="WG109" s="56"/>
      <c r="WH109" s="56"/>
      <c r="WI109" s="56"/>
      <c r="WJ109" s="56"/>
      <c r="WK109" s="56"/>
      <c r="WL109" s="56"/>
      <c r="WM109" s="56"/>
      <c r="WN109" s="56"/>
      <c r="WO109" s="56"/>
      <c r="WP109" s="56"/>
      <c r="WQ109" s="56"/>
      <c r="WR109" s="56"/>
      <c r="WS109" s="56"/>
      <c r="WT109" s="56"/>
      <c r="WU109" s="56"/>
      <c r="WV109" s="56"/>
      <c r="WW109" s="56"/>
      <c r="WX109" s="56"/>
      <c r="WY109" s="56"/>
      <c r="WZ109" s="56"/>
      <c r="XA109" s="56"/>
      <c r="XB109" s="56"/>
      <c r="XC109" s="56"/>
      <c r="XD109" s="56"/>
      <c r="XE109" s="56"/>
      <c r="XF109" s="56"/>
      <c r="XG109" s="56"/>
      <c r="XH109" s="56"/>
      <c r="XI109" s="56"/>
      <c r="XJ109" s="56"/>
      <c r="XK109" s="56"/>
      <c r="XL109" s="56"/>
      <c r="XM109" s="56"/>
      <c r="XN109" s="56"/>
      <c r="XO109" s="56"/>
      <c r="XP109" s="56"/>
      <c r="XQ109" s="56"/>
      <c r="XR109" s="56"/>
      <c r="XS109" s="56"/>
      <c r="XT109" s="56"/>
      <c r="XU109" s="56"/>
      <c r="XV109" s="56"/>
      <c r="XW109" s="56"/>
      <c r="XX109" s="56"/>
      <c r="XY109" s="56"/>
      <c r="XZ109" s="56"/>
      <c r="YA109" s="56"/>
      <c r="YB109" s="56"/>
      <c r="YC109" s="56"/>
      <c r="YD109" s="56"/>
      <c r="YE109" s="56"/>
      <c r="YF109" s="56"/>
      <c r="YG109" s="56"/>
      <c r="YH109" s="56"/>
      <c r="YI109" s="56"/>
      <c r="YJ109" s="56"/>
      <c r="YK109" s="56"/>
      <c r="YL109" s="56"/>
      <c r="YM109" s="56"/>
      <c r="YN109" s="56"/>
      <c r="YO109" s="56"/>
      <c r="YP109" s="56"/>
      <c r="YQ109" s="56"/>
      <c r="YR109" s="56"/>
      <c r="YS109" s="56"/>
      <c r="YT109" s="56"/>
      <c r="YU109" s="56"/>
      <c r="YV109" s="56"/>
      <c r="YW109" s="56"/>
      <c r="YX109" s="56"/>
      <c r="YY109" s="56"/>
      <c r="YZ109" s="56"/>
      <c r="ZA109" s="56"/>
      <c r="ZB109" s="56"/>
      <c r="ZC109" s="56"/>
      <c r="ZD109" s="56"/>
      <c r="ZE109" s="56"/>
      <c r="ZF109" s="56"/>
      <c r="ZG109" s="56"/>
      <c r="ZH109" s="56"/>
      <c r="ZI109" s="56"/>
      <c r="ZJ109" s="56"/>
      <c r="ZK109" s="56"/>
      <c r="ZL109" s="56"/>
      <c r="ZM109" s="56"/>
      <c r="ZN109" s="56"/>
      <c r="ZO109" s="56"/>
      <c r="ZP109" s="56"/>
      <c r="ZQ109" s="56"/>
      <c r="ZR109" s="56"/>
      <c r="ZS109" s="56"/>
      <c r="ZT109" s="56"/>
      <c r="ZU109" s="56"/>
      <c r="ZV109" s="56"/>
      <c r="ZW109" s="56"/>
      <c r="ZX109" s="56"/>
      <c r="ZY109" s="56"/>
      <c r="ZZ109" s="56"/>
      <c r="AAA109" s="56"/>
      <c r="AAB109" s="56"/>
      <c r="AAC109" s="56"/>
      <c r="AAD109" s="56"/>
      <c r="AAE109" s="56"/>
      <c r="AAF109" s="56"/>
      <c r="AAG109" s="56"/>
      <c r="AAH109" s="56"/>
      <c r="AAI109" s="56"/>
      <c r="AAJ109" s="56"/>
      <c r="AAK109" s="56"/>
      <c r="AAL109" s="56"/>
      <c r="AAM109" s="56"/>
      <c r="AAN109" s="56"/>
      <c r="AAO109" s="56"/>
      <c r="AAP109" s="56"/>
      <c r="AAQ109" s="56"/>
      <c r="AAR109" s="56"/>
      <c r="AAS109" s="56"/>
      <c r="AAT109" s="56"/>
      <c r="AAU109" s="56"/>
      <c r="AAV109" s="56"/>
      <c r="AAW109" s="56"/>
      <c r="AAX109" s="56"/>
      <c r="AAY109" s="56"/>
      <c r="AAZ109" s="56"/>
      <c r="ABA109" s="56"/>
      <c r="ABB109" s="56"/>
      <c r="ABC109" s="56"/>
      <c r="ABD109" s="56"/>
      <c r="ABE109" s="56"/>
      <c r="ABF109" s="56"/>
      <c r="ABG109" s="56"/>
      <c r="ABH109" s="56"/>
      <c r="ABI109" s="56"/>
      <c r="ABJ109" s="56"/>
      <c r="ABK109" s="56"/>
      <c r="ABL109" s="56"/>
      <c r="ABM109" s="56"/>
      <c r="ABN109" s="56"/>
      <c r="ABO109" s="56"/>
      <c r="ABP109" s="56"/>
      <c r="ABQ109" s="56"/>
      <c r="ABR109" s="56"/>
      <c r="ABS109" s="56"/>
      <c r="ABT109" s="56"/>
      <c r="ABU109" s="56"/>
      <c r="ABV109" s="56"/>
      <c r="ABW109" s="56"/>
      <c r="ABX109" s="56"/>
      <c r="ABY109" s="56"/>
      <c r="ABZ109" s="56"/>
      <c r="ACA109" s="56"/>
      <c r="ACB109" s="56"/>
      <c r="ACC109" s="56"/>
      <c r="ACD109" s="56"/>
      <c r="ACE109" s="56"/>
      <c r="ACF109" s="56"/>
      <c r="ACG109" s="56"/>
      <c r="ACH109" s="56"/>
      <c r="ACI109" s="56"/>
      <c r="ACJ109" s="56"/>
      <c r="ACK109" s="56"/>
      <c r="ACL109" s="56"/>
      <c r="ACM109" s="56"/>
      <c r="ACN109" s="56"/>
      <c r="ACO109" s="56"/>
      <c r="ACP109" s="56"/>
      <c r="ACQ109" s="56"/>
      <c r="ACR109" s="56"/>
      <c r="ACS109" s="56"/>
      <c r="ACT109" s="56"/>
      <c r="ACU109" s="56"/>
      <c r="ACV109" s="56"/>
      <c r="ACW109" s="56"/>
      <c r="ACX109" s="56"/>
      <c r="ACY109" s="56"/>
      <c r="ACZ109" s="56"/>
      <c r="ADA109" s="56"/>
      <c r="ADB109" s="56"/>
      <c r="ADC109" s="56"/>
      <c r="ADD109" s="56"/>
      <c r="ADE109" s="56"/>
      <c r="ADF109" s="56"/>
      <c r="ADG109" s="56"/>
      <c r="ADH109" s="56"/>
      <c r="ADI109" s="56"/>
      <c r="ADJ109" s="56"/>
      <c r="ADK109" s="56"/>
      <c r="ADL109" s="56"/>
      <c r="ADM109" s="56"/>
      <c r="ADN109" s="56"/>
      <c r="ADO109" s="56"/>
      <c r="ADP109" s="56"/>
      <c r="ADQ109" s="56"/>
      <c r="ADR109" s="56"/>
      <c r="ADS109" s="56"/>
      <c r="ADT109" s="56"/>
      <c r="ADU109" s="56"/>
      <c r="ADV109" s="56"/>
      <c r="ADW109" s="56"/>
      <c r="ADX109" s="56"/>
      <c r="ADY109" s="56"/>
      <c r="ADZ109" s="56"/>
      <c r="AEA109" s="56"/>
      <c r="AEB109" s="56"/>
      <c r="AEC109" s="56"/>
      <c r="AED109" s="56"/>
      <c r="AEE109" s="56"/>
      <c r="AEF109" s="56"/>
      <c r="AEG109" s="56"/>
      <c r="AEH109" s="56"/>
      <c r="AEI109" s="56"/>
      <c r="AEJ109" s="56"/>
      <c r="AEK109" s="56"/>
      <c r="AEL109" s="56"/>
      <c r="AEM109" s="56"/>
      <c r="AEN109" s="56"/>
      <c r="AEO109" s="56"/>
      <c r="AEP109" s="56"/>
      <c r="AEQ109" s="56"/>
      <c r="AER109" s="56"/>
      <c r="AES109" s="56"/>
      <c r="AET109" s="56"/>
      <c r="AEU109" s="56"/>
      <c r="AEV109" s="56"/>
      <c r="AEW109" s="56"/>
      <c r="AEX109" s="56"/>
      <c r="AEY109" s="56"/>
      <c r="AEZ109" s="56"/>
      <c r="AFA109" s="56"/>
      <c r="AFB109" s="56"/>
      <c r="AFC109" s="56"/>
      <c r="AFD109" s="56"/>
      <c r="AFE109" s="56"/>
      <c r="AFF109" s="56"/>
      <c r="AFG109" s="56"/>
      <c r="AFH109" s="56"/>
      <c r="AFI109" s="56"/>
      <c r="AFJ109" s="56"/>
      <c r="AFK109" s="56"/>
      <c r="AFL109" s="56"/>
      <c r="AFM109" s="56"/>
      <c r="AFN109" s="56"/>
      <c r="AFO109" s="56"/>
      <c r="AFP109" s="56"/>
      <c r="AFQ109" s="56"/>
      <c r="AFR109" s="56"/>
      <c r="AFS109" s="56"/>
      <c r="AFT109" s="56"/>
      <c r="AFU109" s="56"/>
      <c r="AFV109" s="56"/>
      <c r="AFW109" s="56"/>
      <c r="AFX109" s="56"/>
      <c r="AFY109" s="56"/>
      <c r="AFZ109" s="56"/>
      <c r="AGA109" s="56"/>
      <c r="AGB109" s="56"/>
      <c r="AGC109" s="56"/>
      <c r="AGD109" s="56"/>
      <c r="AGE109" s="56"/>
      <c r="AGF109" s="56"/>
      <c r="AGG109" s="56"/>
      <c r="AGH109" s="56"/>
      <c r="AGI109" s="56"/>
      <c r="AGJ109" s="56"/>
      <c r="AGK109" s="56"/>
      <c r="AGL109" s="56"/>
      <c r="AGM109" s="56"/>
      <c r="AGN109" s="56"/>
      <c r="AGO109" s="56"/>
      <c r="AGP109" s="56"/>
      <c r="AGQ109" s="56"/>
      <c r="AGR109" s="56"/>
      <c r="AGS109" s="56"/>
      <c r="AGT109" s="56"/>
      <c r="AGU109" s="56"/>
      <c r="AGV109" s="56"/>
      <c r="AGW109" s="56"/>
      <c r="AGX109" s="56"/>
      <c r="AGY109" s="56"/>
      <c r="AGZ109" s="56"/>
      <c r="AHA109" s="56"/>
      <c r="AHB109" s="56"/>
      <c r="AHC109" s="56"/>
      <c r="AHD109" s="56"/>
      <c r="AHE109" s="56"/>
      <c r="AHF109" s="56"/>
      <c r="AHG109" s="56"/>
      <c r="AHH109" s="56"/>
      <c r="AHI109" s="56"/>
      <c r="AHJ109" s="56"/>
      <c r="AHK109" s="56"/>
      <c r="AHL109" s="56"/>
      <c r="AHM109" s="56"/>
      <c r="AHN109" s="56"/>
      <c r="AHO109" s="56"/>
      <c r="AHP109" s="56"/>
      <c r="AHQ109" s="56"/>
      <c r="AHR109" s="56"/>
      <c r="AHS109" s="56"/>
      <c r="AHT109" s="56"/>
      <c r="AHU109" s="56"/>
      <c r="AHV109" s="56"/>
      <c r="AHW109" s="56"/>
      <c r="AHX109" s="56"/>
      <c r="AHY109" s="56"/>
      <c r="AHZ109" s="56"/>
      <c r="AIA109" s="56"/>
      <c r="AIB109" s="56"/>
      <c r="AIC109" s="56"/>
      <c r="AID109" s="56"/>
      <c r="AIE109" s="56"/>
      <c r="AIF109" s="56"/>
      <c r="AIG109" s="56"/>
      <c r="AIH109" s="56"/>
      <c r="AII109" s="56"/>
      <c r="AIJ109" s="56"/>
      <c r="AIK109" s="56"/>
      <c r="AIL109" s="56"/>
      <c r="AIM109" s="56"/>
      <c r="AIN109" s="56"/>
      <c r="AIO109" s="56"/>
      <c r="AIP109" s="56"/>
      <c r="AIQ109" s="56"/>
      <c r="AIR109" s="56"/>
      <c r="AIS109" s="56"/>
      <c r="AIT109" s="56"/>
      <c r="AIU109" s="56"/>
      <c r="AIV109" s="56"/>
      <c r="AIW109" s="56"/>
      <c r="AIX109" s="56"/>
      <c r="AIY109" s="56"/>
      <c r="AIZ109" s="56"/>
      <c r="AJA109" s="56"/>
      <c r="AJB109" s="56"/>
      <c r="AJC109" s="56"/>
      <c r="AJD109" s="56"/>
      <c r="AJE109" s="56"/>
      <c r="AJF109" s="56"/>
      <c r="AJG109" s="56"/>
      <c r="AJH109" s="56"/>
      <c r="AJI109" s="56"/>
      <c r="AJJ109" s="56"/>
      <c r="AJK109" s="56"/>
      <c r="AJL109" s="56"/>
      <c r="AJM109" s="56"/>
      <c r="AJN109" s="56"/>
      <c r="AJO109" s="56"/>
      <c r="AJP109" s="56"/>
      <c r="AJQ109" s="56"/>
      <c r="AJR109" s="56"/>
      <c r="AJS109" s="56"/>
      <c r="AJT109" s="56"/>
      <c r="AJU109" s="56"/>
      <c r="AJV109" s="56"/>
      <c r="AJW109" s="56"/>
      <c r="AJX109" s="56"/>
      <c r="AJY109" s="56"/>
      <c r="AJZ109" s="56"/>
      <c r="AKA109" s="56"/>
      <c r="AKB109" s="56"/>
      <c r="AKC109" s="56"/>
      <c r="AKD109" s="56"/>
      <c r="AKE109" s="56"/>
      <c r="AKF109" s="56"/>
      <c r="AKG109" s="56"/>
      <c r="AKH109" s="56"/>
      <c r="AKI109" s="56"/>
      <c r="AKJ109" s="56"/>
      <c r="AKK109" s="56"/>
      <c r="AKL109" s="56"/>
      <c r="AKM109" s="56"/>
      <c r="AKN109" s="56"/>
      <c r="AKO109" s="56"/>
      <c r="AKP109" s="56"/>
      <c r="AKQ109" s="56"/>
      <c r="AKR109" s="56"/>
      <c r="AKS109" s="56"/>
      <c r="AKT109" s="56"/>
      <c r="AKU109" s="56"/>
      <c r="AKV109" s="56"/>
      <c r="AKW109" s="56"/>
      <c r="AKX109" s="56"/>
      <c r="AKY109" s="56"/>
      <c r="AKZ109" s="56"/>
      <c r="ALA109" s="56"/>
      <c r="ALB109" s="56"/>
      <c r="ALC109" s="56"/>
      <c r="ALD109" s="56"/>
      <c r="ALE109" s="56"/>
      <c r="ALF109" s="56"/>
      <c r="ALG109" s="56"/>
      <c r="ALH109" s="56"/>
      <c r="ALI109" s="56"/>
      <c r="ALJ109" s="56"/>
      <c r="ALK109" s="56"/>
      <c r="ALL109" s="56"/>
      <c r="ALM109" s="56"/>
      <c r="ALN109" s="56"/>
      <c r="ALO109" s="56"/>
      <c r="ALP109" s="56"/>
      <c r="ALQ109" s="56"/>
      <c r="ALR109" s="56"/>
      <c r="ALS109" s="56"/>
      <c r="ALT109" s="56"/>
      <c r="ALU109" s="56"/>
    </row>
    <row r="110" spans="1:1009" s="70" customFormat="1" ht="15" customHeight="1" x14ac:dyDescent="0.35">
      <c r="A110" s="1">
        <v>109</v>
      </c>
      <c r="B110" s="1" t="s">
        <v>667</v>
      </c>
      <c r="C110" s="63">
        <v>1973.3140000000001</v>
      </c>
      <c r="D110" s="64" t="s">
        <v>194</v>
      </c>
      <c r="E110" s="65">
        <v>2</v>
      </c>
      <c r="F110" s="63">
        <v>-1</v>
      </c>
      <c r="G110" s="66">
        <v>51.163849999999996</v>
      </c>
      <c r="H110" s="66">
        <v>2.5427</v>
      </c>
      <c r="I110" s="66">
        <v>13.427300000000001</v>
      </c>
      <c r="J110" s="67">
        <v>5.7149999999999999E-2</v>
      </c>
      <c r="K110" s="66">
        <v>11.449</v>
      </c>
      <c r="L110" s="67">
        <v>0.17860000000000001</v>
      </c>
      <c r="M110" s="66">
        <v>7.7888999999999999</v>
      </c>
      <c r="N110" s="66">
        <v>11.187250000000001</v>
      </c>
      <c r="O110" s="66">
        <v>2.3654999999999999</v>
      </c>
      <c r="P110" s="67">
        <v>2.605E-2</v>
      </c>
      <c r="Q110" s="66">
        <v>0.4698</v>
      </c>
      <c r="R110" s="67">
        <v>0.25114999999999998</v>
      </c>
      <c r="S110" s="67">
        <v>5.04E-2</v>
      </c>
      <c r="T110" s="67">
        <v>1.1350000000000001E-2</v>
      </c>
      <c r="U110" s="67">
        <v>3.3349999999999998E-2</v>
      </c>
      <c r="V110" s="66">
        <v>101.00230000000001</v>
      </c>
      <c r="W110" s="68" t="s">
        <v>87</v>
      </c>
      <c r="X110" s="67">
        <v>8.9297502831446898E-2</v>
      </c>
      <c r="Y110" s="66">
        <v>2.55906810903396</v>
      </c>
      <c r="Z110" s="66">
        <v>1.69089369512365</v>
      </c>
      <c r="AA110" s="66">
        <v>29.245000000000001</v>
      </c>
      <c r="AB110" s="66">
        <v>293.98500000000001</v>
      </c>
      <c r="AC110" s="66">
        <v>8.17</v>
      </c>
      <c r="AD110" s="66">
        <v>360.54500000000002</v>
      </c>
      <c r="AE110" s="66">
        <v>24.864999999999998</v>
      </c>
      <c r="AF110" s="66">
        <v>153.51499999999999</v>
      </c>
      <c r="AG110" s="66">
        <v>14.975</v>
      </c>
      <c r="AH110" s="66">
        <v>112.905</v>
      </c>
      <c r="AI110" s="66">
        <v>12.445</v>
      </c>
      <c r="AJ110" s="66">
        <v>30.035</v>
      </c>
      <c r="AK110" s="66">
        <v>4.415</v>
      </c>
      <c r="AL110" s="66">
        <v>21.68</v>
      </c>
      <c r="AM110" s="66">
        <v>5.16</v>
      </c>
      <c r="AN110" s="66">
        <v>2.085</v>
      </c>
      <c r="AO110" s="66">
        <v>5.6550000000000002</v>
      </c>
      <c r="AP110" s="66">
        <v>0.76</v>
      </c>
      <c r="AQ110" s="66">
        <v>5.0949999999999998</v>
      </c>
      <c r="AR110" s="66">
        <v>0.94499999999999995</v>
      </c>
      <c r="AS110" s="66">
        <v>2.5</v>
      </c>
      <c r="AT110" s="66">
        <v>0.30649999999999999</v>
      </c>
      <c r="AU110" s="66">
        <v>2.1</v>
      </c>
      <c r="AV110" s="66">
        <v>0.26600000000000001</v>
      </c>
      <c r="AW110" s="66">
        <v>4.125</v>
      </c>
      <c r="AX110" s="66">
        <v>0.92300000000000004</v>
      </c>
      <c r="AY110" s="66">
        <v>0.91</v>
      </c>
      <c r="AZ110" s="66">
        <v>0.33650000000000002</v>
      </c>
      <c r="BA110" s="68">
        <v>1170.5568900000001</v>
      </c>
      <c r="BB110" s="68">
        <v>58.274999999999999</v>
      </c>
      <c r="BC110" s="67"/>
      <c r="BD110" s="67">
        <v>4.4648751415723503E-3</v>
      </c>
      <c r="BE110" s="67">
        <v>4.88782008825486E-2</v>
      </c>
      <c r="BF110" s="67">
        <v>0.181432893486768</v>
      </c>
      <c r="BG110" s="66">
        <v>0.61908258500000002</v>
      </c>
      <c r="BH110" s="66">
        <v>6.5093120000000004E-2</v>
      </c>
      <c r="BI110" s="66">
        <v>0.27257418999999999</v>
      </c>
      <c r="BJ110" s="66">
        <v>0.37896190000000002</v>
      </c>
      <c r="BK110" s="66">
        <v>2.8504560000000002E-2</v>
      </c>
      <c r="BL110" s="66">
        <v>0.22743588000000001</v>
      </c>
      <c r="BM110" s="66">
        <v>0.26178164999999998</v>
      </c>
      <c r="BN110" s="66">
        <v>0.16676774999999999</v>
      </c>
      <c r="BO110" s="66">
        <v>6.8355899999999997E-2</v>
      </c>
      <c r="BP110" s="66">
        <v>7.3586950000000002E-3</v>
      </c>
      <c r="BQ110" s="66">
        <v>1.057896E-2</v>
      </c>
      <c r="BR110" s="66">
        <v>1.4187500000000001E-3</v>
      </c>
      <c r="BS110" s="66">
        <v>1.544105E-3</v>
      </c>
      <c r="BT110" s="66">
        <v>1.4037599999999999</v>
      </c>
      <c r="BU110" s="66">
        <v>9.1135350000000006</v>
      </c>
      <c r="BV110" s="66">
        <v>0.44118000000000002</v>
      </c>
      <c r="BW110" s="66">
        <v>18.027249999999999</v>
      </c>
      <c r="BX110" s="66">
        <v>1.69082</v>
      </c>
      <c r="BY110" s="66">
        <v>14.890955</v>
      </c>
      <c r="BZ110" s="66">
        <v>1.9587300000000001</v>
      </c>
      <c r="CA110" s="66">
        <v>6.3226800000000001</v>
      </c>
      <c r="CB110" s="66">
        <v>0.63469500000000001</v>
      </c>
      <c r="CC110" s="66">
        <v>1.14133</v>
      </c>
      <c r="CD110" s="66">
        <v>0.30904999999999999</v>
      </c>
      <c r="CE110" s="66">
        <v>1.3875200000000001</v>
      </c>
      <c r="CF110" s="66">
        <v>0.34572000000000003</v>
      </c>
      <c r="CG110" s="66">
        <v>0.12509999999999999</v>
      </c>
      <c r="CH110" s="66">
        <v>0.53156999999999999</v>
      </c>
      <c r="CI110" s="66">
        <v>5.9279999999999999E-2</v>
      </c>
      <c r="CJ110" s="66">
        <v>0.41269499999999998</v>
      </c>
      <c r="CK110" s="66">
        <v>8.2214999999999996E-2</v>
      </c>
      <c r="CL110" s="66">
        <v>0.21</v>
      </c>
      <c r="CM110" s="66">
        <v>2.97305E-2</v>
      </c>
      <c r="CN110" s="66">
        <v>0.17849999999999999</v>
      </c>
      <c r="CO110" s="66">
        <v>2.8993999999999999E-2</v>
      </c>
      <c r="CP110" s="66">
        <v>0.38774999999999998</v>
      </c>
      <c r="CQ110" s="66">
        <v>0.13752700000000001</v>
      </c>
      <c r="CR110" s="66">
        <v>0.33578999999999998</v>
      </c>
      <c r="CS110" s="66">
        <v>3.1967500000000003E-2</v>
      </c>
      <c r="CT110" s="69"/>
      <c r="CU110" s="69"/>
      <c r="CV110" s="69"/>
      <c r="CW110" s="69"/>
      <c r="CX110" s="69"/>
      <c r="CY110" s="69"/>
      <c r="CZ110" s="64"/>
      <c r="DA110" s="64"/>
      <c r="DB110" s="64"/>
      <c r="DC110" s="64"/>
      <c r="DD110" s="64"/>
      <c r="DE110" s="64"/>
      <c r="DF110" s="64"/>
      <c r="DG110" s="64"/>
      <c r="DH110" s="64"/>
      <c r="DI110" s="64"/>
      <c r="DJ110" s="64"/>
      <c r="DK110" s="64"/>
      <c r="DL110" s="64"/>
      <c r="DM110" s="64"/>
      <c r="DN110" s="64"/>
      <c r="DO110" s="64"/>
      <c r="DP110" s="64"/>
      <c r="DQ110" s="64"/>
      <c r="DR110" s="64"/>
      <c r="DS110" s="64"/>
      <c r="DT110" s="64"/>
      <c r="DU110" s="64"/>
      <c r="DV110" s="64"/>
      <c r="DW110" s="64"/>
      <c r="DX110" s="64"/>
      <c r="DY110" s="64"/>
      <c r="DZ110" s="64"/>
      <c r="EA110" s="64"/>
      <c r="EB110" s="64"/>
      <c r="EC110" s="64"/>
      <c r="ED110" s="64"/>
      <c r="EE110" s="64"/>
      <c r="EF110" s="64"/>
      <c r="EG110" s="64"/>
      <c r="EH110" s="64"/>
      <c r="EI110" s="64"/>
      <c r="EJ110" s="64"/>
      <c r="EK110" s="64"/>
      <c r="EL110" s="64"/>
      <c r="EM110" s="64"/>
      <c r="EN110" s="64"/>
      <c r="EO110" s="64"/>
      <c r="EP110" s="64"/>
      <c r="EQ110" s="64"/>
      <c r="ER110" s="64"/>
      <c r="ES110" s="6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64"/>
      <c r="HH110" s="64"/>
      <c r="HI110" s="64"/>
      <c r="HJ110" s="64"/>
      <c r="HK110" s="64"/>
      <c r="HL110" s="64"/>
      <c r="HM110" s="64"/>
      <c r="HN110" s="64"/>
      <c r="HO110" s="64"/>
      <c r="HP110" s="64"/>
      <c r="HQ110" s="64"/>
      <c r="HR110" s="64"/>
      <c r="HS110" s="64"/>
      <c r="HT110" s="64"/>
      <c r="HU110" s="64"/>
      <c r="HV110" s="64"/>
      <c r="HW110" s="64"/>
      <c r="HX110" s="64"/>
      <c r="HY110" s="64"/>
      <c r="HZ110" s="64"/>
      <c r="IA110" s="64"/>
      <c r="IB110" s="64"/>
      <c r="IC110" s="64"/>
      <c r="ID110" s="64"/>
      <c r="IE110" s="64"/>
      <c r="IF110" s="64"/>
      <c r="IG110" s="64"/>
      <c r="IH110" s="64"/>
      <c r="II110" s="64"/>
      <c r="IJ110" s="64"/>
      <c r="IK110" s="64"/>
      <c r="IL110" s="64"/>
      <c r="IM110" s="64"/>
      <c r="IN110" s="64"/>
      <c r="IO110" s="64"/>
      <c r="IP110" s="64"/>
      <c r="IQ110" s="64"/>
      <c r="IR110" s="64"/>
      <c r="IS110" s="64"/>
      <c r="IT110" s="64"/>
      <c r="IU110" s="64"/>
      <c r="IV110" s="64"/>
      <c r="IW110" s="64"/>
      <c r="IX110" s="64"/>
      <c r="IY110" s="64"/>
      <c r="IZ110" s="64"/>
      <c r="JA110" s="64"/>
      <c r="JB110" s="64"/>
      <c r="JC110" s="64"/>
      <c r="JD110" s="64"/>
      <c r="JE110" s="64"/>
      <c r="JF110" s="64"/>
      <c r="JG110" s="64"/>
      <c r="JH110" s="64"/>
      <c r="JI110" s="64"/>
      <c r="JJ110" s="64"/>
      <c r="JK110" s="64"/>
      <c r="JL110" s="64"/>
      <c r="JM110" s="64"/>
      <c r="JN110" s="64"/>
      <c r="JO110" s="64"/>
      <c r="JP110" s="64"/>
      <c r="JQ110" s="64"/>
      <c r="JR110" s="64"/>
      <c r="JS110" s="64"/>
      <c r="JT110" s="64"/>
      <c r="JU110" s="64"/>
      <c r="JV110" s="64"/>
      <c r="JW110" s="64"/>
      <c r="JX110" s="64"/>
      <c r="JY110" s="64"/>
      <c r="JZ110" s="64"/>
      <c r="KA110" s="64"/>
      <c r="KB110" s="64"/>
      <c r="KC110" s="64"/>
      <c r="KD110" s="64"/>
      <c r="KE110" s="64"/>
      <c r="KF110" s="64"/>
      <c r="KG110" s="64"/>
      <c r="KH110" s="64"/>
      <c r="KI110" s="64"/>
      <c r="KJ110" s="64"/>
      <c r="KK110" s="64"/>
      <c r="KL110" s="64"/>
      <c r="KM110" s="64"/>
      <c r="KN110" s="64"/>
      <c r="KO110" s="64"/>
      <c r="KP110" s="64"/>
      <c r="KQ110" s="64"/>
      <c r="KR110" s="64"/>
      <c r="KS110" s="64"/>
      <c r="KT110" s="64"/>
      <c r="KU110" s="64"/>
      <c r="KV110" s="64"/>
      <c r="KW110" s="64"/>
      <c r="KX110" s="64"/>
      <c r="KY110" s="64"/>
      <c r="KZ110" s="64"/>
      <c r="LA110" s="64"/>
      <c r="LB110" s="64"/>
      <c r="LC110" s="64"/>
      <c r="LD110" s="64"/>
      <c r="LE110" s="64"/>
      <c r="LF110" s="64"/>
      <c r="LG110" s="64"/>
      <c r="LH110" s="64"/>
      <c r="LI110" s="64"/>
      <c r="LJ110" s="64"/>
      <c r="LK110" s="64"/>
      <c r="LL110" s="64"/>
      <c r="LM110" s="64"/>
      <c r="LN110" s="64"/>
      <c r="LO110" s="64"/>
      <c r="LP110" s="64"/>
      <c r="LQ110" s="64"/>
      <c r="LR110" s="64"/>
      <c r="LS110" s="64"/>
      <c r="LT110" s="64"/>
      <c r="LU110" s="64"/>
      <c r="LV110" s="64"/>
      <c r="LW110" s="64"/>
      <c r="LX110" s="64"/>
      <c r="LY110" s="64"/>
      <c r="LZ110" s="64"/>
      <c r="MA110" s="64"/>
      <c r="MB110" s="64"/>
      <c r="MC110" s="64"/>
      <c r="MD110" s="64"/>
      <c r="ME110" s="64"/>
      <c r="MF110" s="64"/>
      <c r="MG110" s="64"/>
      <c r="MH110" s="64"/>
      <c r="MI110" s="64"/>
      <c r="MJ110" s="64"/>
      <c r="MK110" s="64"/>
      <c r="ML110" s="64"/>
      <c r="MM110" s="64"/>
      <c r="MN110" s="64"/>
      <c r="MO110" s="64"/>
      <c r="MP110" s="64"/>
      <c r="MQ110" s="64"/>
      <c r="MR110" s="64"/>
      <c r="MS110" s="64"/>
      <c r="MT110" s="64"/>
      <c r="MU110" s="64"/>
      <c r="MV110" s="64"/>
      <c r="MW110" s="64"/>
      <c r="MX110" s="64"/>
      <c r="MY110" s="64"/>
      <c r="MZ110" s="64"/>
      <c r="NA110" s="64"/>
      <c r="NB110" s="64"/>
      <c r="NC110" s="64"/>
      <c r="ND110" s="64"/>
      <c r="NE110" s="64"/>
      <c r="NF110" s="64"/>
      <c r="NG110" s="64"/>
      <c r="NH110" s="64"/>
      <c r="NI110" s="64"/>
      <c r="NJ110" s="64"/>
      <c r="NK110" s="64"/>
      <c r="NL110" s="64"/>
      <c r="NM110" s="64"/>
      <c r="NN110" s="64"/>
      <c r="NO110" s="64"/>
      <c r="NP110" s="64"/>
      <c r="NQ110" s="64"/>
      <c r="NR110" s="64"/>
      <c r="NS110" s="64"/>
      <c r="NT110" s="64"/>
      <c r="NU110" s="64"/>
      <c r="NV110" s="64"/>
      <c r="NW110" s="64"/>
      <c r="NX110" s="64"/>
      <c r="NY110" s="64"/>
      <c r="NZ110" s="64"/>
      <c r="OA110" s="64"/>
      <c r="OB110" s="64"/>
      <c r="OC110" s="64"/>
      <c r="OD110" s="64"/>
      <c r="OE110" s="64"/>
      <c r="OF110" s="64"/>
      <c r="OG110" s="64"/>
      <c r="OH110" s="64"/>
      <c r="OI110" s="64"/>
      <c r="OJ110" s="64"/>
      <c r="OK110" s="64"/>
      <c r="OL110" s="64"/>
      <c r="OM110" s="64"/>
      <c r="ON110" s="64"/>
      <c r="OO110" s="64"/>
      <c r="OP110" s="64"/>
      <c r="OQ110" s="64"/>
      <c r="OR110" s="64"/>
      <c r="OS110" s="64"/>
      <c r="OT110" s="64"/>
      <c r="OU110" s="64"/>
      <c r="OV110" s="64"/>
      <c r="OW110" s="64"/>
      <c r="OX110" s="64"/>
      <c r="OY110" s="64"/>
      <c r="OZ110" s="64"/>
      <c r="PA110" s="64"/>
      <c r="PB110" s="64"/>
      <c r="PC110" s="64"/>
      <c r="PD110" s="64"/>
      <c r="PE110" s="64"/>
      <c r="PF110" s="64"/>
      <c r="PG110" s="64"/>
      <c r="PH110" s="64"/>
      <c r="PI110" s="64"/>
      <c r="PJ110" s="64"/>
      <c r="PK110" s="64"/>
      <c r="PL110" s="64"/>
      <c r="PM110" s="64"/>
      <c r="PN110" s="64"/>
      <c r="PO110" s="64"/>
      <c r="PP110" s="64"/>
      <c r="PQ110" s="64"/>
      <c r="PR110" s="64"/>
      <c r="PS110" s="64"/>
      <c r="PT110" s="64"/>
      <c r="PU110" s="64"/>
      <c r="PV110" s="64"/>
      <c r="PW110" s="64"/>
      <c r="PX110" s="64"/>
      <c r="PY110" s="64"/>
      <c r="PZ110" s="64"/>
      <c r="QA110" s="64"/>
      <c r="QB110" s="64"/>
      <c r="QC110" s="64"/>
      <c r="QD110" s="64"/>
      <c r="QE110" s="64"/>
      <c r="QF110" s="64"/>
      <c r="QG110" s="64"/>
      <c r="QH110" s="64"/>
      <c r="QI110" s="64"/>
      <c r="QJ110" s="64"/>
      <c r="QK110" s="64"/>
      <c r="QL110" s="64"/>
      <c r="QM110" s="64"/>
      <c r="QN110" s="64"/>
      <c r="QO110" s="64"/>
      <c r="QP110" s="64"/>
      <c r="QQ110" s="64"/>
      <c r="QR110" s="64"/>
      <c r="QS110" s="64"/>
      <c r="QT110" s="64"/>
      <c r="QU110" s="64"/>
      <c r="QV110" s="64"/>
      <c r="QW110" s="64"/>
      <c r="QX110" s="64"/>
      <c r="QY110" s="64"/>
      <c r="QZ110" s="64"/>
      <c r="RA110" s="64"/>
      <c r="RB110" s="64"/>
      <c r="RC110" s="64"/>
      <c r="RD110" s="64"/>
      <c r="RE110" s="64"/>
      <c r="RF110" s="64"/>
      <c r="RG110" s="64"/>
      <c r="RH110" s="64"/>
      <c r="RI110" s="64"/>
      <c r="RJ110" s="64"/>
      <c r="RK110" s="64"/>
      <c r="RL110" s="64"/>
      <c r="RM110" s="64"/>
      <c r="RN110" s="64"/>
      <c r="RO110" s="64"/>
      <c r="RP110" s="64"/>
      <c r="RQ110" s="64"/>
      <c r="RR110" s="64"/>
      <c r="RS110" s="64"/>
      <c r="RT110" s="64"/>
      <c r="RU110" s="64"/>
      <c r="RV110" s="64"/>
      <c r="RW110" s="64"/>
      <c r="RX110" s="64"/>
      <c r="RY110" s="64"/>
      <c r="RZ110" s="64"/>
      <c r="SA110" s="64"/>
      <c r="SB110" s="64"/>
      <c r="SC110" s="64"/>
      <c r="SD110" s="64"/>
      <c r="SE110" s="64"/>
      <c r="SF110" s="64"/>
      <c r="SG110" s="64"/>
      <c r="SH110" s="64"/>
      <c r="SI110" s="64"/>
      <c r="SJ110" s="64"/>
      <c r="SK110" s="64"/>
      <c r="SL110" s="64"/>
      <c r="SM110" s="64"/>
      <c r="SN110" s="64"/>
      <c r="SO110" s="64"/>
      <c r="SP110" s="64"/>
      <c r="SQ110" s="64"/>
      <c r="SR110" s="64"/>
      <c r="SS110" s="64"/>
      <c r="ST110" s="64"/>
      <c r="SU110" s="64"/>
      <c r="SV110" s="64"/>
      <c r="SW110" s="64"/>
      <c r="SX110" s="64"/>
      <c r="SY110" s="64"/>
      <c r="SZ110" s="64"/>
      <c r="TA110" s="64"/>
      <c r="TB110" s="64"/>
      <c r="TC110" s="64"/>
      <c r="TD110" s="64"/>
      <c r="TE110" s="64"/>
      <c r="TF110" s="64"/>
      <c r="TG110" s="64"/>
      <c r="TH110" s="64"/>
      <c r="TI110" s="64"/>
      <c r="TJ110" s="64"/>
      <c r="TK110" s="64"/>
      <c r="TL110" s="64"/>
      <c r="TM110" s="64"/>
      <c r="TN110" s="64"/>
      <c r="TO110" s="64"/>
      <c r="TP110" s="64"/>
      <c r="TQ110" s="64"/>
      <c r="TR110" s="64"/>
      <c r="TS110" s="64"/>
      <c r="TT110" s="64"/>
      <c r="TU110" s="64"/>
      <c r="TV110" s="64"/>
      <c r="TW110" s="64"/>
      <c r="TX110" s="64"/>
      <c r="TY110" s="64"/>
      <c r="TZ110" s="64"/>
      <c r="UA110" s="64"/>
      <c r="UB110" s="64"/>
      <c r="UC110" s="64"/>
      <c r="UD110" s="64"/>
      <c r="UE110" s="64"/>
      <c r="UF110" s="64"/>
      <c r="UG110" s="64"/>
      <c r="UH110" s="64"/>
      <c r="UI110" s="64"/>
      <c r="UJ110" s="64"/>
      <c r="UK110" s="64"/>
      <c r="UL110" s="64"/>
      <c r="UM110" s="64"/>
      <c r="UN110" s="64"/>
      <c r="UO110" s="64"/>
      <c r="UP110" s="64"/>
      <c r="UQ110" s="64"/>
      <c r="UR110" s="64"/>
      <c r="US110" s="64"/>
      <c r="UT110" s="64"/>
      <c r="UU110" s="64"/>
      <c r="UV110" s="64"/>
      <c r="UW110" s="64"/>
      <c r="UX110" s="64"/>
      <c r="UY110" s="64"/>
      <c r="UZ110" s="64"/>
      <c r="VA110" s="64"/>
      <c r="VB110" s="64"/>
      <c r="VC110" s="64"/>
      <c r="VD110" s="64"/>
      <c r="VE110" s="64"/>
      <c r="VF110" s="64"/>
      <c r="VG110" s="64"/>
      <c r="VH110" s="64"/>
      <c r="VI110" s="64"/>
      <c r="VJ110" s="64"/>
      <c r="VK110" s="64"/>
      <c r="VL110" s="64"/>
      <c r="VM110" s="64"/>
      <c r="VN110" s="64"/>
      <c r="VO110" s="64"/>
      <c r="VP110" s="64"/>
      <c r="VQ110" s="64"/>
      <c r="VR110" s="64"/>
      <c r="VS110" s="64"/>
      <c r="VT110" s="64"/>
      <c r="VU110" s="64"/>
      <c r="VV110" s="64"/>
      <c r="VW110" s="64"/>
      <c r="VX110" s="64"/>
      <c r="VY110" s="64"/>
      <c r="VZ110" s="64"/>
      <c r="WA110" s="64"/>
      <c r="WB110" s="64"/>
      <c r="WC110" s="64"/>
      <c r="WD110" s="64"/>
      <c r="WE110" s="64"/>
      <c r="WF110" s="64"/>
      <c r="WG110" s="64"/>
      <c r="WH110" s="64"/>
      <c r="WI110" s="64"/>
      <c r="WJ110" s="64"/>
      <c r="WK110" s="64"/>
      <c r="WL110" s="64"/>
      <c r="WM110" s="64"/>
      <c r="WN110" s="64"/>
      <c r="WO110" s="64"/>
      <c r="WP110" s="64"/>
      <c r="WQ110" s="64"/>
      <c r="WR110" s="64"/>
      <c r="WS110" s="64"/>
      <c r="WT110" s="64"/>
      <c r="WU110" s="64"/>
      <c r="WV110" s="64"/>
      <c r="WW110" s="64"/>
      <c r="WX110" s="64"/>
      <c r="WY110" s="64"/>
      <c r="WZ110" s="64"/>
      <c r="XA110" s="64"/>
      <c r="XB110" s="64"/>
      <c r="XC110" s="64"/>
      <c r="XD110" s="64"/>
      <c r="XE110" s="64"/>
      <c r="XF110" s="64"/>
      <c r="XG110" s="64"/>
      <c r="XH110" s="64"/>
      <c r="XI110" s="64"/>
      <c r="XJ110" s="64"/>
      <c r="XK110" s="64"/>
      <c r="XL110" s="64"/>
      <c r="XM110" s="64"/>
      <c r="XN110" s="64"/>
      <c r="XO110" s="64"/>
      <c r="XP110" s="64"/>
      <c r="XQ110" s="64"/>
      <c r="XR110" s="64"/>
      <c r="XS110" s="64"/>
      <c r="XT110" s="64"/>
      <c r="XU110" s="64"/>
      <c r="XV110" s="64"/>
      <c r="XW110" s="64"/>
      <c r="XX110" s="64"/>
      <c r="XY110" s="64"/>
      <c r="XZ110" s="64"/>
      <c r="YA110" s="64"/>
      <c r="YB110" s="64"/>
      <c r="YC110" s="64"/>
      <c r="YD110" s="64"/>
      <c r="YE110" s="64"/>
      <c r="YF110" s="64"/>
      <c r="YG110" s="64"/>
      <c r="YH110" s="64"/>
      <c r="YI110" s="64"/>
      <c r="YJ110" s="64"/>
      <c r="YK110" s="64"/>
      <c r="YL110" s="64"/>
      <c r="YM110" s="64"/>
      <c r="YN110" s="64"/>
      <c r="YO110" s="64"/>
      <c r="YP110" s="64"/>
      <c r="YQ110" s="64"/>
      <c r="YR110" s="64"/>
      <c r="YS110" s="64"/>
      <c r="YT110" s="64"/>
      <c r="YU110" s="64"/>
      <c r="YV110" s="64"/>
      <c r="YW110" s="64"/>
      <c r="YX110" s="64"/>
      <c r="YY110" s="64"/>
      <c r="YZ110" s="64"/>
      <c r="ZA110" s="64"/>
      <c r="ZB110" s="64"/>
      <c r="ZC110" s="64"/>
      <c r="ZD110" s="64"/>
      <c r="ZE110" s="64"/>
      <c r="ZF110" s="64"/>
      <c r="ZG110" s="64"/>
      <c r="ZH110" s="64"/>
      <c r="ZI110" s="64"/>
      <c r="ZJ110" s="64"/>
      <c r="ZK110" s="64"/>
      <c r="ZL110" s="64"/>
      <c r="ZM110" s="64"/>
      <c r="ZN110" s="64"/>
      <c r="ZO110" s="64"/>
      <c r="ZP110" s="64"/>
      <c r="ZQ110" s="64"/>
      <c r="ZR110" s="64"/>
      <c r="ZS110" s="64"/>
      <c r="ZT110" s="64"/>
      <c r="ZU110" s="64"/>
      <c r="ZV110" s="64"/>
      <c r="ZW110" s="64"/>
      <c r="ZX110" s="64"/>
      <c r="ZY110" s="64"/>
      <c r="ZZ110" s="64"/>
      <c r="AAA110" s="64"/>
      <c r="AAB110" s="64"/>
      <c r="AAC110" s="64"/>
      <c r="AAD110" s="64"/>
      <c r="AAE110" s="64"/>
      <c r="AAF110" s="64"/>
      <c r="AAG110" s="64"/>
      <c r="AAH110" s="64"/>
      <c r="AAI110" s="64"/>
      <c r="AAJ110" s="64"/>
      <c r="AAK110" s="64"/>
      <c r="AAL110" s="64"/>
      <c r="AAM110" s="64"/>
      <c r="AAN110" s="64"/>
      <c r="AAO110" s="64"/>
      <c r="AAP110" s="64"/>
      <c r="AAQ110" s="64"/>
      <c r="AAR110" s="64"/>
      <c r="AAS110" s="64"/>
      <c r="AAT110" s="64"/>
      <c r="AAU110" s="64"/>
      <c r="AAV110" s="64"/>
      <c r="AAW110" s="64"/>
      <c r="AAX110" s="64"/>
      <c r="AAY110" s="64"/>
      <c r="AAZ110" s="64"/>
      <c r="ABA110" s="64"/>
      <c r="ABB110" s="64"/>
      <c r="ABC110" s="64"/>
      <c r="ABD110" s="64"/>
      <c r="ABE110" s="64"/>
      <c r="ABF110" s="64"/>
      <c r="ABG110" s="64"/>
      <c r="ABH110" s="64"/>
      <c r="ABI110" s="64"/>
      <c r="ABJ110" s="64"/>
      <c r="ABK110" s="64"/>
      <c r="ABL110" s="64"/>
      <c r="ABM110" s="64"/>
      <c r="ABN110" s="64"/>
      <c r="ABO110" s="64"/>
      <c r="ABP110" s="64"/>
      <c r="ABQ110" s="64"/>
      <c r="ABR110" s="64"/>
      <c r="ABS110" s="64"/>
      <c r="ABT110" s="64"/>
      <c r="ABU110" s="64"/>
      <c r="ABV110" s="64"/>
      <c r="ABW110" s="64"/>
      <c r="ABX110" s="64"/>
      <c r="ABY110" s="64"/>
      <c r="ABZ110" s="64"/>
      <c r="ACA110" s="64"/>
      <c r="ACB110" s="64"/>
      <c r="ACC110" s="64"/>
      <c r="ACD110" s="64"/>
      <c r="ACE110" s="64"/>
      <c r="ACF110" s="64"/>
      <c r="ACG110" s="64"/>
      <c r="ACH110" s="64"/>
      <c r="ACI110" s="64"/>
      <c r="ACJ110" s="64"/>
      <c r="ACK110" s="64"/>
      <c r="ACL110" s="64"/>
      <c r="ACM110" s="64"/>
      <c r="ACN110" s="64"/>
      <c r="ACO110" s="64"/>
      <c r="ACP110" s="64"/>
      <c r="ACQ110" s="64"/>
      <c r="ACR110" s="64"/>
      <c r="ACS110" s="64"/>
      <c r="ACT110" s="64"/>
      <c r="ACU110" s="64"/>
      <c r="ACV110" s="64"/>
      <c r="ACW110" s="64"/>
      <c r="ACX110" s="64"/>
      <c r="ACY110" s="64"/>
      <c r="ACZ110" s="64"/>
      <c r="ADA110" s="64"/>
      <c r="ADB110" s="64"/>
      <c r="ADC110" s="64"/>
      <c r="ADD110" s="64"/>
      <c r="ADE110" s="64"/>
      <c r="ADF110" s="64"/>
      <c r="ADG110" s="64"/>
      <c r="ADH110" s="64"/>
      <c r="ADI110" s="64"/>
      <c r="ADJ110" s="64"/>
      <c r="ADK110" s="64"/>
      <c r="ADL110" s="64"/>
      <c r="ADM110" s="64"/>
      <c r="ADN110" s="64"/>
      <c r="ADO110" s="64"/>
      <c r="ADP110" s="64"/>
      <c r="ADQ110" s="64"/>
      <c r="ADR110" s="64"/>
      <c r="ADS110" s="64"/>
      <c r="ADT110" s="64"/>
      <c r="ADU110" s="64"/>
      <c r="ADV110" s="64"/>
      <c r="ADW110" s="64"/>
      <c r="ADX110" s="64"/>
      <c r="ADY110" s="64"/>
      <c r="ADZ110" s="64"/>
      <c r="AEA110" s="64"/>
      <c r="AEB110" s="64"/>
      <c r="AEC110" s="64"/>
      <c r="AED110" s="64"/>
      <c r="AEE110" s="64"/>
      <c r="AEF110" s="64"/>
      <c r="AEG110" s="64"/>
      <c r="AEH110" s="64"/>
      <c r="AEI110" s="64"/>
      <c r="AEJ110" s="64"/>
      <c r="AEK110" s="64"/>
      <c r="AEL110" s="64"/>
      <c r="AEM110" s="64"/>
      <c r="AEN110" s="64"/>
      <c r="AEO110" s="64"/>
      <c r="AEP110" s="64"/>
      <c r="AEQ110" s="64"/>
      <c r="AER110" s="64"/>
      <c r="AES110" s="64"/>
      <c r="AET110" s="64"/>
      <c r="AEU110" s="64"/>
      <c r="AEV110" s="64"/>
      <c r="AEW110" s="64"/>
      <c r="AEX110" s="64"/>
      <c r="AEY110" s="64"/>
      <c r="AEZ110" s="64"/>
      <c r="AFA110" s="64"/>
      <c r="AFB110" s="64"/>
      <c r="AFC110" s="64"/>
      <c r="AFD110" s="64"/>
      <c r="AFE110" s="64"/>
      <c r="AFF110" s="64"/>
      <c r="AFG110" s="64"/>
      <c r="AFH110" s="64"/>
      <c r="AFI110" s="64"/>
      <c r="AFJ110" s="64"/>
      <c r="AFK110" s="64"/>
      <c r="AFL110" s="64"/>
      <c r="AFM110" s="64"/>
      <c r="AFN110" s="64"/>
      <c r="AFO110" s="64"/>
      <c r="AFP110" s="64"/>
      <c r="AFQ110" s="64"/>
      <c r="AFR110" s="64"/>
      <c r="AFS110" s="64"/>
      <c r="AFT110" s="64"/>
      <c r="AFU110" s="64"/>
      <c r="AFV110" s="64"/>
      <c r="AFW110" s="64"/>
      <c r="AFX110" s="64"/>
      <c r="AFY110" s="64"/>
      <c r="AFZ110" s="64"/>
      <c r="AGA110" s="64"/>
      <c r="AGB110" s="64"/>
      <c r="AGC110" s="64"/>
      <c r="AGD110" s="64"/>
      <c r="AGE110" s="64"/>
      <c r="AGF110" s="64"/>
      <c r="AGG110" s="64"/>
      <c r="AGH110" s="64"/>
      <c r="AGI110" s="64"/>
      <c r="AGJ110" s="64"/>
      <c r="AGK110" s="64"/>
      <c r="AGL110" s="64"/>
      <c r="AGM110" s="64"/>
      <c r="AGN110" s="64"/>
      <c r="AGO110" s="64"/>
      <c r="AGP110" s="64"/>
      <c r="AGQ110" s="64"/>
      <c r="AGR110" s="64"/>
      <c r="AGS110" s="64"/>
      <c r="AGT110" s="64"/>
      <c r="AGU110" s="64"/>
      <c r="AGV110" s="64"/>
      <c r="AGW110" s="64"/>
      <c r="AGX110" s="64"/>
      <c r="AGY110" s="64"/>
      <c r="AGZ110" s="64"/>
      <c r="AHA110" s="64"/>
      <c r="AHB110" s="64"/>
      <c r="AHC110" s="64"/>
      <c r="AHD110" s="64"/>
      <c r="AHE110" s="64"/>
      <c r="AHF110" s="64"/>
      <c r="AHG110" s="64"/>
      <c r="AHH110" s="64"/>
      <c r="AHI110" s="64"/>
      <c r="AHJ110" s="64"/>
      <c r="AHK110" s="64"/>
      <c r="AHL110" s="64"/>
      <c r="AHM110" s="64"/>
      <c r="AHN110" s="64"/>
      <c r="AHO110" s="64"/>
      <c r="AHP110" s="64"/>
      <c r="AHQ110" s="64"/>
      <c r="AHR110" s="64"/>
      <c r="AHS110" s="64"/>
      <c r="AHT110" s="64"/>
      <c r="AHU110" s="64"/>
      <c r="AHV110" s="64"/>
      <c r="AHW110" s="64"/>
      <c r="AHX110" s="64"/>
      <c r="AHY110" s="64"/>
      <c r="AHZ110" s="64"/>
      <c r="AIA110" s="64"/>
      <c r="AIB110" s="64"/>
      <c r="AIC110" s="64"/>
      <c r="AID110" s="64"/>
      <c r="AIE110" s="64"/>
      <c r="AIF110" s="64"/>
      <c r="AIG110" s="64"/>
      <c r="AIH110" s="64"/>
      <c r="AII110" s="64"/>
      <c r="AIJ110" s="64"/>
      <c r="AIK110" s="64"/>
      <c r="AIL110" s="64"/>
      <c r="AIM110" s="64"/>
      <c r="AIN110" s="64"/>
      <c r="AIO110" s="64"/>
      <c r="AIP110" s="64"/>
      <c r="AIQ110" s="64"/>
      <c r="AIR110" s="64"/>
      <c r="AIS110" s="64"/>
      <c r="AIT110" s="64"/>
      <c r="AIU110" s="64"/>
      <c r="AIV110" s="64"/>
      <c r="AIW110" s="64"/>
      <c r="AIX110" s="64"/>
      <c r="AIY110" s="64"/>
      <c r="AIZ110" s="64"/>
      <c r="AJA110" s="64"/>
      <c r="AJB110" s="64"/>
      <c r="AJC110" s="64"/>
      <c r="AJD110" s="64"/>
      <c r="AJE110" s="64"/>
      <c r="AJF110" s="64"/>
      <c r="AJG110" s="64"/>
      <c r="AJH110" s="64"/>
      <c r="AJI110" s="64"/>
      <c r="AJJ110" s="64"/>
      <c r="AJK110" s="64"/>
      <c r="AJL110" s="64"/>
      <c r="AJM110" s="64"/>
      <c r="AJN110" s="64"/>
      <c r="AJO110" s="64"/>
      <c r="AJP110" s="64"/>
      <c r="AJQ110" s="64"/>
      <c r="AJR110" s="64"/>
      <c r="AJS110" s="64"/>
      <c r="AJT110" s="64"/>
      <c r="AJU110" s="64"/>
      <c r="AJV110" s="64"/>
      <c r="AJW110" s="64"/>
      <c r="AJX110" s="64"/>
      <c r="AJY110" s="64"/>
      <c r="AJZ110" s="64"/>
      <c r="AKA110" s="64"/>
      <c r="AKB110" s="64"/>
      <c r="AKC110" s="64"/>
      <c r="AKD110" s="64"/>
      <c r="AKE110" s="64"/>
      <c r="AKF110" s="64"/>
      <c r="AKG110" s="64"/>
      <c r="AKH110" s="64"/>
      <c r="AKI110" s="64"/>
      <c r="AKJ110" s="64"/>
      <c r="AKK110" s="64"/>
      <c r="AKL110" s="64"/>
      <c r="AKM110" s="64"/>
      <c r="AKN110" s="64"/>
      <c r="AKO110" s="64"/>
      <c r="AKP110" s="64"/>
      <c r="AKQ110" s="64"/>
      <c r="AKR110" s="64"/>
      <c r="AKS110" s="64"/>
      <c r="AKT110" s="64"/>
      <c r="AKU110" s="64"/>
      <c r="AKV110" s="64"/>
      <c r="AKW110" s="64"/>
      <c r="AKX110" s="64"/>
      <c r="AKY110" s="64"/>
      <c r="AKZ110" s="64"/>
      <c r="ALA110" s="64"/>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row>
    <row r="111" spans="1:1009" s="70" customFormat="1" ht="15" customHeight="1" x14ac:dyDescent="0.35">
      <c r="A111" s="1">
        <v>110</v>
      </c>
      <c r="B111" s="1" t="s">
        <v>667</v>
      </c>
      <c r="C111" s="63">
        <v>1973.3140000000001</v>
      </c>
      <c r="D111" s="64" t="s">
        <v>195</v>
      </c>
      <c r="E111" s="65">
        <v>2</v>
      </c>
      <c r="F111" s="63">
        <v>-1</v>
      </c>
      <c r="G111" s="66">
        <v>50.978250000000003</v>
      </c>
      <c r="H111" s="66">
        <v>2.4937999999999998</v>
      </c>
      <c r="I111" s="66">
        <v>13.6107</v>
      </c>
      <c r="J111" s="67">
        <v>5.2999999999999999E-2</v>
      </c>
      <c r="K111" s="66">
        <v>11.376099999999999</v>
      </c>
      <c r="L111" s="67">
        <v>0.15615000000000001</v>
      </c>
      <c r="M111" s="66">
        <v>7.7705500000000001</v>
      </c>
      <c r="N111" s="66">
        <v>11.0928</v>
      </c>
      <c r="O111" s="66">
        <v>2.3567499999999999</v>
      </c>
      <c r="P111" s="67">
        <v>3.9500000000000004E-3</v>
      </c>
      <c r="Q111" s="66">
        <v>0.46775</v>
      </c>
      <c r="R111" s="67">
        <v>0.25405</v>
      </c>
      <c r="S111" s="67">
        <v>4.82E-2</v>
      </c>
      <c r="T111" s="67">
        <v>9.4500000000000001E-3</v>
      </c>
      <c r="U111" s="67">
        <v>3.1899999999999998E-2</v>
      </c>
      <c r="V111" s="66">
        <v>100.70345</v>
      </c>
      <c r="W111" s="68" t="s">
        <v>87</v>
      </c>
      <c r="X111" s="67">
        <v>0.10475803642888799</v>
      </c>
      <c r="Y111" s="66">
        <v>3.4755089365371199</v>
      </c>
      <c r="Z111" s="66">
        <v>1.6838534283050699</v>
      </c>
      <c r="AA111" s="66">
        <v>28.68</v>
      </c>
      <c r="AB111" s="66">
        <v>295.37</v>
      </c>
      <c r="AC111" s="66">
        <v>7.65</v>
      </c>
      <c r="AD111" s="66">
        <v>347.03</v>
      </c>
      <c r="AE111" s="66">
        <v>23.66</v>
      </c>
      <c r="AF111" s="66">
        <v>144.75333333333299</v>
      </c>
      <c r="AG111" s="66">
        <v>14.0766666666667</v>
      </c>
      <c r="AH111" s="66">
        <v>111.51666666666701</v>
      </c>
      <c r="AI111" s="66">
        <v>11.8166666666667</v>
      </c>
      <c r="AJ111" s="66">
        <v>29.446666666666701</v>
      </c>
      <c r="AK111" s="66">
        <v>4.39333333333333</v>
      </c>
      <c r="AL111" s="66">
        <v>19.713333333333299</v>
      </c>
      <c r="AM111" s="66">
        <v>5.39</v>
      </c>
      <c r="AN111" s="66">
        <v>1.80666666666667</v>
      </c>
      <c r="AO111" s="66">
        <v>5.56</v>
      </c>
      <c r="AP111" s="66">
        <v>0.84833333333333305</v>
      </c>
      <c r="AQ111" s="66">
        <v>4.68</v>
      </c>
      <c r="AR111" s="66">
        <v>0.90600000000000003</v>
      </c>
      <c r="AS111" s="66">
        <v>2.3133333333333299</v>
      </c>
      <c r="AT111" s="66">
        <v>0.30466666666666697</v>
      </c>
      <c r="AU111" s="66">
        <v>1.96333333333333</v>
      </c>
      <c r="AV111" s="66">
        <v>0.28266666666666701</v>
      </c>
      <c r="AW111" s="66">
        <v>4.0933333333333302</v>
      </c>
      <c r="AX111" s="66">
        <v>0.90333333333333299</v>
      </c>
      <c r="AY111" s="66">
        <v>0.84299999999999997</v>
      </c>
      <c r="AZ111" s="66">
        <v>0.31133333333333302</v>
      </c>
      <c r="BA111" s="68">
        <v>1170.1880550000001</v>
      </c>
      <c r="BB111" s="68">
        <v>58.319049999999997</v>
      </c>
      <c r="BC111" s="67"/>
      <c r="BD111" s="67">
        <v>5.2379018214444E-3</v>
      </c>
      <c r="BE111" s="67">
        <v>6.6382220687858998E-2</v>
      </c>
      <c r="BF111" s="67">
        <v>0.18067747285713401</v>
      </c>
      <c r="BG111" s="66">
        <v>0.61683682500000003</v>
      </c>
      <c r="BH111" s="66">
        <v>6.384128E-2</v>
      </c>
      <c r="BI111" s="66">
        <v>0.27629721000000002</v>
      </c>
      <c r="BJ111" s="66">
        <v>0.37654891000000001</v>
      </c>
      <c r="BK111" s="66">
        <v>2.4921539999999999E-2</v>
      </c>
      <c r="BL111" s="66">
        <v>0.22690005999999999</v>
      </c>
      <c r="BM111" s="66">
        <v>0.25957152</v>
      </c>
      <c r="BN111" s="66">
        <v>0.166150875</v>
      </c>
      <c r="BO111" s="66">
        <v>6.8057624999999997E-2</v>
      </c>
      <c r="BP111" s="66">
        <v>7.4436650000000004E-3</v>
      </c>
      <c r="BQ111" s="66">
        <v>1.011718E-2</v>
      </c>
      <c r="BR111" s="66">
        <v>1.18125E-3</v>
      </c>
      <c r="BS111" s="66">
        <v>1.47697E-3</v>
      </c>
      <c r="BT111" s="66">
        <v>1.3766400000000001</v>
      </c>
      <c r="BU111" s="66">
        <v>9.1564700000000006</v>
      </c>
      <c r="BV111" s="66">
        <v>0.41310000000000002</v>
      </c>
      <c r="BW111" s="66">
        <v>17.351500000000001</v>
      </c>
      <c r="BX111" s="66">
        <v>1.6088800000000001</v>
      </c>
      <c r="BY111" s="66">
        <v>14.0410733333333</v>
      </c>
      <c r="BZ111" s="66">
        <v>1.8412280000000001</v>
      </c>
      <c r="CA111" s="66">
        <v>6.2449333333333499</v>
      </c>
      <c r="CB111" s="66">
        <v>0.60265000000000202</v>
      </c>
      <c r="CC111" s="66">
        <v>1.11897333333333</v>
      </c>
      <c r="CD111" s="66">
        <v>0.30753333333333299</v>
      </c>
      <c r="CE111" s="66">
        <v>1.26165333333333</v>
      </c>
      <c r="CF111" s="66">
        <v>0.36113000000000001</v>
      </c>
      <c r="CG111" s="66">
        <v>0.1084</v>
      </c>
      <c r="CH111" s="66">
        <v>0.52263999999999999</v>
      </c>
      <c r="CI111" s="66">
        <v>6.6170000000000007E-2</v>
      </c>
      <c r="CJ111" s="66">
        <v>0.37907999999999997</v>
      </c>
      <c r="CK111" s="66">
        <v>7.8822000000000003E-2</v>
      </c>
      <c r="CL111" s="66">
        <v>0.19431999999999999</v>
      </c>
      <c r="CM111" s="66">
        <v>2.9552666666666699E-2</v>
      </c>
      <c r="CN111" s="66">
        <v>0.16688333333333299</v>
      </c>
      <c r="CO111" s="66">
        <v>3.0810666666666701E-2</v>
      </c>
      <c r="CP111" s="66">
        <v>0.38477333333333302</v>
      </c>
      <c r="CQ111" s="66">
        <v>0.134596666666667</v>
      </c>
      <c r="CR111" s="66">
        <v>0.31106699999999998</v>
      </c>
      <c r="CS111" s="66">
        <v>2.9576666666666598E-2</v>
      </c>
      <c r="CT111" s="69"/>
      <c r="CU111" s="69"/>
      <c r="CV111" s="69"/>
      <c r="CW111" s="69"/>
      <c r="CX111" s="69"/>
      <c r="CY111" s="69"/>
      <c r="CZ111" s="64"/>
      <c r="DA111" s="64"/>
      <c r="DB111" s="64"/>
      <c r="DC111" s="64"/>
      <c r="DD111" s="64"/>
      <c r="DE111" s="64"/>
      <c r="DF111" s="64"/>
      <c r="DG111" s="64"/>
      <c r="DH111" s="64"/>
      <c r="DI111" s="64"/>
      <c r="DJ111" s="64"/>
      <c r="DK111" s="64"/>
      <c r="DL111" s="64"/>
      <c r="DM111" s="64"/>
      <c r="DN111" s="64"/>
      <c r="DO111" s="64"/>
      <c r="DP111" s="64"/>
      <c r="DQ111" s="64"/>
      <c r="DR111" s="64"/>
      <c r="DS111" s="64"/>
      <c r="DT111" s="64"/>
      <c r="DU111" s="64"/>
      <c r="DV111" s="64"/>
      <c r="DW111" s="64"/>
      <c r="DX111" s="64"/>
      <c r="DY111" s="64"/>
      <c r="DZ111" s="64"/>
      <c r="EA111" s="64"/>
      <c r="EB111" s="64"/>
      <c r="EC111" s="64"/>
      <c r="ED111" s="64"/>
      <c r="EE111" s="64"/>
      <c r="EF111" s="64"/>
      <c r="EG111" s="64"/>
      <c r="EH111" s="64"/>
      <c r="EI111" s="64"/>
      <c r="EJ111" s="64"/>
      <c r="EK111" s="64"/>
      <c r="EL111" s="64"/>
      <c r="EM111" s="64"/>
      <c r="EN111" s="64"/>
      <c r="EO111" s="64"/>
      <c r="EP111" s="64"/>
      <c r="EQ111" s="64"/>
      <c r="ER111" s="64"/>
      <c r="ES111" s="6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64"/>
      <c r="HH111" s="64"/>
      <c r="HI111" s="64"/>
      <c r="HJ111" s="64"/>
      <c r="HK111" s="64"/>
      <c r="HL111" s="64"/>
      <c r="HM111" s="64"/>
      <c r="HN111" s="64"/>
      <c r="HO111" s="64"/>
      <c r="HP111" s="64"/>
      <c r="HQ111" s="64"/>
      <c r="HR111" s="64"/>
      <c r="HS111" s="64"/>
      <c r="HT111" s="64"/>
      <c r="HU111" s="64"/>
      <c r="HV111" s="64"/>
      <c r="HW111" s="64"/>
      <c r="HX111" s="64"/>
      <c r="HY111" s="64"/>
      <c r="HZ111" s="64"/>
      <c r="IA111" s="64"/>
      <c r="IB111" s="64"/>
      <c r="IC111" s="64"/>
      <c r="ID111" s="64"/>
      <c r="IE111" s="64"/>
      <c r="IF111" s="64"/>
      <c r="IG111" s="64"/>
      <c r="IH111" s="64"/>
      <c r="II111" s="64"/>
      <c r="IJ111" s="64"/>
      <c r="IK111" s="64"/>
      <c r="IL111" s="64"/>
      <c r="IM111" s="64"/>
      <c r="IN111" s="64"/>
      <c r="IO111" s="64"/>
      <c r="IP111" s="64"/>
      <c r="IQ111" s="64"/>
      <c r="IR111" s="64"/>
      <c r="IS111" s="64"/>
      <c r="IT111" s="64"/>
      <c r="IU111" s="64"/>
      <c r="IV111" s="64"/>
      <c r="IW111" s="64"/>
      <c r="IX111" s="64"/>
      <c r="IY111" s="64"/>
      <c r="IZ111" s="64"/>
      <c r="JA111" s="64"/>
      <c r="JB111" s="64"/>
      <c r="JC111" s="64"/>
      <c r="JD111" s="64"/>
      <c r="JE111" s="64"/>
      <c r="JF111" s="64"/>
      <c r="JG111" s="64"/>
      <c r="JH111" s="64"/>
      <c r="JI111" s="64"/>
      <c r="JJ111" s="64"/>
      <c r="JK111" s="64"/>
      <c r="JL111" s="64"/>
      <c r="JM111" s="64"/>
      <c r="JN111" s="64"/>
      <c r="JO111" s="64"/>
      <c r="JP111" s="64"/>
      <c r="JQ111" s="64"/>
      <c r="JR111" s="64"/>
      <c r="JS111" s="64"/>
      <c r="JT111" s="64"/>
      <c r="JU111" s="64"/>
      <c r="JV111" s="64"/>
      <c r="JW111" s="64"/>
      <c r="JX111" s="64"/>
      <c r="JY111" s="64"/>
      <c r="JZ111" s="64"/>
      <c r="KA111" s="64"/>
      <c r="KB111" s="64"/>
      <c r="KC111" s="64"/>
      <c r="KD111" s="64"/>
      <c r="KE111" s="64"/>
      <c r="KF111" s="64"/>
      <c r="KG111" s="64"/>
      <c r="KH111" s="64"/>
      <c r="KI111" s="64"/>
      <c r="KJ111" s="64"/>
      <c r="KK111" s="64"/>
      <c r="KL111" s="64"/>
      <c r="KM111" s="64"/>
      <c r="KN111" s="64"/>
      <c r="KO111" s="64"/>
      <c r="KP111" s="64"/>
      <c r="KQ111" s="64"/>
      <c r="KR111" s="64"/>
      <c r="KS111" s="64"/>
      <c r="KT111" s="64"/>
      <c r="KU111" s="64"/>
      <c r="KV111" s="64"/>
      <c r="KW111" s="64"/>
      <c r="KX111" s="64"/>
      <c r="KY111" s="64"/>
      <c r="KZ111" s="64"/>
      <c r="LA111" s="64"/>
      <c r="LB111" s="64"/>
      <c r="LC111" s="64"/>
      <c r="LD111" s="64"/>
      <c r="LE111" s="64"/>
      <c r="LF111" s="64"/>
      <c r="LG111" s="64"/>
      <c r="LH111" s="64"/>
      <c r="LI111" s="64"/>
      <c r="LJ111" s="64"/>
      <c r="LK111" s="64"/>
      <c r="LL111" s="64"/>
      <c r="LM111" s="64"/>
      <c r="LN111" s="64"/>
      <c r="LO111" s="64"/>
      <c r="LP111" s="64"/>
      <c r="LQ111" s="64"/>
      <c r="LR111" s="64"/>
      <c r="LS111" s="64"/>
      <c r="LT111" s="64"/>
      <c r="LU111" s="64"/>
      <c r="LV111" s="64"/>
      <c r="LW111" s="64"/>
      <c r="LX111" s="64"/>
      <c r="LY111" s="64"/>
      <c r="LZ111" s="64"/>
      <c r="MA111" s="64"/>
      <c r="MB111" s="64"/>
      <c r="MC111" s="64"/>
      <c r="MD111" s="64"/>
      <c r="ME111" s="64"/>
      <c r="MF111" s="64"/>
      <c r="MG111" s="64"/>
      <c r="MH111" s="64"/>
      <c r="MI111" s="64"/>
      <c r="MJ111" s="64"/>
      <c r="MK111" s="64"/>
      <c r="ML111" s="64"/>
      <c r="MM111" s="64"/>
      <c r="MN111" s="64"/>
      <c r="MO111" s="64"/>
      <c r="MP111" s="64"/>
      <c r="MQ111" s="64"/>
      <c r="MR111" s="64"/>
      <c r="MS111" s="64"/>
      <c r="MT111" s="64"/>
      <c r="MU111" s="64"/>
      <c r="MV111" s="64"/>
      <c r="MW111" s="64"/>
      <c r="MX111" s="64"/>
      <c r="MY111" s="64"/>
      <c r="MZ111" s="64"/>
      <c r="NA111" s="64"/>
      <c r="NB111" s="64"/>
      <c r="NC111" s="64"/>
      <c r="ND111" s="64"/>
      <c r="NE111" s="64"/>
      <c r="NF111" s="64"/>
      <c r="NG111" s="64"/>
      <c r="NH111" s="64"/>
      <c r="NI111" s="64"/>
      <c r="NJ111" s="64"/>
      <c r="NK111" s="64"/>
      <c r="NL111" s="64"/>
      <c r="NM111" s="64"/>
      <c r="NN111" s="64"/>
      <c r="NO111" s="64"/>
      <c r="NP111" s="64"/>
      <c r="NQ111" s="64"/>
      <c r="NR111" s="64"/>
      <c r="NS111" s="64"/>
      <c r="NT111" s="64"/>
      <c r="NU111" s="64"/>
      <c r="NV111" s="64"/>
      <c r="NW111" s="64"/>
      <c r="NX111" s="64"/>
      <c r="NY111" s="64"/>
      <c r="NZ111" s="64"/>
      <c r="OA111" s="64"/>
      <c r="OB111" s="64"/>
      <c r="OC111" s="64"/>
      <c r="OD111" s="64"/>
      <c r="OE111" s="64"/>
      <c r="OF111" s="64"/>
      <c r="OG111" s="64"/>
      <c r="OH111" s="64"/>
      <c r="OI111" s="64"/>
      <c r="OJ111" s="64"/>
      <c r="OK111" s="64"/>
      <c r="OL111" s="64"/>
      <c r="OM111" s="64"/>
      <c r="ON111" s="64"/>
      <c r="OO111" s="64"/>
      <c r="OP111" s="64"/>
      <c r="OQ111" s="64"/>
      <c r="OR111" s="64"/>
      <c r="OS111" s="64"/>
      <c r="OT111" s="64"/>
      <c r="OU111" s="64"/>
      <c r="OV111" s="64"/>
      <c r="OW111" s="64"/>
      <c r="OX111" s="64"/>
      <c r="OY111" s="64"/>
      <c r="OZ111" s="64"/>
      <c r="PA111" s="64"/>
      <c r="PB111" s="64"/>
      <c r="PC111" s="64"/>
      <c r="PD111" s="64"/>
      <c r="PE111" s="64"/>
      <c r="PF111" s="64"/>
      <c r="PG111" s="64"/>
      <c r="PH111" s="64"/>
      <c r="PI111" s="64"/>
      <c r="PJ111" s="64"/>
      <c r="PK111" s="64"/>
      <c r="PL111" s="64"/>
      <c r="PM111" s="64"/>
      <c r="PN111" s="64"/>
      <c r="PO111" s="64"/>
      <c r="PP111" s="64"/>
      <c r="PQ111" s="64"/>
      <c r="PR111" s="64"/>
      <c r="PS111" s="64"/>
      <c r="PT111" s="64"/>
      <c r="PU111" s="64"/>
      <c r="PV111" s="64"/>
      <c r="PW111" s="64"/>
      <c r="PX111" s="64"/>
      <c r="PY111" s="64"/>
      <c r="PZ111" s="64"/>
      <c r="QA111" s="64"/>
      <c r="QB111" s="64"/>
      <c r="QC111" s="64"/>
      <c r="QD111" s="64"/>
      <c r="QE111" s="64"/>
      <c r="QF111" s="64"/>
      <c r="QG111" s="64"/>
      <c r="QH111" s="64"/>
      <c r="QI111" s="64"/>
      <c r="QJ111" s="64"/>
      <c r="QK111" s="64"/>
      <c r="QL111" s="64"/>
      <c r="QM111" s="64"/>
      <c r="QN111" s="64"/>
      <c r="QO111" s="64"/>
      <c r="QP111" s="64"/>
      <c r="QQ111" s="64"/>
      <c r="QR111" s="64"/>
      <c r="QS111" s="64"/>
      <c r="QT111" s="64"/>
      <c r="QU111" s="64"/>
      <c r="QV111" s="64"/>
      <c r="QW111" s="64"/>
      <c r="QX111" s="64"/>
      <c r="QY111" s="64"/>
      <c r="QZ111" s="64"/>
      <c r="RA111" s="64"/>
      <c r="RB111" s="64"/>
      <c r="RC111" s="64"/>
      <c r="RD111" s="64"/>
      <c r="RE111" s="64"/>
      <c r="RF111" s="64"/>
      <c r="RG111" s="64"/>
      <c r="RH111" s="64"/>
      <c r="RI111" s="64"/>
      <c r="RJ111" s="64"/>
      <c r="RK111" s="64"/>
      <c r="RL111" s="64"/>
      <c r="RM111" s="64"/>
      <c r="RN111" s="64"/>
      <c r="RO111" s="64"/>
      <c r="RP111" s="64"/>
      <c r="RQ111" s="64"/>
      <c r="RR111" s="64"/>
      <c r="RS111" s="64"/>
      <c r="RT111" s="64"/>
      <c r="RU111" s="64"/>
      <c r="RV111" s="64"/>
      <c r="RW111" s="64"/>
      <c r="RX111" s="64"/>
      <c r="RY111" s="64"/>
      <c r="RZ111" s="64"/>
      <c r="SA111" s="64"/>
      <c r="SB111" s="64"/>
      <c r="SC111" s="64"/>
      <c r="SD111" s="64"/>
      <c r="SE111" s="64"/>
      <c r="SF111" s="64"/>
      <c r="SG111" s="64"/>
      <c r="SH111" s="64"/>
      <c r="SI111" s="64"/>
      <c r="SJ111" s="64"/>
      <c r="SK111" s="64"/>
      <c r="SL111" s="64"/>
      <c r="SM111" s="64"/>
      <c r="SN111" s="64"/>
      <c r="SO111" s="64"/>
      <c r="SP111" s="64"/>
      <c r="SQ111" s="64"/>
      <c r="SR111" s="64"/>
      <c r="SS111" s="64"/>
      <c r="ST111" s="64"/>
      <c r="SU111" s="64"/>
      <c r="SV111" s="64"/>
      <c r="SW111" s="64"/>
      <c r="SX111" s="64"/>
      <c r="SY111" s="64"/>
      <c r="SZ111" s="64"/>
      <c r="TA111" s="64"/>
      <c r="TB111" s="64"/>
      <c r="TC111" s="64"/>
      <c r="TD111" s="64"/>
      <c r="TE111" s="64"/>
      <c r="TF111" s="64"/>
      <c r="TG111" s="64"/>
      <c r="TH111" s="64"/>
      <c r="TI111" s="64"/>
      <c r="TJ111" s="64"/>
      <c r="TK111" s="64"/>
      <c r="TL111" s="64"/>
      <c r="TM111" s="64"/>
      <c r="TN111" s="64"/>
      <c r="TO111" s="64"/>
      <c r="TP111" s="64"/>
      <c r="TQ111" s="64"/>
      <c r="TR111" s="64"/>
      <c r="TS111" s="64"/>
      <c r="TT111" s="64"/>
      <c r="TU111" s="64"/>
      <c r="TV111" s="64"/>
      <c r="TW111" s="64"/>
      <c r="TX111" s="64"/>
      <c r="TY111" s="64"/>
      <c r="TZ111" s="64"/>
      <c r="UA111" s="64"/>
      <c r="UB111" s="64"/>
      <c r="UC111" s="64"/>
      <c r="UD111" s="64"/>
      <c r="UE111" s="64"/>
      <c r="UF111" s="64"/>
      <c r="UG111" s="64"/>
      <c r="UH111" s="64"/>
      <c r="UI111" s="64"/>
      <c r="UJ111" s="64"/>
      <c r="UK111" s="64"/>
      <c r="UL111" s="64"/>
      <c r="UM111" s="64"/>
      <c r="UN111" s="64"/>
      <c r="UO111" s="64"/>
      <c r="UP111" s="64"/>
      <c r="UQ111" s="64"/>
      <c r="UR111" s="64"/>
      <c r="US111" s="64"/>
      <c r="UT111" s="64"/>
      <c r="UU111" s="64"/>
      <c r="UV111" s="64"/>
      <c r="UW111" s="64"/>
      <c r="UX111" s="64"/>
      <c r="UY111" s="64"/>
      <c r="UZ111" s="64"/>
      <c r="VA111" s="64"/>
      <c r="VB111" s="64"/>
      <c r="VC111" s="64"/>
      <c r="VD111" s="64"/>
      <c r="VE111" s="64"/>
      <c r="VF111" s="64"/>
      <c r="VG111" s="64"/>
      <c r="VH111" s="64"/>
      <c r="VI111" s="64"/>
      <c r="VJ111" s="64"/>
      <c r="VK111" s="64"/>
      <c r="VL111" s="64"/>
      <c r="VM111" s="64"/>
      <c r="VN111" s="64"/>
      <c r="VO111" s="64"/>
      <c r="VP111" s="64"/>
      <c r="VQ111" s="64"/>
      <c r="VR111" s="64"/>
      <c r="VS111" s="64"/>
      <c r="VT111" s="64"/>
      <c r="VU111" s="64"/>
      <c r="VV111" s="64"/>
      <c r="VW111" s="64"/>
      <c r="VX111" s="64"/>
      <c r="VY111" s="64"/>
      <c r="VZ111" s="64"/>
      <c r="WA111" s="64"/>
      <c r="WB111" s="64"/>
      <c r="WC111" s="64"/>
      <c r="WD111" s="64"/>
      <c r="WE111" s="64"/>
      <c r="WF111" s="64"/>
      <c r="WG111" s="64"/>
      <c r="WH111" s="64"/>
      <c r="WI111" s="64"/>
      <c r="WJ111" s="64"/>
      <c r="WK111" s="64"/>
      <c r="WL111" s="64"/>
      <c r="WM111" s="64"/>
      <c r="WN111" s="64"/>
      <c r="WO111" s="64"/>
      <c r="WP111" s="64"/>
      <c r="WQ111" s="64"/>
      <c r="WR111" s="64"/>
      <c r="WS111" s="64"/>
      <c r="WT111" s="64"/>
      <c r="WU111" s="64"/>
      <c r="WV111" s="64"/>
      <c r="WW111" s="64"/>
      <c r="WX111" s="64"/>
      <c r="WY111" s="64"/>
      <c r="WZ111" s="64"/>
      <c r="XA111" s="64"/>
      <c r="XB111" s="64"/>
      <c r="XC111" s="64"/>
      <c r="XD111" s="64"/>
      <c r="XE111" s="64"/>
      <c r="XF111" s="64"/>
      <c r="XG111" s="64"/>
      <c r="XH111" s="64"/>
      <c r="XI111" s="64"/>
      <c r="XJ111" s="64"/>
      <c r="XK111" s="64"/>
      <c r="XL111" s="64"/>
      <c r="XM111" s="64"/>
      <c r="XN111" s="64"/>
      <c r="XO111" s="64"/>
      <c r="XP111" s="64"/>
      <c r="XQ111" s="64"/>
      <c r="XR111" s="64"/>
      <c r="XS111" s="64"/>
      <c r="XT111" s="64"/>
      <c r="XU111" s="64"/>
      <c r="XV111" s="64"/>
      <c r="XW111" s="64"/>
      <c r="XX111" s="64"/>
      <c r="XY111" s="64"/>
      <c r="XZ111" s="64"/>
      <c r="YA111" s="64"/>
      <c r="YB111" s="64"/>
      <c r="YC111" s="64"/>
      <c r="YD111" s="64"/>
      <c r="YE111" s="64"/>
      <c r="YF111" s="64"/>
      <c r="YG111" s="64"/>
      <c r="YH111" s="64"/>
      <c r="YI111" s="64"/>
      <c r="YJ111" s="64"/>
      <c r="YK111" s="64"/>
      <c r="YL111" s="64"/>
      <c r="YM111" s="64"/>
      <c r="YN111" s="64"/>
      <c r="YO111" s="64"/>
      <c r="YP111" s="64"/>
      <c r="YQ111" s="64"/>
      <c r="YR111" s="64"/>
      <c r="YS111" s="64"/>
      <c r="YT111" s="64"/>
      <c r="YU111" s="64"/>
      <c r="YV111" s="64"/>
      <c r="YW111" s="64"/>
      <c r="YX111" s="64"/>
      <c r="YY111" s="64"/>
      <c r="YZ111" s="64"/>
      <c r="ZA111" s="64"/>
      <c r="ZB111" s="64"/>
      <c r="ZC111" s="64"/>
      <c r="ZD111" s="64"/>
      <c r="ZE111" s="64"/>
      <c r="ZF111" s="64"/>
      <c r="ZG111" s="64"/>
      <c r="ZH111" s="64"/>
      <c r="ZI111" s="64"/>
      <c r="ZJ111" s="64"/>
      <c r="ZK111" s="64"/>
      <c r="ZL111" s="64"/>
      <c r="ZM111" s="64"/>
      <c r="ZN111" s="64"/>
      <c r="ZO111" s="64"/>
      <c r="ZP111" s="64"/>
      <c r="ZQ111" s="64"/>
      <c r="ZR111" s="64"/>
      <c r="ZS111" s="64"/>
      <c r="ZT111" s="64"/>
      <c r="ZU111" s="64"/>
      <c r="ZV111" s="64"/>
      <c r="ZW111" s="64"/>
      <c r="ZX111" s="64"/>
      <c r="ZY111" s="64"/>
      <c r="ZZ111" s="64"/>
      <c r="AAA111" s="64"/>
      <c r="AAB111" s="64"/>
      <c r="AAC111" s="64"/>
      <c r="AAD111" s="64"/>
      <c r="AAE111" s="64"/>
      <c r="AAF111" s="64"/>
      <c r="AAG111" s="64"/>
      <c r="AAH111" s="64"/>
      <c r="AAI111" s="64"/>
      <c r="AAJ111" s="64"/>
      <c r="AAK111" s="64"/>
      <c r="AAL111" s="64"/>
      <c r="AAM111" s="64"/>
      <c r="AAN111" s="64"/>
      <c r="AAO111" s="64"/>
      <c r="AAP111" s="64"/>
      <c r="AAQ111" s="64"/>
      <c r="AAR111" s="64"/>
      <c r="AAS111" s="64"/>
      <c r="AAT111" s="64"/>
      <c r="AAU111" s="64"/>
      <c r="AAV111" s="64"/>
      <c r="AAW111" s="64"/>
      <c r="AAX111" s="64"/>
      <c r="AAY111" s="64"/>
      <c r="AAZ111" s="64"/>
      <c r="ABA111" s="64"/>
      <c r="ABB111" s="64"/>
      <c r="ABC111" s="64"/>
      <c r="ABD111" s="64"/>
      <c r="ABE111" s="64"/>
      <c r="ABF111" s="64"/>
      <c r="ABG111" s="64"/>
      <c r="ABH111" s="64"/>
      <c r="ABI111" s="64"/>
      <c r="ABJ111" s="64"/>
      <c r="ABK111" s="64"/>
      <c r="ABL111" s="64"/>
      <c r="ABM111" s="64"/>
      <c r="ABN111" s="64"/>
      <c r="ABO111" s="64"/>
      <c r="ABP111" s="64"/>
      <c r="ABQ111" s="64"/>
      <c r="ABR111" s="64"/>
      <c r="ABS111" s="64"/>
      <c r="ABT111" s="64"/>
      <c r="ABU111" s="64"/>
      <c r="ABV111" s="64"/>
      <c r="ABW111" s="64"/>
      <c r="ABX111" s="64"/>
      <c r="ABY111" s="64"/>
      <c r="ABZ111" s="64"/>
      <c r="ACA111" s="64"/>
      <c r="ACB111" s="64"/>
      <c r="ACC111" s="64"/>
      <c r="ACD111" s="64"/>
      <c r="ACE111" s="64"/>
      <c r="ACF111" s="64"/>
      <c r="ACG111" s="64"/>
      <c r="ACH111" s="64"/>
      <c r="ACI111" s="64"/>
      <c r="ACJ111" s="64"/>
      <c r="ACK111" s="64"/>
      <c r="ACL111" s="64"/>
      <c r="ACM111" s="64"/>
      <c r="ACN111" s="64"/>
      <c r="ACO111" s="64"/>
      <c r="ACP111" s="64"/>
      <c r="ACQ111" s="64"/>
      <c r="ACR111" s="64"/>
      <c r="ACS111" s="64"/>
      <c r="ACT111" s="64"/>
      <c r="ACU111" s="64"/>
      <c r="ACV111" s="64"/>
      <c r="ACW111" s="64"/>
      <c r="ACX111" s="64"/>
      <c r="ACY111" s="64"/>
      <c r="ACZ111" s="64"/>
      <c r="ADA111" s="64"/>
      <c r="ADB111" s="64"/>
      <c r="ADC111" s="64"/>
      <c r="ADD111" s="64"/>
      <c r="ADE111" s="64"/>
      <c r="ADF111" s="64"/>
      <c r="ADG111" s="64"/>
      <c r="ADH111" s="64"/>
      <c r="ADI111" s="64"/>
      <c r="ADJ111" s="64"/>
      <c r="ADK111" s="64"/>
      <c r="ADL111" s="64"/>
      <c r="ADM111" s="64"/>
      <c r="ADN111" s="64"/>
      <c r="ADO111" s="64"/>
      <c r="ADP111" s="64"/>
      <c r="ADQ111" s="64"/>
      <c r="ADR111" s="64"/>
      <c r="ADS111" s="64"/>
      <c r="ADT111" s="64"/>
      <c r="ADU111" s="64"/>
      <c r="ADV111" s="64"/>
      <c r="ADW111" s="64"/>
      <c r="ADX111" s="64"/>
      <c r="ADY111" s="64"/>
      <c r="ADZ111" s="64"/>
      <c r="AEA111" s="64"/>
      <c r="AEB111" s="64"/>
      <c r="AEC111" s="64"/>
      <c r="AED111" s="64"/>
      <c r="AEE111" s="64"/>
      <c r="AEF111" s="64"/>
      <c r="AEG111" s="64"/>
      <c r="AEH111" s="64"/>
      <c r="AEI111" s="64"/>
      <c r="AEJ111" s="64"/>
      <c r="AEK111" s="64"/>
      <c r="AEL111" s="64"/>
      <c r="AEM111" s="64"/>
      <c r="AEN111" s="64"/>
      <c r="AEO111" s="64"/>
      <c r="AEP111" s="64"/>
      <c r="AEQ111" s="64"/>
      <c r="AER111" s="64"/>
      <c r="AES111" s="64"/>
      <c r="AET111" s="64"/>
      <c r="AEU111" s="64"/>
      <c r="AEV111" s="64"/>
      <c r="AEW111" s="64"/>
      <c r="AEX111" s="64"/>
      <c r="AEY111" s="64"/>
      <c r="AEZ111" s="64"/>
      <c r="AFA111" s="64"/>
      <c r="AFB111" s="64"/>
      <c r="AFC111" s="64"/>
      <c r="AFD111" s="64"/>
      <c r="AFE111" s="64"/>
      <c r="AFF111" s="64"/>
      <c r="AFG111" s="64"/>
      <c r="AFH111" s="64"/>
      <c r="AFI111" s="64"/>
      <c r="AFJ111" s="64"/>
      <c r="AFK111" s="64"/>
      <c r="AFL111" s="64"/>
      <c r="AFM111" s="64"/>
      <c r="AFN111" s="64"/>
      <c r="AFO111" s="64"/>
      <c r="AFP111" s="64"/>
      <c r="AFQ111" s="64"/>
      <c r="AFR111" s="64"/>
      <c r="AFS111" s="64"/>
      <c r="AFT111" s="64"/>
      <c r="AFU111" s="64"/>
      <c r="AFV111" s="64"/>
      <c r="AFW111" s="64"/>
      <c r="AFX111" s="64"/>
      <c r="AFY111" s="64"/>
      <c r="AFZ111" s="64"/>
      <c r="AGA111" s="64"/>
      <c r="AGB111" s="64"/>
      <c r="AGC111" s="64"/>
      <c r="AGD111" s="64"/>
      <c r="AGE111" s="64"/>
      <c r="AGF111" s="64"/>
      <c r="AGG111" s="64"/>
      <c r="AGH111" s="64"/>
      <c r="AGI111" s="64"/>
      <c r="AGJ111" s="64"/>
      <c r="AGK111" s="64"/>
      <c r="AGL111" s="64"/>
      <c r="AGM111" s="64"/>
      <c r="AGN111" s="64"/>
      <c r="AGO111" s="64"/>
      <c r="AGP111" s="64"/>
      <c r="AGQ111" s="64"/>
      <c r="AGR111" s="64"/>
      <c r="AGS111" s="64"/>
      <c r="AGT111" s="64"/>
      <c r="AGU111" s="64"/>
      <c r="AGV111" s="64"/>
      <c r="AGW111" s="64"/>
      <c r="AGX111" s="64"/>
      <c r="AGY111" s="64"/>
      <c r="AGZ111" s="64"/>
      <c r="AHA111" s="64"/>
      <c r="AHB111" s="64"/>
      <c r="AHC111" s="64"/>
      <c r="AHD111" s="64"/>
      <c r="AHE111" s="64"/>
      <c r="AHF111" s="64"/>
      <c r="AHG111" s="64"/>
      <c r="AHH111" s="64"/>
      <c r="AHI111" s="64"/>
      <c r="AHJ111" s="64"/>
      <c r="AHK111" s="64"/>
      <c r="AHL111" s="64"/>
      <c r="AHM111" s="64"/>
      <c r="AHN111" s="64"/>
      <c r="AHO111" s="64"/>
      <c r="AHP111" s="64"/>
      <c r="AHQ111" s="64"/>
      <c r="AHR111" s="64"/>
      <c r="AHS111" s="64"/>
      <c r="AHT111" s="64"/>
      <c r="AHU111" s="64"/>
      <c r="AHV111" s="64"/>
      <c r="AHW111" s="64"/>
      <c r="AHX111" s="64"/>
      <c r="AHY111" s="64"/>
      <c r="AHZ111" s="64"/>
      <c r="AIA111" s="64"/>
      <c r="AIB111" s="64"/>
      <c r="AIC111" s="64"/>
      <c r="AID111" s="64"/>
      <c r="AIE111" s="64"/>
      <c r="AIF111" s="64"/>
      <c r="AIG111" s="64"/>
      <c r="AIH111" s="64"/>
      <c r="AII111" s="64"/>
      <c r="AIJ111" s="64"/>
      <c r="AIK111" s="64"/>
      <c r="AIL111" s="64"/>
      <c r="AIM111" s="64"/>
      <c r="AIN111" s="64"/>
      <c r="AIO111" s="64"/>
      <c r="AIP111" s="64"/>
      <c r="AIQ111" s="64"/>
      <c r="AIR111" s="64"/>
      <c r="AIS111" s="64"/>
      <c r="AIT111" s="64"/>
      <c r="AIU111" s="64"/>
      <c r="AIV111" s="64"/>
      <c r="AIW111" s="64"/>
      <c r="AIX111" s="64"/>
      <c r="AIY111" s="64"/>
      <c r="AIZ111" s="64"/>
      <c r="AJA111" s="64"/>
      <c r="AJB111" s="64"/>
      <c r="AJC111" s="64"/>
      <c r="AJD111" s="64"/>
      <c r="AJE111" s="64"/>
      <c r="AJF111" s="64"/>
      <c r="AJG111" s="64"/>
      <c r="AJH111" s="64"/>
      <c r="AJI111" s="64"/>
      <c r="AJJ111" s="64"/>
      <c r="AJK111" s="64"/>
      <c r="AJL111" s="64"/>
      <c r="AJM111" s="64"/>
      <c r="AJN111" s="64"/>
      <c r="AJO111" s="64"/>
      <c r="AJP111" s="64"/>
      <c r="AJQ111" s="64"/>
      <c r="AJR111" s="64"/>
      <c r="AJS111" s="64"/>
      <c r="AJT111" s="64"/>
      <c r="AJU111" s="64"/>
      <c r="AJV111" s="64"/>
      <c r="AJW111" s="64"/>
      <c r="AJX111" s="64"/>
      <c r="AJY111" s="64"/>
      <c r="AJZ111" s="64"/>
      <c r="AKA111" s="64"/>
      <c r="AKB111" s="64"/>
      <c r="AKC111" s="64"/>
      <c r="AKD111" s="64"/>
      <c r="AKE111" s="64"/>
      <c r="AKF111" s="64"/>
      <c r="AKG111" s="64"/>
      <c r="AKH111" s="64"/>
      <c r="AKI111" s="64"/>
      <c r="AKJ111" s="64"/>
      <c r="AKK111" s="64"/>
      <c r="AKL111" s="64"/>
      <c r="AKM111" s="64"/>
      <c r="AKN111" s="64"/>
      <c r="AKO111" s="64"/>
      <c r="AKP111" s="64"/>
      <c r="AKQ111" s="64"/>
      <c r="AKR111" s="64"/>
      <c r="AKS111" s="64"/>
      <c r="AKT111" s="64"/>
      <c r="AKU111" s="64"/>
      <c r="AKV111" s="64"/>
      <c r="AKW111" s="64"/>
      <c r="AKX111" s="64"/>
      <c r="AKY111" s="64"/>
      <c r="AKZ111" s="64"/>
      <c r="ALA111" s="64"/>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row>
    <row r="112" spans="1:1009" s="70" customFormat="1" ht="15" customHeight="1" x14ac:dyDescent="0.35">
      <c r="A112" s="1">
        <v>111</v>
      </c>
      <c r="B112" s="1" t="s">
        <v>667</v>
      </c>
      <c r="C112" s="63">
        <v>1973.3140000000001</v>
      </c>
      <c r="D112" s="64" t="s">
        <v>196</v>
      </c>
      <c r="E112" s="65">
        <v>2</v>
      </c>
      <c r="F112" s="63">
        <v>-1</v>
      </c>
      <c r="G112" s="66">
        <v>50.121033333333301</v>
      </c>
      <c r="H112" s="66">
        <v>2.5428000000000002</v>
      </c>
      <c r="I112" s="66">
        <v>13.0200333333333</v>
      </c>
      <c r="J112" s="67">
        <v>5.4866666666666702E-2</v>
      </c>
      <c r="K112" s="66">
        <v>10.929133333333301</v>
      </c>
      <c r="L112" s="67">
        <v>0.176433333333333</v>
      </c>
      <c r="M112" s="66">
        <v>7.7336999999999998</v>
      </c>
      <c r="N112" s="66">
        <v>11.114366666666699</v>
      </c>
      <c r="O112" s="66">
        <v>2.3197999999999999</v>
      </c>
      <c r="P112" s="67">
        <v>1.47333333333333E-2</v>
      </c>
      <c r="Q112" s="66">
        <v>0.47570000000000001</v>
      </c>
      <c r="R112" s="67">
        <v>0.25296666666666701</v>
      </c>
      <c r="S112" s="67">
        <v>3.6233333333333298E-2</v>
      </c>
      <c r="T112" s="67">
        <v>1.37E-2</v>
      </c>
      <c r="U112" s="67">
        <v>3.7933333333333298E-2</v>
      </c>
      <c r="V112" s="66">
        <v>98.843566666666703</v>
      </c>
      <c r="W112" s="68" t="s">
        <v>87</v>
      </c>
      <c r="X112" s="68"/>
      <c r="Y112" s="68"/>
      <c r="Z112" s="68"/>
      <c r="AA112" s="66">
        <v>37.31</v>
      </c>
      <c r="AB112" s="66">
        <v>292.24</v>
      </c>
      <c r="AC112" s="66">
        <v>7.68</v>
      </c>
      <c r="AD112" s="66">
        <v>383.18</v>
      </c>
      <c r="AE112" s="66">
        <v>27.53</v>
      </c>
      <c r="AF112" s="66">
        <v>182.97</v>
      </c>
      <c r="AG112" s="66">
        <v>15.53</v>
      </c>
      <c r="AH112" s="66">
        <v>105.97</v>
      </c>
      <c r="AI112" s="66">
        <v>14.87</v>
      </c>
      <c r="AJ112" s="66">
        <v>30.93</v>
      </c>
      <c r="AK112" s="66">
        <v>4.67</v>
      </c>
      <c r="AL112" s="66">
        <v>23.37</v>
      </c>
      <c r="AM112" s="66">
        <v>7.26</v>
      </c>
      <c r="AN112" s="66">
        <v>2.0499999999999998</v>
      </c>
      <c r="AO112" s="66">
        <v>5.78</v>
      </c>
      <c r="AP112" s="66">
        <v>0.8</v>
      </c>
      <c r="AQ112" s="66">
        <v>6.47</v>
      </c>
      <c r="AR112" s="66">
        <v>1.2</v>
      </c>
      <c r="AS112" s="66">
        <v>2.8</v>
      </c>
      <c r="AT112" s="66">
        <v>0.51200000000000001</v>
      </c>
      <c r="AU112" s="66">
        <v>2.17</v>
      </c>
      <c r="AV112" s="66">
        <v>0.20899999999999999</v>
      </c>
      <c r="AW112" s="66">
        <v>5.23</v>
      </c>
      <c r="AX112" s="66">
        <v>0.72</v>
      </c>
      <c r="AY112" s="66">
        <v>2.34</v>
      </c>
      <c r="AZ112" s="66">
        <v>0.16600000000000001</v>
      </c>
      <c r="BA112" s="68">
        <v>1169.4473700000001</v>
      </c>
      <c r="BB112" s="68">
        <v>58.371333333333297</v>
      </c>
      <c r="BC112" s="67"/>
      <c r="BD112" s="67"/>
      <c r="BE112" s="67"/>
      <c r="BF112" s="67"/>
      <c r="BG112" s="66">
        <v>0.60646450333333302</v>
      </c>
      <c r="BH112" s="66">
        <v>6.5095680000000003E-2</v>
      </c>
      <c r="BI112" s="66">
        <v>0.26430667666666602</v>
      </c>
      <c r="BJ112" s="66">
        <v>0.36175431333333202</v>
      </c>
      <c r="BK112" s="66">
        <v>2.8158760000000001E-2</v>
      </c>
      <c r="BL112" s="66">
        <v>0.22582404</v>
      </c>
      <c r="BM112" s="66">
        <v>0.26007618000000099</v>
      </c>
      <c r="BN112" s="66">
        <v>0.16354589999999999</v>
      </c>
      <c r="BO112" s="66">
        <v>6.9214349999999994E-2</v>
      </c>
      <c r="BP112" s="66">
        <v>7.41192333333334E-3</v>
      </c>
      <c r="BQ112" s="66">
        <v>7.6053766666666599E-3</v>
      </c>
      <c r="BR112" s="66">
        <v>1.7125E-3</v>
      </c>
      <c r="BS112" s="66">
        <v>1.7563133333333299E-3</v>
      </c>
      <c r="BT112" s="66">
        <v>1.79088</v>
      </c>
      <c r="BU112" s="66">
        <v>9.0594400000000004</v>
      </c>
      <c r="BV112" s="66">
        <v>0.41471999999999998</v>
      </c>
      <c r="BW112" s="66">
        <v>19.158999999999999</v>
      </c>
      <c r="BX112" s="66">
        <v>1.8720399999999999</v>
      </c>
      <c r="BY112" s="66">
        <v>17.748090000000001</v>
      </c>
      <c r="BZ112" s="66">
        <v>2.0313240000000001</v>
      </c>
      <c r="CA112" s="66">
        <v>5.9343199999999996</v>
      </c>
      <c r="CB112" s="66">
        <v>0.75836999999999999</v>
      </c>
      <c r="CC112" s="66">
        <v>1.1753400000000001</v>
      </c>
      <c r="CD112" s="66">
        <v>0.32690000000000002</v>
      </c>
      <c r="CE112" s="66">
        <v>1.4956799999999999</v>
      </c>
      <c r="CF112" s="66">
        <v>0.48642000000000002</v>
      </c>
      <c r="CG112" s="66">
        <v>0.123</v>
      </c>
      <c r="CH112" s="66">
        <v>0.54332000000000003</v>
      </c>
      <c r="CI112" s="66">
        <v>6.2399999999999997E-2</v>
      </c>
      <c r="CJ112" s="66">
        <v>0.52407000000000004</v>
      </c>
      <c r="CK112" s="66">
        <v>0.10440000000000001</v>
      </c>
      <c r="CL112" s="66">
        <v>0.23519999999999999</v>
      </c>
      <c r="CM112" s="66">
        <v>4.9664E-2</v>
      </c>
      <c r="CN112" s="66">
        <v>0.18445</v>
      </c>
      <c r="CO112" s="66">
        <v>2.2780999999999999E-2</v>
      </c>
      <c r="CP112" s="66">
        <v>0.49162</v>
      </c>
      <c r="CQ112" s="66">
        <v>0.10728</v>
      </c>
      <c r="CR112" s="66">
        <v>0.86346000000000001</v>
      </c>
      <c r="CS112" s="66">
        <v>1.5769999999999999E-2</v>
      </c>
      <c r="CT112" s="69"/>
      <c r="CU112" s="69"/>
      <c r="CV112" s="69"/>
      <c r="CW112" s="69"/>
      <c r="CX112" s="69"/>
      <c r="CY112" s="69"/>
      <c r="CZ112" s="64"/>
      <c r="DA112" s="64"/>
      <c r="DB112" s="64"/>
      <c r="DC112" s="64"/>
      <c r="DD112" s="64"/>
      <c r="DE112" s="64"/>
      <c r="DF112" s="64"/>
      <c r="DG112" s="64"/>
      <c r="DH112" s="64"/>
      <c r="DI112" s="64"/>
      <c r="DJ112" s="64"/>
      <c r="DK112" s="64"/>
      <c r="DL112" s="64"/>
      <c r="DM112" s="64"/>
      <c r="DN112" s="64"/>
      <c r="DO112" s="64"/>
      <c r="DP112" s="64"/>
      <c r="DQ112" s="64"/>
      <c r="DR112" s="64"/>
      <c r="DS112" s="64"/>
      <c r="DT112" s="64"/>
      <c r="DU112" s="64"/>
      <c r="DV112" s="64"/>
      <c r="DW112" s="64"/>
      <c r="DX112" s="64"/>
      <c r="DY112" s="64"/>
      <c r="DZ112" s="64"/>
      <c r="EA112" s="64"/>
      <c r="EB112" s="64"/>
      <c r="EC112" s="64"/>
      <c r="ED112" s="64"/>
      <c r="EE112" s="64"/>
      <c r="EF112" s="64"/>
      <c r="EG112" s="64"/>
      <c r="EH112" s="64"/>
      <c r="EI112" s="64"/>
      <c r="EJ112" s="64"/>
      <c r="EK112" s="64"/>
      <c r="EL112" s="64"/>
      <c r="EM112" s="64"/>
      <c r="EN112" s="64"/>
      <c r="EO112" s="64"/>
      <c r="EP112" s="64"/>
      <c r="EQ112" s="64"/>
      <c r="ER112" s="64"/>
      <c r="ES112" s="6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64"/>
      <c r="HH112" s="64"/>
      <c r="HI112" s="64"/>
      <c r="HJ112" s="64"/>
      <c r="HK112" s="64"/>
      <c r="HL112" s="64"/>
      <c r="HM112" s="64"/>
      <c r="HN112" s="64"/>
      <c r="HO112" s="64"/>
      <c r="HP112" s="64"/>
      <c r="HQ112" s="64"/>
      <c r="HR112" s="64"/>
      <c r="HS112" s="64"/>
      <c r="HT112" s="64"/>
      <c r="HU112" s="64"/>
      <c r="HV112" s="64"/>
      <c r="HW112" s="64"/>
      <c r="HX112" s="64"/>
      <c r="HY112" s="64"/>
      <c r="HZ112" s="64"/>
      <c r="IA112" s="64"/>
      <c r="IB112" s="64"/>
      <c r="IC112" s="64"/>
      <c r="ID112" s="64"/>
      <c r="IE112" s="64"/>
      <c r="IF112" s="64"/>
      <c r="IG112" s="64"/>
      <c r="IH112" s="64"/>
      <c r="II112" s="64"/>
      <c r="IJ112" s="64"/>
      <c r="IK112" s="64"/>
      <c r="IL112" s="64"/>
      <c r="IM112" s="64"/>
      <c r="IN112" s="64"/>
      <c r="IO112" s="64"/>
      <c r="IP112" s="64"/>
      <c r="IQ112" s="64"/>
      <c r="IR112" s="64"/>
      <c r="IS112" s="64"/>
      <c r="IT112" s="64"/>
      <c r="IU112" s="64"/>
      <c r="IV112" s="64"/>
      <c r="IW112" s="64"/>
      <c r="IX112" s="64"/>
      <c r="IY112" s="64"/>
      <c r="IZ112" s="64"/>
      <c r="JA112" s="64"/>
      <c r="JB112" s="64"/>
      <c r="JC112" s="64"/>
      <c r="JD112" s="64"/>
      <c r="JE112" s="64"/>
      <c r="JF112" s="64"/>
      <c r="JG112" s="64"/>
      <c r="JH112" s="64"/>
      <c r="JI112" s="64"/>
      <c r="JJ112" s="64"/>
      <c r="JK112" s="64"/>
      <c r="JL112" s="64"/>
      <c r="JM112" s="64"/>
      <c r="JN112" s="64"/>
      <c r="JO112" s="64"/>
      <c r="JP112" s="64"/>
      <c r="JQ112" s="64"/>
      <c r="JR112" s="64"/>
      <c r="JS112" s="64"/>
      <c r="JT112" s="64"/>
      <c r="JU112" s="64"/>
      <c r="JV112" s="64"/>
      <c r="JW112" s="64"/>
      <c r="JX112" s="64"/>
      <c r="JY112" s="64"/>
      <c r="JZ112" s="64"/>
      <c r="KA112" s="64"/>
      <c r="KB112" s="64"/>
      <c r="KC112" s="64"/>
      <c r="KD112" s="64"/>
      <c r="KE112" s="64"/>
      <c r="KF112" s="64"/>
      <c r="KG112" s="64"/>
      <c r="KH112" s="64"/>
      <c r="KI112" s="64"/>
      <c r="KJ112" s="64"/>
      <c r="KK112" s="64"/>
      <c r="KL112" s="64"/>
      <c r="KM112" s="64"/>
      <c r="KN112" s="64"/>
      <c r="KO112" s="64"/>
      <c r="KP112" s="64"/>
      <c r="KQ112" s="64"/>
      <c r="KR112" s="64"/>
      <c r="KS112" s="64"/>
      <c r="KT112" s="64"/>
      <c r="KU112" s="64"/>
      <c r="KV112" s="64"/>
      <c r="KW112" s="64"/>
      <c r="KX112" s="64"/>
      <c r="KY112" s="64"/>
      <c r="KZ112" s="64"/>
      <c r="LA112" s="64"/>
      <c r="LB112" s="64"/>
      <c r="LC112" s="64"/>
      <c r="LD112" s="64"/>
      <c r="LE112" s="64"/>
      <c r="LF112" s="64"/>
      <c r="LG112" s="64"/>
      <c r="LH112" s="64"/>
      <c r="LI112" s="64"/>
      <c r="LJ112" s="64"/>
      <c r="LK112" s="64"/>
      <c r="LL112" s="64"/>
      <c r="LM112" s="64"/>
      <c r="LN112" s="64"/>
      <c r="LO112" s="64"/>
      <c r="LP112" s="64"/>
      <c r="LQ112" s="64"/>
      <c r="LR112" s="64"/>
      <c r="LS112" s="64"/>
      <c r="LT112" s="64"/>
      <c r="LU112" s="64"/>
      <c r="LV112" s="64"/>
      <c r="LW112" s="64"/>
      <c r="LX112" s="64"/>
      <c r="LY112" s="64"/>
      <c r="LZ112" s="64"/>
      <c r="MA112" s="64"/>
      <c r="MB112" s="64"/>
      <c r="MC112" s="64"/>
      <c r="MD112" s="64"/>
      <c r="ME112" s="64"/>
      <c r="MF112" s="64"/>
      <c r="MG112" s="64"/>
      <c r="MH112" s="64"/>
      <c r="MI112" s="64"/>
      <c r="MJ112" s="64"/>
      <c r="MK112" s="64"/>
      <c r="ML112" s="64"/>
      <c r="MM112" s="64"/>
      <c r="MN112" s="64"/>
      <c r="MO112" s="64"/>
      <c r="MP112" s="64"/>
      <c r="MQ112" s="64"/>
      <c r="MR112" s="64"/>
      <c r="MS112" s="64"/>
      <c r="MT112" s="64"/>
      <c r="MU112" s="64"/>
      <c r="MV112" s="64"/>
      <c r="MW112" s="64"/>
      <c r="MX112" s="64"/>
      <c r="MY112" s="64"/>
      <c r="MZ112" s="64"/>
      <c r="NA112" s="64"/>
      <c r="NB112" s="64"/>
      <c r="NC112" s="64"/>
      <c r="ND112" s="64"/>
      <c r="NE112" s="64"/>
      <c r="NF112" s="64"/>
      <c r="NG112" s="64"/>
      <c r="NH112" s="64"/>
      <c r="NI112" s="64"/>
      <c r="NJ112" s="64"/>
      <c r="NK112" s="64"/>
      <c r="NL112" s="64"/>
      <c r="NM112" s="64"/>
      <c r="NN112" s="64"/>
      <c r="NO112" s="64"/>
      <c r="NP112" s="64"/>
      <c r="NQ112" s="64"/>
      <c r="NR112" s="64"/>
      <c r="NS112" s="64"/>
      <c r="NT112" s="64"/>
      <c r="NU112" s="64"/>
      <c r="NV112" s="64"/>
      <c r="NW112" s="64"/>
      <c r="NX112" s="64"/>
      <c r="NY112" s="64"/>
      <c r="NZ112" s="64"/>
      <c r="OA112" s="64"/>
      <c r="OB112" s="64"/>
      <c r="OC112" s="64"/>
      <c r="OD112" s="64"/>
      <c r="OE112" s="64"/>
      <c r="OF112" s="64"/>
      <c r="OG112" s="64"/>
      <c r="OH112" s="64"/>
      <c r="OI112" s="64"/>
      <c r="OJ112" s="64"/>
      <c r="OK112" s="64"/>
      <c r="OL112" s="64"/>
      <c r="OM112" s="64"/>
      <c r="ON112" s="64"/>
      <c r="OO112" s="64"/>
      <c r="OP112" s="64"/>
      <c r="OQ112" s="64"/>
      <c r="OR112" s="64"/>
      <c r="OS112" s="64"/>
      <c r="OT112" s="64"/>
      <c r="OU112" s="64"/>
      <c r="OV112" s="64"/>
      <c r="OW112" s="64"/>
      <c r="OX112" s="64"/>
      <c r="OY112" s="64"/>
      <c r="OZ112" s="64"/>
      <c r="PA112" s="64"/>
      <c r="PB112" s="64"/>
      <c r="PC112" s="64"/>
      <c r="PD112" s="64"/>
      <c r="PE112" s="64"/>
      <c r="PF112" s="64"/>
      <c r="PG112" s="64"/>
      <c r="PH112" s="64"/>
      <c r="PI112" s="64"/>
      <c r="PJ112" s="64"/>
      <c r="PK112" s="64"/>
      <c r="PL112" s="64"/>
      <c r="PM112" s="64"/>
      <c r="PN112" s="64"/>
      <c r="PO112" s="64"/>
      <c r="PP112" s="64"/>
      <c r="PQ112" s="64"/>
      <c r="PR112" s="64"/>
      <c r="PS112" s="64"/>
      <c r="PT112" s="64"/>
      <c r="PU112" s="64"/>
      <c r="PV112" s="64"/>
      <c r="PW112" s="64"/>
      <c r="PX112" s="64"/>
      <c r="PY112" s="64"/>
      <c r="PZ112" s="64"/>
      <c r="QA112" s="64"/>
      <c r="QB112" s="64"/>
      <c r="QC112" s="64"/>
      <c r="QD112" s="64"/>
      <c r="QE112" s="64"/>
      <c r="QF112" s="64"/>
      <c r="QG112" s="64"/>
      <c r="QH112" s="64"/>
      <c r="QI112" s="64"/>
      <c r="QJ112" s="64"/>
      <c r="QK112" s="64"/>
      <c r="QL112" s="64"/>
      <c r="QM112" s="64"/>
      <c r="QN112" s="64"/>
      <c r="QO112" s="64"/>
      <c r="QP112" s="64"/>
      <c r="QQ112" s="64"/>
      <c r="QR112" s="64"/>
      <c r="QS112" s="64"/>
      <c r="QT112" s="64"/>
      <c r="QU112" s="64"/>
      <c r="QV112" s="64"/>
      <c r="QW112" s="64"/>
      <c r="QX112" s="64"/>
      <c r="QY112" s="64"/>
      <c r="QZ112" s="64"/>
      <c r="RA112" s="64"/>
      <c r="RB112" s="64"/>
      <c r="RC112" s="64"/>
      <c r="RD112" s="64"/>
      <c r="RE112" s="64"/>
      <c r="RF112" s="64"/>
      <c r="RG112" s="64"/>
      <c r="RH112" s="64"/>
      <c r="RI112" s="64"/>
      <c r="RJ112" s="64"/>
      <c r="RK112" s="64"/>
      <c r="RL112" s="64"/>
      <c r="RM112" s="64"/>
      <c r="RN112" s="64"/>
      <c r="RO112" s="64"/>
      <c r="RP112" s="64"/>
      <c r="RQ112" s="64"/>
      <c r="RR112" s="64"/>
      <c r="RS112" s="64"/>
      <c r="RT112" s="64"/>
      <c r="RU112" s="64"/>
      <c r="RV112" s="64"/>
      <c r="RW112" s="64"/>
      <c r="RX112" s="64"/>
      <c r="RY112" s="64"/>
      <c r="RZ112" s="64"/>
      <c r="SA112" s="64"/>
      <c r="SB112" s="64"/>
      <c r="SC112" s="64"/>
      <c r="SD112" s="64"/>
      <c r="SE112" s="64"/>
      <c r="SF112" s="64"/>
      <c r="SG112" s="64"/>
      <c r="SH112" s="64"/>
      <c r="SI112" s="64"/>
      <c r="SJ112" s="64"/>
      <c r="SK112" s="64"/>
      <c r="SL112" s="64"/>
      <c r="SM112" s="64"/>
      <c r="SN112" s="64"/>
      <c r="SO112" s="64"/>
      <c r="SP112" s="64"/>
      <c r="SQ112" s="64"/>
      <c r="SR112" s="64"/>
      <c r="SS112" s="64"/>
      <c r="ST112" s="64"/>
      <c r="SU112" s="64"/>
      <c r="SV112" s="64"/>
      <c r="SW112" s="64"/>
      <c r="SX112" s="64"/>
      <c r="SY112" s="64"/>
      <c r="SZ112" s="64"/>
      <c r="TA112" s="64"/>
      <c r="TB112" s="64"/>
      <c r="TC112" s="64"/>
      <c r="TD112" s="64"/>
      <c r="TE112" s="64"/>
      <c r="TF112" s="64"/>
      <c r="TG112" s="64"/>
      <c r="TH112" s="64"/>
      <c r="TI112" s="64"/>
      <c r="TJ112" s="64"/>
      <c r="TK112" s="64"/>
      <c r="TL112" s="64"/>
      <c r="TM112" s="64"/>
      <c r="TN112" s="64"/>
      <c r="TO112" s="64"/>
      <c r="TP112" s="64"/>
      <c r="TQ112" s="64"/>
      <c r="TR112" s="64"/>
      <c r="TS112" s="64"/>
      <c r="TT112" s="64"/>
      <c r="TU112" s="64"/>
      <c r="TV112" s="64"/>
      <c r="TW112" s="64"/>
      <c r="TX112" s="64"/>
      <c r="TY112" s="64"/>
      <c r="TZ112" s="64"/>
      <c r="UA112" s="64"/>
      <c r="UB112" s="64"/>
      <c r="UC112" s="64"/>
      <c r="UD112" s="64"/>
      <c r="UE112" s="64"/>
      <c r="UF112" s="64"/>
      <c r="UG112" s="64"/>
      <c r="UH112" s="64"/>
      <c r="UI112" s="64"/>
      <c r="UJ112" s="64"/>
      <c r="UK112" s="64"/>
      <c r="UL112" s="64"/>
      <c r="UM112" s="64"/>
      <c r="UN112" s="64"/>
      <c r="UO112" s="64"/>
      <c r="UP112" s="64"/>
      <c r="UQ112" s="64"/>
      <c r="UR112" s="64"/>
      <c r="US112" s="64"/>
      <c r="UT112" s="64"/>
      <c r="UU112" s="64"/>
      <c r="UV112" s="64"/>
      <c r="UW112" s="64"/>
      <c r="UX112" s="64"/>
      <c r="UY112" s="64"/>
      <c r="UZ112" s="64"/>
      <c r="VA112" s="64"/>
      <c r="VB112" s="64"/>
      <c r="VC112" s="64"/>
      <c r="VD112" s="64"/>
      <c r="VE112" s="64"/>
      <c r="VF112" s="64"/>
      <c r="VG112" s="64"/>
      <c r="VH112" s="64"/>
      <c r="VI112" s="64"/>
      <c r="VJ112" s="64"/>
      <c r="VK112" s="64"/>
      <c r="VL112" s="64"/>
      <c r="VM112" s="64"/>
      <c r="VN112" s="64"/>
      <c r="VO112" s="64"/>
      <c r="VP112" s="64"/>
      <c r="VQ112" s="64"/>
      <c r="VR112" s="64"/>
      <c r="VS112" s="64"/>
      <c r="VT112" s="64"/>
      <c r="VU112" s="64"/>
      <c r="VV112" s="64"/>
      <c r="VW112" s="64"/>
      <c r="VX112" s="64"/>
      <c r="VY112" s="64"/>
      <c r="VZ112" s="64"/>
      <c r="WA112" s="64"/>
      <c r="WB112" s="64"/>
      <c r="WC112" s="64"/>
      <c r="WD112" s="64"/>
      <c r="WE112" s="64"/>
      <c r="WF112" s="64"/>
      <c r="WG112" s="64"/>
      <c r="WH112" s="64"/>
      <c r="WI112" s="64"/>
      <c r="WJ112" s="64"/>
      <c r="WK112" s="64"/>
      <c r="WL112" s="64"/>
      <c r="WM112" s="64"/>
      <c r="WN112" s="64"/>
      <c r="WO112" s="64"/>
      <c r="WP112" s="64"/>
      <c r="WQ112" s="64"/>
      <c r="WR112" s="64"/>
      <c r="WS112" s="64"/>
      <c r="WT112" s="64"/>
      <c r="WU112" s="64"/>
      <c r="WV112" s="64"/>
      <c r="WW112" s="64"/>
      <c r="WX112" s="64"/>
      <c r="WY112" s="64"/>
      <c r="WZ112" s="64"/>
      <c r="XA112" s="64"/>
      <c r="XB112" s="64"/>
      <c r="XC112" s="64"/>
      <c r="XD112" s="64"/>
      <c r="XE112" s="64"/>
      <c r="XF112" s="64"/>
      <c r="XG112" s="64"/>
      <c r="XH112" s="64"/>
      <c r="XI112" s="64"/>
      <c r="XJ112" s="64"/>
      <c r="XK112" s="64"/>
      <c r="XL112" s="64"/>
      <c r="XM112" s="64"/>
      <c r="XN112" s="64"/>
      <c r="XO112" s="64"/>
      <c r="XP112" s="64"/>
      <c r="XQ112" s="64"/>
      <c r="XR112" s="64"/>
      <c r="XS112" s="64"/>
      <c r="XT112" s="64"/>
      <c r="XU112" s="64"/>
      <c r="XV112" s="64"/>
      <c r="XW112" s="64"/>
      <c r="XX112" s="64"/>
      <c r="XY112" s="64"/>
      <c r="XZ112" s="64"/>
      <c r="YA112" s="64"/>
      <c r="YB112" s="64"/>
      <c r="YC112" s="64"/>
      <c r="YD112" s="64"/>
      <c r="YE112" s="64"/>
      <c r="YF112" s="64"/>
      <c r="YG112" s="64"/>
      <c r="YH112" s="64"/>
      <c r="YI112" s="64"/>
      <c r="YJ112" s="64"/>
      <c r="YK112" s="64"/>
      <c r="YL112" s="64"/>
      <c r="YM112" s="64"/>
      <c r="YN112" s="64"/>
      <c r="YO112" s="64"/>
      <c r="YP112" s="64"/>
      <c r="YQ112" s="64"/>
      <c r="YR112" s="64"/>
      <c r="YS112" s="64"/>
      <c r="YT112" s="64"/>
      <c r="YU112" s="64"/>
      <c r="YV112" s="64"/>
      <c r="YW112" s="64"/>
      <c r="YX112" s="64"/>
      <c r="YY112" s="64"/>
      <c r="YZ112" s="64"/>
      <c r="ZA112" s="64"/>
      <c r="ZB112" s="64"/>
      <c r="ZC112" s="64"/>
      <c r="ZD112" s="64"/>
      <c r="ZE112" s="64"/>
      <c r="ZF112" s="64"/>
      <c r="ZG112" s="64"/>
      <c r="ZH112" s="64"/>
      <c r="ZI112" s="64"/>
      <c r="ZJ112" s="64"/>
      <c r="ZK112" s="64"/>
      <c r="ZL112" s="64"/>
      <c r="ZM112" s="64"/>
      <c r="ZN112" s="64"/>
      <c r="ZO112" s="64"/>
      <c r="ZP112" s="64"/>
      <c r="ZQ112" s="64"/>
      <c r="ZR112" s="64"/>
      <c r="ZS112" s="64"/>
      <c r="ZT112" s="64"/>
      <c r="ZU112" s="64"/>
      <c r="ZV112" s="64"/>
      <c r="ZW112" s="64"/>
      <c r="ZX112" s="64"/>
      <c r="ZY112" s="64"/>
      <c r="ZZ112" s="64"/>
      <c r="AAA112" s="64"/>
      <c r="AAB112" s="64"/>
      <c r="AAC112" s="64"/>
      <c r="AAD112" s="64"/>
      <c r="AAE112" s="64"/>
      <c r="AAF112" s="64"/>
      <c r="AAG112" s="64"/>
      <c r="AAH112" s="64"/>
      <c r="AAI112" s="64"/>
      <c r="AAJ112" s="64"/>
      <c r="AAK112" s="64"/>
      <c r="AAL112" s="64"/>
      <c r="AAM112" s="64"/>
      <c r="AAN112" s="64"/>
      <c r="AAO112" s="64"/>
      <c r="AAP112" s="64"/>
      <c r="AAQ112" s="64"/>
      <c r="AAR112" s="64"/>
      <c r="AAS112" s="64"/>
      <c r="AAT112" s="64"/>
      <c r="AAU112" s="64"/>
      <c r="AAV112" s="64"/>
      <c r="AAW112" s="64"/>
      <c r="AAX112" s="64"/>
      <c r="AAY112" s="64"/>
      <c r="AAZ112" s="64"/>
      <c r="ABA112" s="64"/>
      <c r="ABB112" s="64"/>
      <c r="ABC112" s="64"/>
      <c r="ABD112" s="64"/>
      <c r="ABE112" s="64"/>
      <c r="ABF112" s="64"/>
      <c r="ABG112" s="64"/>
      <c r="ABH112" s="64"/>
      <c r="ABI112" s="64"/>
      <c r="ABJ112" s="64"/>
      <c r="ABK112" s="64"/>
      <c r="ABL112" s="64"/>
      <c r="ABM112" s="64"/>
      <c r="ABN112" s="64"/>
      <c r="ABO112" s="64"/>
      <c r="ABP112" s="64"/>
      <c r="ABQ112" s="64"/>
      <c r="ABR112" s="64"/>
      <c r="ABS112" s="64"/>
      <c r="ABT112" s="64"/>
      <c r="ABU112" s="64"/>
      <c r="ABV112" s="64"/>
      <c r="ABW112" s="64"/>
      <c r="ABX112" s="64"/>
      <c r="ABY112" s="64"/>
      <c r="ABZ112" s="64"/>
      <c r="ACA112" s="64"/>
      <c r="ACB112" s="64"/>
      <c r="ACC112" s="64"/>
      <c r="ACD112" s="64"/>
      <c r="ACE112" s="64"/>
      <c r="ACF112" s="64"/>
      <c r="ACG112" s="64"/>
      <c r="ACH112" s="64"/>
      <c r="ACI112" s="64"/>
      <c r="ACJ112" s="64"/>
      <c r="ACK112" s="64"/>
      <c r="ACL112" s="64"/>
      <c r="ACM112" s="64"/>
      <c r="ACN112" s="64"/>
      <c r="ACO112" s="64"/>
      <c r="ACP112" s="64"/>
      <c r="ACQ112" s="64"/>
      <c r="ACR112" s="64"/>
      <c r="ACS112" s="64"/>
      <c r="ACT112" s="64"/>
      <c r="ACU112" s="64"/>
      <c r="ACV112" s="64"/>
      <c r="ACW112" s="64"/>
      <c r="ACX112" s="64"/>
      <c r="ACY112" s="64"/>
      <c r="ACZ112" s="64"/>
      <c r="ADA112" s="64"/>
      <c r="ADB112" s="64"/>
      <c r="ADC112" s="64"/>
      <c r="ADD112" s="64"/>
      <c r="ADE112" s="64"/>
      <c r="ADF112" s="64"/>
      <c r="ADG112" s="64"/>
      <c r="ADH112" s="64"/>
      <c r="ADI112" s="64"/>
      <c r="ADJ112" s="64"/>
      <c r="ADK112" s="64"/>
      <c r="ADL112" s="64"/>
      <c r="ADM112" s="64"/>
      <c r="ADN112" s="64"/>
      <c r="ADO112" s="64"/>
      <c r="ADP112" s="64"/>
      <c r="ADQ112" s="64"/>
      <c r="ADR112" s="64"/>
      <c r="ADS112" s="64"/>
      <c r="ADT112" s="64"/>
      <c r="ADU112" s="64"/>
      <c r="ADV112" s="64"/>
      <c r="ADW112" s="64"/>
      <c r="ADX112" s="64"/>
      <c r="ADY112" s="64"/>
      <c r="ADZ112" s="64"/>
      <c r="AEA112" s="64"/>
      <c r="AEB112" s="64"/>
      <c r="AEC112" s="64"/>
      <c r="AED112" s="64"/>
      <c r="AEE112" s="64"/>
      <c r="AEF112" s="64"/>
      <c r="AEG112" s="64"/>
      <c r="AEH112" s="64"/>
      <c r="AEI112" s="64"/>
      <c r="AEJ112" s="64"/>
      <c r="AEK112" s="64"/>
      <c r="AEL112" s="64"/>
      <c r="AEM112" s="64"/>
      <c r="AEN112" s="64"/>
      <c r="AEO112" s="64"/>
      <c r="AEP112" s="64"/>
      <c r="AEQ112" s="64"/>
      <c r="AER112" s="64"/>
      <c r="AES112" s="64"/>
      <c r="AET112" s="64"/>
      <c r="AEU112" s="64"/>
      <c r="AEV112" s="64"/>
      <c r="AEW112" s="64"/>
      <c r="AEX112" s="64"/>
      <c r="AEY112" s="64"/>
      <c r="AEZ112" s="64"/>
      <c r="AFA112" s="64"/>
      <c r="AFB112" s="64"/>
      <c r="AFC112" s="64"/>
      <c r="AFD112" s="64"/>
      <c r="AFE112" s="64"/>
      <c r="AFF112" s="64"/>
      <c r="AFG112" s="64"/>
      <c r="AFH112" s="64"/>
      <c r="AFI112" s="64"/>
      <c r="AFJ112" s="64"/>
      <c r="AFK112" s="64"/>
      <c r="AFL112" s="64"/>
      <c r="AFM112" s="64"/>
      <c r="AFN112" s="64"/>
      <c r="AFO112" s="64"/>
      <c r="AFP112" s="64"/>
      <c r="AFQ112" s="64"/>
      <c r="AFR112" s="64"/>
      <c r="AFS112" s="64"/>
      <c r="AFT112" s="64"/>
      <c r="AFU112" s="64"/>
      <c r="AFV112" s="64"/>
      <c r="AFW112" s="64"/>
      <c r="AFX112" s="64"/>
      <c r="AFY112" s="64"/>
      <c r="AFZ112" s="64"/>
      <c r="AGA112" s="64"/>
      <c r="AGB112" s="64"/>
      <c r="AGC112" s="64"/>
      <c r="AGD112" s="64"/>
      <c r="AGE112" s="64"/>
      <c r="AGF112" s="64"/>
      <c r="AGG112" s="64"/>
      <c r="AGH112" s="64"/>
      <c r="AGI112" s="64"/>
      <c r="AGJ112" s="64"/>
      <c r="AGK112" s="64"/>
      <c r="AGL112" s="64"/>
      <c r="AGM112" s="64"/>
      <c r="AGN112" s="64"/>
      <c r="AGO112" s="64"/>
      <c r="AGP112" s="64"/>
      <c r="AGQ112" s="64"/>
      <c r="AGR112" s="64"/>
      <c r="AGS112" s="64"/>
      <c r="AGT112" s="64"/>
      <c r="AGU112" s="64"/>
      <c r="AGV112" s="64"/>
      <c r="AGW112" s="64"/>
      <c r="AGX112" s="64"/>
      <c r="AGY112" s="64"/>
      <c r="AGZ112" s="64"/>
      <c r="AHA112" s="64"/>
      <c r="AHB112" s="64"/>
      <c r="AHC112" s="64"/>
      <c r="AHD112" s="64"/>
      <c r="AHE112" s="64"/>
      <c r="AHF112" s="64"/>
      <c r="AHG112" s="64"/>
      <c r="AHH112" s="64"/>
      <c r="AHI112" s="64"/>
      <c r="AHJ112" s="64"/>
      <c r="AHK112" s="64"/>
      <c r="AHL112" s="64"/>
      <c r="AHM112" s="64"/>
      <c r="AHN112" s="64"/>
      <c r="AHO112" s="64"/>
      <c r="AHP112" s="64"/>
      <c r="AHQ112" s="64"/>
      <c r="AHR112" s="64"/>
      <c r="AHS112" s="64"/>
      <c r="AHT112" s="64"/>
      <c r="AHU112" s="64"/>
      <c r="AHV112" s="64"/>
      <c r="AHW112" s="64"/>
      <c r="AHX112" s="64"/>
      <c r="AHY112" s="64"/>
      <c r="AHZ112" s="64"/>
      <c r="AIA112" s="64"/>
      <c r="AIB112" s="64"/>
      <c r="AIC112" s="64"/>
      <c r="AID112" s="64"/>
      <c r="AIE112" s="64"/>
      <c r="AIF112" s="64"/>
      <c r="AIG112" s="64"/>
      <c r="AIH112" s="64"/>
      <c r="AII112" s="64"/>
      <c r="AIJ112" s="64"/>
      <c r="AIK112" s="64"/>
      <c r="AIL112" s="64"/>
      <c r="AIM112" s="64"/>
      <c r="AIN112" s="64"/>
      <c r="AIO112" s="64"/>
      <c r="AIP112" s="64"/>
      <c r="AIQ112" s="64"/>
      <c r="AIR112" s="64"/>
      <c r="AIS112" s="64"/>
      <c r="AIT112" s="64"/>
      <c r="AIU112" s="64"/>
      <c r="AIV112" s="64"/>
      <c r="AIW112" s="64"/>
      <c r="AIX112" s="64"/>
      <c r="AIY112" s="64"/>
      <c r="AIZ112" s="64"/>
      <c r="AJA112" s="64"/>
      <c r="AJB112" s="64"/>
      <c r="AJC112" s="64"/>
      <c r="AJD112" s="64"/>
      <c r="AJE112" s="64"/>
      <c r="AJF112" s="64"/>
      <c r="AJG112" s="64"/>
      <c r="AJH112" s="64"/>
      <c r="AJI112" s="64"/>
      <c r="AJJ112" s="64"/>
      <c r="AJK112" s="64"/>
      <c r="AJL112" s="64"/>
      <c r="AJM112" s="64"/>
      <c r="AJN112" s="64"/>
      <c r="AJO112" s="64"/>
      <c r="AJP112" s="64"/>
      <c r="AJQ112" s="64"/>
      <c r="AJR112" s="64"/>
      <c r="AJS112" s="64"/>
      <c r="AJT112" s="64"/>
      <c r="AJU112" s="64"/>
      <c r="AJV112" s="64"/>
      <c r="AJW112" s="64"/>
      <c r="AJX112" s="64"/>
      <c r="AJY112" s="64"/>
      <c r="AJZ112" s="64"/>
      <c r="AKA112" s="64"/>
      <c r="AKB112" s="64"/>
      <c r="AKC112" s="64"/>
      <c r="AKD112" s="64"/>
      <c r="AKE112" s="64"/>
      <c r="AKF112" s="64"/>
      <c r="AKG112" s="64"/>
      <c r="AKH112" s="64"/>
      <c r="AKI112" s="64"/>
      <c r="AKJ112" s="64"/>
      <c r="AKK112" s="64"/>
      <c r="AKL112" s="64"/>
      <c r="AKM112" s="64"/>
      <c r="AKN112" s="64"/>
      <c r="AKO112" s="64"/>
      <c r="AKP112" s="64"/>
      <c r="AKQ112" s="64"/>
      <c r="AKR112" s="64"/>
      <c r="AKS112" s="64"/>
      <c r="AKT112" s="64"/>
      <c r="AKU112" s="64"/>
      <c r="AKV112" s="64"/>
      <c r="AKW112" s="64"/>
      <c r="AKX112" s="64"/>
      <c r="AKY112" s="64"/>
      <c r="AKZ112" s="64"/>
      <c r="ALA112" s="64"/>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row>
    <row r="113" spans="1:1009" s="70" customFormat="1" ht="15" customHeight="1" x14ac:dyDescent="0.35">
      <c r="A113" s="1">
        <v>112</v>
      </c>
      <c r="B113" s="1" t="s">
        <v>667</v>
      </c>
      <c r="C113" s="63">
        <v>1973.3140000000001</v>
      </c>
      <c r="D113" s="64" t="s">
        <v>197</v>
      </c>
      <c r="E113" s="65">
        <v>2</v>
      </c>
      <c r="F113" s="63">
        <v>-1</v>
      </c>
      <c r="G113" s="66">
        <v>49.817100000000003</v>
      </c>
      <c r="H113" s="66">
        <v>2.4841000000000002</v>
      </c>
      <c r="I113" s="66">
        <v>12.720599999999999</v>
      </c>
      <c r="J113" s="67">
        <v>6.6600000000000006E-2</v>
      </c>
      <c r="K113" s="66">
        <v>11.1122</v>
      </c>
      <c r="L113" s="67">
        <v>0.17180000000000001</v>
      </c>
      <c r="M113" s="66">
        <v>7.7942999999999998</v>
      </c>
      <c r="N113" s="66">
        <v>10.983499999999999</v>
      </c>
      <c r="O113" s="66">
        <v>2.2530000000000001</v>
      </c>
      <c r="P113" s="67">
        <v>7.9000000000000008E-3</v>
      </c>
      <c r="Q113" s="66">
        <v>0.46189999999999998</v>
      </c>
      <c r="R113" s="67">
        <v>0.25919999999999999</v>
      </c>
      <c r="S113" s="67">
        <v>4.4200000000000003E-2</v>
      </c>
      <c r="T113" s="67">
        <v>1.12E-2</v>
      </c>
      <c r="U113" s="67">
        <v>2.8400000000000002E-2</v>
      </c>
      <c r="V113" s="66">
        <v>98.215900000000005</v>
      </c>
      <c r="W113" s="68" t="s">
        <v>87</v>
      </c>
      <c r="X113" s="68"/>
      <c r="Y113" s="68"/>
      <c r="Z113" s="68"/>
      <c r="AA113" s="66">
        <v>29.823333333333299</v>
      </c>
      <c r="AB113" s="66">
        <v>299.21666666666698</v>
      </c>
      <c r="AC113" s="66">
        <v>8.0399999999999991</v>
      </c>
      <c r="AD113" s="66">
        <v>347.946666666667</v>
      </c>
      <c r="AE113" s="66">
        <v>22.5833333333333</v>
      </c>
      <c r="AF113" s="66">
        <v>150.89666666666699</v>
      </c>
      <c r="AG113" s="66">
        <v>14.6766666666667</v>
      </c>
      <c r="AH113" s="66">
        <v>107.723333333333</v>
      </c>
      <c r="AI113" s="66">
        <v>11.5866666666667</v>
      </c>
      <c r="AJ113" s="66">
        <v>29.1466666666667</v>
      </c>
      <c r="AK113" s="66">
        <v>4.3766666666666696</v>
      </c>
      <c r="AL113" s="66">
        <v>20.043333333333301</v>
      </c>
      <c r="AM113" s="66">
        <v>5.4866666666666699</v>
      </c>
      <c r="AN113" s="66">
        <v>1.8533333333333299</v>
      </c>
      <c r="AO113" s="66">
        <v>4.9433333333333298</v>
      </c>
      <c r="AP113" s="66">
        <v>0.81066666666666698</v>
      </c>
      <c r="AQ113" s="66">
        <v>4.91</v>
      </c>
      <c r="AR113" s="66">
        <v>0.85966666666666702</v>
      </c>
      <c r="AS113" s="66">
        <v>2.33666666666667</v>
      </c>
      <c r="AT113" s="66">
        <v>0.29399999999999998</v>
      </c>
      <c r="AU113" s="66">
        <v>1.74</v>
      </c>
      <c r="AV113" s="66">
        <v>0.27233333333333298</v>
      </c>
      <c r="AW113" s="66">
        <v>3.6866666666666701</v>
      </c>
      <c r="AX113" s="66">
        <v>0.84133333333333304</v>
      </c>
      <c r="AY113" s="66">
        <v>0.88333333333333297</v>
      </c>
      <c r="AZ113" s="66">
        <v>0.291333333333333</v>
      </c>
      <c r="BA113" s="68">
        <v>1170.66543</v>
      </c>
      <c r="BB113" s="68">
        <v>58.144199999999998</v>
      </c>
      <c r="BC113" s="67"/>
      <c r="BD113" s="67"/>
      <c r="BE113" s="67"/>
      <c r="BF113" s="67"/>
      <c r="BG113" s="66">
        <v>0.60278690999999995</v>
      </c>
      <c r="BH113" s="66">
        <v>6.3592960000000004E-2</v>
      </c>
      <c r="BI113" s="66">
        <v>0.25822817999999997</v>
      </c>
      <c r="BJ113" s="66">
        <v>0.36781382000000001</v>
      </c>
      <c r="BK113" s="66">
        <v>2.7419280000000001E-2</v>
      </c>
      <c r="BL113" s="66">
        <v>0.22759356</v>
      </c>
      <c r="BM113" s="66">
        <v>0.25701390000000002</v>
      </c>
      <c r="BN113" s="66">
        <v>0.15883649999999999</v>
      </c>
      <c r="BO113" s="66">
        <v>6.7206450000000001E-2</v>
      </c>
      <c r="BP113" s="66">
        <v>7.5945600000000002E-3</v>
      </c>
      <c r="BQ113" s="66">
        <v>9.2775800000000005E-3</v>
      </c>
      <c r="BR113" s="66">
        <v>1.4E-3</v>
      </c>
      <c r="BS113" s="66">
        <v>1.31492E-3</v>
      </c>
      <c r="BT113" s="66">
        <v>1.4315199999999999</v>
      </c>
      <c r="BU113" s="66">
        <v>9.2757166666666802</v>
      </c>
      <c r="BV113" s="66">
        <v>0.43415999999999999</v>
      </c>
      <c r="BW113" s="66">
        <v>17.3973333333333</v>
      </c>
      <c r="BX113" s="66">
        <v>1.5356666666666601</v>
      </c>
      <c r="BY113" s="66">
        <v>14.636976666666699</v>
      </c>
      <c r="BZ113" s="66">
        <v>1.919708</v>
      </c>
      <c r="CA113" s="66">
        <v>6.0325066666666496</v>
      </c>
      <c r="CB113" s="66">
        <v>0.590920000000002</v>
      </c>
      <c r="CC113" s="66">
        <v>1.10757333333333</v>
      </c>
      <c r="CD113" s="66">
        <v>0.30636666666666701</v>
      </c>
      <c r="CE113" s="66">
        <v>1.28277333333333</v>
      </c>
      <c r="CF113" s="66">
        <v>0.36760666666666703</v>
      </c>
      <c r="CG113" s="66">
        <v>0.11119999999999999</v>
      </c>
      <c r="CH113" s="66">
        <v>0.46467333333333299</v>
      </c>
      <c r="CI113" s="66">
        <v>6.3231999999999997E-2</v>
      </c>
      <c r="CJ113" s="66">
        <v>0.39771000000000001</v>
      </c>
      <c r="CK113" s="66">
        <v>7.4790999999999996E-2</v>
      </c>
      <c r="CL113" s="66">
        <v>0.19628000000000001</v>
      </c>
      <c r="CM113" s="66">
        <v>2.8518000000000002E-2</v>
      </c>
      <c r="CN113" s="66">
        <v>0.1479</v>
      </c>
      <c r="CO113" s="66">
        <v>2.9684333333333299E-2</v>
      </c>
      <c r="CP113" s="66">
        <v>0.346546666666667</v>
      </c>
      <c r="CQ113" s="66">
        <v>0.12535866666666701</v>
      </c>
      <c r="CR113" s="66">
        <v>0.32595000000000002</v>
      </c>
      <c r="CS113" s="66">
        <v>2.7676666666666599E-2</v>
      </c>
      <c r="CT113" s="69"/>
      <c r="CU113" s="69"/>
      <c r="CV113" s="69"/>
      <c r="CW113" s="69"/>
      <c r="CX113" s="69"/>
      <c r="CY113" s="69"/>
      <c r="CZ113" s="64"/>
      <c r="DA113" s="64"/>
      <c r="DB113" s="64"/>
      <c r="DC113" s="64"/>
      <c r="DD113" s="64"/>
      <c r="DE113" s="64"/>
      <c r="DF113" s="64"/>
      <c r="DG113" s="64"/>
      <c r="DH113" s="64"/>
      <c r="DI113" s="64"/>
      <c r="DJ113" s="64"/>
      <c r="DK113" s="64"/>
      <c r="DL113" s="64"/>
      <c r="DM113" s="64"/>
      <c r="DN113" s="64"/>
      <c r="DO113" s="64"/>
      <c r="DP113" s="64"/>
      <c r="DQ113" s="64"/>
      <c r="DR113" s="64"/>
      <c r="DS113" s="64"/>
      <c r="DT113" s="64"/>
      <c r="DU113" s="64"/>
      <c r="DV113" s="64"/>
      <c r="DW113" s="64"/>
      <c r="DX113" s="64"/>
      <c r="DY113" s="64"/>
      <c r="DZ113" s="64"/>
      <c r="EA113" s="64"/>
      <c r="EB113" s="64"/>
      <c r="EC113" s="64"/>
      <c r="ED113" s="64"/>
      <c r="EE113" s="64"/>
      <c r="EF113" s="64"/>
      <c r="EG113" s="64"/>
      <c r="EH113" s="64"/>
      <c r="EI113" s="64"/>
      <c r="EJ113" s="64"/>
      <c r="EK113" s="64"/>
      <c r="EL113" s="64"/>
      <c r="EM113" s="64"/>
      <c r="EN113" s="64"/>
      <c r="EO113" s="64"/>
      <c r="EP113" s="64"/>
      <c r="EQ113" s="64"/>
      <c r="ER113" s="64"/>
      <c r="ES113" s="6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64"/>
      <c r="HH113" s="64"/>
      <c r="HI113" s="64"/>
      <c r="HJ113" s="64"/>
      <c r="HK113" s="64"/>
      <c r="HL113" s="64"/>
      <c r="HM113" s="64"/>
      <c r="HN113" s="64"/>
      <c r="HO113" s="64"/>
      <c r="HP113" s="64"/>
      <c r="HQ113" s="64"/>
      <c r="HR113" s="64"/>
      <c r="HS113" s="64"/>
      <c r="HT113" s="64"/>
      <c r="HU113" s="64"/>
      <c r="HV113" s="64"/>
      <c r="HW113" s="64"/>
      <c r="HX113" s="64"/>
      <c r="HY113" s="64"/>
      <c r="HZ113" s="64"/>
      <c r="IA113" s="64"/>
      <c r="IB113" s="64"/>
      <c r="IC113" s="64"/>
      <c r="ID113" s="64"/>
      <c r="IE113" s="64"/>
      <c r="IF113" s="64"/>
      <c r="IG113" s="64"/>
      <c r="IH113" s="64"/>
      <c r="II113" s="64"/>
      <c r="IJ113" s="64"/>
      <c r="IK113" s="64"/>
      <c r="IL113" s="64"/>
      <c r="IM113" s="64"/>
      <c r="IN113" s="64"/>
      <c r="IO113" s="64"/>
      <c r="IP113" s="64"/>
      <c r="IQ113" s="64"/>
      <c r="IR113" s="64"/>
      <c r="IS113" s="64"/>
      <c r="IT113" s="64"/>
      <c r="IU113" s="64"/>
      <c r="IV113" s="64"/>
      <c r="IW113" s="64"/>
      <c r="IX113" s="64"/>
      <c r="IY113" s="64"/>
      <c r="IZ113" s="64"/>
      <c r="JA113" s="64"/>
      <c r="JB113" s="64"/>
      <c r="JC113" s="64"/>
      <c r="JD113" s="64"/>
      <c r="JE113" s="64"/>
      <c r="JF113" s="64"/>
      <c r="JG113" s="64"/>
      <c r="JH113" s="64"/>
      <c r="JI113" s="64"/>
      <c r="JJ113" s="64"/>
      <c r="JK113" s="64"/>
      <c r="JL113" s="64"/>
      <c r="JM113" s="64"/>
      <c r="JN113" s="64"/>
      <c r="JO113" s="64"/>
      <c r="JP113" s="64"/>
      <c r="JQ113" s="64"/>
      <c r="JR113" s="64"/>
      <c r="JS113" s="64"/>
      <c r="JT113" s="64"/>
      <c r="JU113" s="64"/>
      <c r="JV113" s="64"/>
      <c r="JW113" s="64"/>
      <c r="JX113" s="64"/>
      <c r="JY113" s="64"/>
      <c r="JZ113" s="64"/>
      <c r="KA113" s="64"/>
      <c r="KB113" s="64"/>
      <c r="KC113" s="64"/>
      <c r="KD113" s="64"/>
      <c r="KE113" s="64"/>
      <c r="KF113" s="64"/>
      <c r="KG113" s="64"/>
      <c r="KH113" s="64"/>
      <c r="KI113" s="64"/>
      <c r="KJ113" s="64"/>
      <c r="KK113" s="64"/>
      <c r="KL113" s="64"/>
      <c r="KM113" s="64"/>
      <c r="KN113" s="64"/>
      <c r="KO113" s="64"/>
      <c r="KP113" s="64"/>
      <c r="KQ113" s="64"/>
      <c r="KR113" s="64"/>
      <c r="KS113" s="64"/>
      <c r="KT113" s="64"/>
      <c r="KU113" s="64"/>
      <c r="KV113" s="64"/>
      <c r="KW113" s="64"/>
      <c r="KX113" s="64"/>
      <c r="KY113" s="64"/>
      <c r="KZ113" s="64"/>
      <c r="LA113" s="64"/>
      <c r="LB113" s="64"/>
      <c r="LC113" s="64"/>
      <c r="LD113" s="64"/>
      <c r="LE113" s="64"/>
      <c r="LF113" s="64"/>
      <c r="LG113" s="64"/>
      <c r="LH113" s="64"/>
      <c r="LI113" s="64"/>
      <c r="LJ113" s="64"/>
      <c r="LK113" s="64"/>
      <c r="LL113" s="64"/>
      <c r="LM113" s="64"/>
      <c r="LN113" s="64"/>
      <c r="LO113" s="64"/>
      <c r="LP113" s="64"/>
      <c r="LQ113" s="64"/>
      <c r="LR113" s="64"/>
      <c r="LS113" s="64"/>
      <c r="LT113" s="64"/>
      <c r="LU113" s="64"/>
      <c r="LV113" s="64"/>
      <c r="LW113" s="64"/>
      <c r="LX113" s="64"/>
      <c r="LY113" s="64"/>
      <c r="LZ113" s="64"/>
      <c r="MA113" s="64"/>
      <c r="MB113" s="64"/>
      <c r="MC113" s="64"/>
      <c r="MD113" s="64"/>
      <c r="ME113" s="64"/>
      <c r="MF113" s="64"/>
      <c r="MG113" s="64"/>
      <c r="MH113" s="64"/>
      <c r="MI113" s="64"/>
      <c r="MJ113" s="64"/>
      <c r="MK113" s="64"/>
      <c r="ML113" s="64"/>
      <c r="MM113" s="64"/>
      <c r="MN113" s="64"/>
      <c r="MO113" s="64"/>
      <c r="MP113" s="64"/>
      <c r="MQ113" s="64"/>
      <c r="MR113" s="64"/>
      <c r="MS113" s="64"/>
      <c r="MT113" s="64"/>
      <c r="MU113" s="64"/>
      <c r="MV113" s="64"/>
      <c r="MW113" s="64"/>
      <c r="MX113" s="64"/>
      <c r="MY113" s="64"/>
      <c r="MZ113" s="64"/>
      <c r="NA113" s="64"/>
      <c r="NB113" s="64"/>
      <c r="NC113" s="64"/>
      <c r="ND113" s="64"/>
      <c r="NE113" s="64"/>
      <c r="NF113" s="64"/>
      <c r="NG113" s="64"/>
      <c r="NH113" s="64"/>
      <c r="NI113" s="64"/>
      <c r="NJ113" s="64"/>
      <c r="NK113" s="64"/>
      <c r="NL113" s="64"/>
      <c r="NM113" s="64"/>
      <c r="NN113" s="64"/>
      <c r="NO113" s="64"/>
      <c r="NP113" s="64"/>
      <c r="NQ113" s="64"/>
      <c r="NR113" s="64"/>
      <c r="NS113" s="64"/>
      <c r="NT113" s="64"/>
      <c r="NU113" s="64"/>
      <c r="NV113" s="64"/>
      <c r="NW113" s="64"/>
      <c r="NX113" s="64"/>
      <c r="NY113" s="64"/>
      <c r="NZ113" s="64"/>
      <c r="OA113" s="64"/>
      <c r="OB113" s="64"/>
      <c r="OC113" s="64"/>
      <c r="OD113" s="64"/>
      <c r="OE113" s="64"/>
      <c r="OF113" s="64"/>
      <c r="OG113" s="64"/>
      <c r="OH113" s="64"/>
      <c r="OI113" s="64"/>
      <c r="OJ113" s="64"/>
      <c r="OK113" s="64"/>
      <c r="OL113" s="64"/>
      <c r="OM113" s="64"/>
      <c r="ON113" s="64"/>
      <c r="OO113" s="64"/>
      <c r="OP113" s="64"/>
      <c r="OQ113" s="64"/>
      <c r="OR113" s="64"/>
      <c r="OS113" s="64"/>
      <c r="OT113" s="64"/>
      <c r="OU113" s="64"/>
      <c r="OV113" s="64"/>
      <c r="OW113" s="64"/>
      <c r="OX113" s="64"/>
      <c r="OY113" s="64"/>
      <c r="OZ113" s="64"/>
      <c r="PA113" s="64"/>
      <c r="PB113" s="64"/>
      <c r="PC113" s="64"/>
      <c r="PD113" s="64"/>
      <c r="PE113" s="64"/>
      <c r="PF113" s="64"/>
      <c r="PG113" s="64"/>
      <c r="PH113" s="64"/>
      <c r="PI113" s="64"/>
      <c r="PJ113" s="64"/>
      <c r="PK113" s="64"/>
      <c r="PL113" s="64"/>
      <c r="PM113" s="64"/>
      <c r="PN113" s="64"/>
      <c r="PO113" s="64"/>
      <c r="PP113" s="64"/>
      <c r="PQ113" s="64"/>
      <c r="PR113" s="64"/>
      <c r="PS113" s="64"/>
      <c r="PT113" s="64"/>
      <c r="PU113" s="64"/>
      <c r="PV113" s="64"/>
      <c r="PW113" s="64"/>
      <c r="PX113" s="64"/>
      <c r="PY113" s="64"/>
      <c r="PZ113" s="64"/>
      <c r="QA113" s="64"/>
      <c r="QB113" s="64"/>
      <c r="QC113" s="64"/>
      <c r="QD113" s="64"/>
      <c r="QE113" s="64"/>
      <c r="QF113" s="64"/>
      <c r="QG113" s="64"/>
      <c r="QH113" s="64"/>
      <c r="QI113" s="64"/>
      <c r="QJ113" s="64"/>
      <c r="QK113" s="64"/>
      <c r="QL113" s="64"/>
      <c r="QM113" s="64"/>
      <c r="QN113" s="64"/>
      <c r="QO113" s="64"/>
      <c r="QP113" s="64"/>
      <c r="QQ113" s="64"/>
      <c r="QR113" s="64"/>
      <c r="QS113" s="64"/>
      <c r="QT113" s="64"/>
      <c r="QU113" s="64"/>
      <c r="QV113" s="64"/>
      <c r="QW113" s="64"/>
      <c r="QX113" s="64"/>
      <c r="QY113" s="64"/>
      <c r="QZ113" s="64"/>
      <c r="RA113" s="64"/>
      <c r="RB113" s="64"/>
      <c r="RC113" s="64"/>
      <c r="RD113" s="64"/>
      <c r="RE113" s="64"/>
      <c r="RF113" s="64"/>
      <c r="RG113" s="64"/>
      <c r="RH113" s="64"/>
      <c r="RI113" s="64"/>
      <c r="RJ113" s="64"/>
      <c r="RK113" s="64"/>
      <c r="RL113" s="64"/>
      <c r="RM113" s="64"/>
      <c r="RN113" s="64"/>
      <c r="RO113" s="64"/>
      <c r="RP113" s="64"/>
      <c r="RQ113" s="64"/>
      <c r="RR113" s="64"/>
      <c r="RS113" s="64"/>
      <c r="RT113" s="64"/>
      <c r="RU113" s="64"/>
      <c r="RV113" s="64"/>
      <c r="RW113" s="64"/>
      <c r="RX113" s="64"/>
      <c r="RY113" s="64"/>
      <c r="RZ113" s="64"/>
      <c r="SA113" s="64"/>
      <c r="SB113" s="64"/>
      <c r="SC113" s="64"/>
      <c r="SD113" s="64"/>
      <c r="SE113" s="64"/>
      <c r="SF113" s="64"/>
      <c r="SG113" s="64"/>
      <c r="SH113" s="64"/>
      <c r="SI113" s="64"/>
      <c r="SJ113" s="64"/>
      <c r="SK113" s="64"/>
      <c r="SL113" s="64"/>
      <c r="SM113" s="64"/>
      <c r="SN113" s="64"/>
      <c r="SO113" s="64"/>
      <c r="SP113" s="64"/>
      <c r="SQ113" s="64"/>
      <c r="SR113" s="64"/>
      <c r="SS113" s="64"/>
      <c r="ST113" s="64"/>
      <c r="SU113" s="64"/>
      <c r="SV113" s="64"/>
      <c r="SW113" s="64"/>
      <c r="SX113" s="64"/>
      <c r="SY113" s="64"/>
      <c r="SZ113" s="64"/>
      <c r="TA113" s="64"/>
      <c r="TB113" s="64"/>
      <c r="TC113" s="64"/>
      <c r="TD113" s="64"/>
      <c r="TE113" s="64"/>
      <c r="TF113" s="64"/>
      <c r="TG113" s="64"/>
      <c r="TH113" s="64"/>
      <c r="TI113" s="64"/>
      <c r="TJ113" s="64"/>
      <c r="TK113" s="64"/>
      <c r="TL113" s="64"/>
      <c r="TM113" s="64"/>
      <c r="TN113" s="64"/>
      <c r="TO113" s="64"/>
      <c r="TP113" s="64"/>
      <c r="TQ113" s="64"/>
      <c r="TR113" s="64"/>
      <c r="TS113" s="64"/>
      <c r="TT113" s="64"/>
      <c r="TU113" s="64"/>
      <c r="TV113" s="64"/>
      <c r="TW113" s="64"/>
      <c r="TX113" s="64"/>
      <c r="TY113" s="64"/>
      <c r="TZ113" s="64"/>
      <c r="UA113" s="64"/>
      <c r="UB113" s="64"/>
      <c r="UC113" s="64"/>
      <c r="UD113" s="64"/>
      <c r="UE113" s="64"/>
      <c r="UF113" s="64"/>
      <c r="UG113" s="64"/>
      <c r="UH113" s="64"/>
      <c r="UI113" s="64"/>
      <c r="UJ113" s="64"/>
      <c r="UK113" s="64"/>
      <c r="UL113" s="64"/>
      <c r="UM113" s="64"/>
      <c r="UN113" s="64"/>
      <c r="UO113" s="64"/>
      <c r="UP113" s="64"/>
      <c r="UQ113" s="64"/>
      <c r="UR113" s="64"/>
      <c r="US113" s="64"/>
      <c r="UT113" s="64"/>
      <c r="UU113" s="64"/>
      <c r="UV113" s="64"/>
      <c r="UW113" s="64"/>
      <c r="UX113" s="64"/>
      <c r="UY113" s="64"/>
      <c r="UZ113" s="64"/>
      <c r="VA113" s="64"/>
      <c r="VB113" s="64"/>
      <c r="VC113" s="64"/>
      <c r="VD113" s="64"/>
      <c r="VE113" s="64"/>
      <c r="VF113" s="64"/>
      <c r="VG113" s="64"/>
      <c r="VH113" s="64"/>
      <c r="VI113" s="64"/>
      <c r="VJ113" s="64"/>
      <c r="VK113" s="64"/>
      <c r="VL113" s="64"/>
      <c r="VM113" s="64"/>
      <c r="VN113" s="64"/>
      <c r="VO113" s="64"/>
      <c r="VP113" s="64"/>
      <c r="VQ113" s="64"/>
      <c r="VR113" s="64"/>
      <c r="VS113" s="64"/>
      <c r="VT113" s="64"/>
      <c r="VU113" s="64"/>
      <c r="VV113" s="64"/>
      <c r="VW113" s="64"/>
      <c r="VX113" s="64"/>
      <c r="VY113" s="64"/>
      <c r="VZ113" s="64"/>
      <c r="WA113" s="64"/>
      <c r="WB113" s="64"/>
      <c r="WC113" s="64"/>
      <c r="WD113" s="64"/>
      <c r="WE113" s="64"/>
      <c r="WF113" s="64"/>
      <c r="WG113" s="64"/>
      <c r="WH113" s="64"/>
      <c r="WI113" s="64"/>
      <c r="WJ113" s="64"/>
      <c r="WK113" s="64"/>
      <c r="WL113" s="64"/>
      <c r="WM113" s="64"/>
      <c r="WN113" s="64"/>
      <c r="WO113" s="64"/>
      <c r="WP113" s="64"/>
      <c r="WQ113" s="64"/>
      <c r="WR113" s="64"/>
      <c r="WS113" s="64"/>
      <c r="WT113" s="64"/>
      <c r="WU113" s="64"/>
      <c r="WV113" s="64"/>
      <c r="WW113" s="64"/>
      <c r="WX113" s="64"/>
      <c r="WY113" s="64"/>
      <c r="WZ113" s="64"/>
      <c r="XA113" s="64"/>
      <c r="XB113" s="64"/>
      <c r="XC113" s="64"/>
      <c r="XD113" s="64"/>
      <c r="XE113" s="64"/>
      <c r="XF113" s="64"/>
      <c r="XG113" s="64"/>
      <c r="XH113" s="64"/>
      <c r="XI113" s="64"/>
      <c r="XJ113" s="64"/>
      <c r="XK113" s="64"/>
      <c r="XL113" s="64"/>
      <c r="XM113" s="64"/>
      <c r="XN113" s="64"/>
      <c r="XO113" s="64"/>
      <c r="XP113" s="64"/>
      <c r="XQ113" s="64"/>
      <c r="XR113" s="64"/>
      <c r="XS113" s="64"/>
      <c r="XT113" s="64"/>
      <c r="XU113" s="64"/>
      <c r="XV113" s="64"/>
      <c r="XW113" s="64"/>
      <c r="XX113" s="64"/>
      <c r="XY113" s="64"/>
      <c r="XZ113" s="64"/>
      <c r="YA113" s="64"/>
      <c r="YB113" s="64"/>
      <c r="YC113" s="64"/>
      <c r="YD113" s="64"/>
      <c r="YE113" s="64"/>
      <c r="YF113" s="64"/>
      <c r="YG113" s="64"/>
      <c r="YH113" s="64"/>
      <c r="YI113" s="64"/>
      <c r="YJ113" s="64"/>
      <c r="YK113" s="64"/>
      <c r="YL113" s="64"/>
      <c r="YM113" s="64"/>
      <c r="YN113" s="64"/>
      <c r="YO113" s="64"/>
      <c r="YP113" s="64"/>
      <c r="YQ113" s="64"/>
      <c r="YR113" s="64"/>
      <c r="YS113" s="64"/>
      <c r="YT113" s="64"/>
      <c r="YU113" s="64"/>
      <c r="YV113" s="64"/>
      <c r="YW113" s="64"/>
      <c r="YX113" s="64"/>
      <c r="YY113" s="64"/>
      <c r="YZ113" s="64"/>
      <c r="ZA113" s="64"/>
      <c r="ZB113" s="64"/>
      <c r="ZC113" s="64"/>
      <c r="ZD113" s="64"/>
      <c r="ZE113" s="64"/>
      <c r="ZF113" s="64"/>
      <c r="ZG113" s="64"/>
      <c r="ZH113" s="64"/>
      <c r="ZI113" s="64"/>
      <c r="ZJ113" s="64"/>
      <c r="ZK113" s="64"/>
      <c r="ZL113" s="64"/>
      <c r="ZM113" s="64"/>
      <c r="ZN113" s="64"/>
      <c r="ZO113" s="64"/>
      <c r="ZP113" s="64"/>
      <c r="ZQ113" s="64"/>
      <c r="ZR113" s="64"/>
      <c r="ZS113" s="64"/>
      <c r="ZT113" s="64"/>
      <c r="ZU113" s="64"/>
      <c r="ZV113" s="64"/>
      <c r="ZW113" s="64"/>
      <c r="ZX113" s="64"/>
      <c r="ZY113" s="64"/>
      <c r="ZZ113" s="64"/>
      <c r="AAA113" s="64"/>
      <c r="AAB113" s="64"/>
      <c r="AAC113" s="64"/>
      <c r="AAD113" s="64"/>
      <c r="AAE113" s="64"/>
      <c r="AAF113" s="64"/>
      <c r="AAG113" s="64"/>
      <c r="AAH113" s="64"/>
      <c r="AAI113" s="64"/>
      <c r="AAJ113" s="64"/>
      <c r="AAK113" s="64"/>
      <c r="AAL113" s="64"/>
      <c r="AAM113" s="64"/>
      <c r="AAN113" s="64"/>
      <c r="AAO113" s="64"/>
      <c r="AAP113" s="64"/>
      <c r="AAQ113" s="64"/>
      <c r="AAR113" s="64"/>
      <c r="AAS113" s="64"/>
      <c r="AAT113" s="64"/>
      <c r="AAU113" s="64"/>
      <c r="AAV113" s="64"/>
      <c r="AAW113" s="64"/>
      <c r="AAX113" s="64"/>
      <c r="AAY113" s="64"/>
      <c r="AAZ113" s="64"/>
      <c r="ABA113" s="64"/>
      <c r="ABB113" s="64"/>
      <c r="ABC113" s="64"/>
      <c r="ABD113" s="64"/>
      <c r="ABE113" s="64"/>
      <c r="ABF113" s="64"/>
      <c r="ABG113" s="64"/>
      <c r="ABH113" s="64"/>
      <c r="ABI113" s="64"/>
      <c r="ABJ113" s="64"/>
      <c r="ABK113" s="64"/>
      <c r="ABL113" s="64"/>
      <c r="ABM113" s="64"/>
      <c r="ABN113" s="64"/>
      <c r="ABO113" s="64"/>
      <c r="ABP113" s="64"/>
      <c r="ABQ113" s="64"/>
      <c r="ABR113" s="64"/>
      <c r="ABS113" s="64"/>
      <c r="ABT113" s="64"/>
      <c r="ABU113" s="64"/>
      <c r="ABV113" s="64"/>
      <c r="ABW113" s="64"/>
      <c r="ABX113" s="64"/>
      <c r="ABY113" s="64"/>
      <c r="ABZ113" s="64"/>
      <c r="ACA113" s="64"/>
      <c r="ACB113" s="64"/>
      <c r="ACC113" s="64"/>
      <c r="ACD113" s="64"/>
      <c r="ACE113" s="64"/>
      <c r="ACF113" s="64"/>
      <c r="ACG113" s="64"/>
      <c r="ACH113" s="64"/>
      <c r="ACI113" s="64"/>
      <c r="ACJ113" s="64"/>
      <c r="ACK113" s="64"/>
      <c r="ACL113" s="64"/>
      <c r="ACM113" s="64"/>
      <c r="ACN113" s="64"/>
      <c r="ACO113" s="64"/>
      <c r="ACP113" s="64"/>
      <c r="ACQ113" s="64"/>
      <c r="ACR113" s="64"/>
      <c r="ACS113" s="64"/>
      <c r="ACT113" s="64"/>
      <c r="ACU113" s="64"/>
      <c r="ACV113" s="64"/>
      <c r="ACW113" s="64"/>
      <c r="ACX113" s="64"/>
      <c r="ACY113" s="64"/>
      <c r="ACZ113" s="64"/>
      <c r="ADA113" s="64"/>
      <c r="ADB113" s="64"/>
      <c r="ADC113" s="64"/>
      <c r="ADD113" s="64"/>
      <c r="ADE113" s="64"/>
      <c r="ADF113" s="64"/>
      <c r="ADG113" s="64"/>
      <c r="ADH113" s="64"/>
      <c r="ADI113" s="64"/>
      <c r="ADJ113" s="64"/>
      <c r="ADK113" s="64"/>
      <c r="ADL113" s="64"/>
      <c r="ADM113" s="64"/>
      <c r="ADN113" s="64"/>
      <c r="ADO113" s="64"/>
      <c r="ADP113" s="64"/>
      <c r="ADQ113" s="64"/>
      <c r="ADR113" s="64"/>
      <c r="ADS113" s="64"/>
      <c r="ADT113" s="64"/>
      <c r="ADU113" s="64"/>
      <c r="ADV113" s="64"/>
      <c r="ADW113" s="64"/>
      <c r="ADX113" s="64"/>
      <c r="ADY113" s="64"/>
      <c r="ADZ113" s="64"/>
      <c r="AEA113" s="64"/>
      <c r="AEB113" s="64"/>
      <c r="AEC113" s="64"/>
      <c r="AED113" s="64"/>
      <c r="AEE113" s="64"/>
      <c r="AEF113" s="64"/>
      <c r="AEG113" s="64"/>
      <c r="AEH113" s="64"/>
      <c r="AEI113" s="64"/>
      <c r="AEJ113" s="64"/>
      <c r="AEK113" s="64"/>
      <c r="AEL113" s="64"/>
      <c r="AEM113" s="64"/>
      <c r="AEN113" s="64"/>
      <c r="AEO113" s="64"/>
      <c r="AEP113" s="64"/>
      <c r="AEQ113" s="64"/>
      <c r="AER113" s="64"/>
      <c r="AES113" s="64"/>
      <c r="AET113" s="64"/>
      <c r="AEU113" s="64"/>
      <c r="AEV113" s="64"/>
      <c r="AEW113" s="64"/>
      <c r="AEX113" s="64"/>
      <c r="AEY113" s="64"/>
      <c r="AEZ113" s="64"/>
      <c r="AFA113" s="64"/>
      <c r="AFB113" s="64"/>
      <c r="AFC113" s="64"/>
      <c r="AFD113" s="64"/>
      <c r="AFE113" s="64"/>
      <c r="AFF113" s="64"/>
      <c r="AFG113" s="64"/>
      <c r="AFH113" s="64"/>
      <c r="AFI113" s="64"/>
      <c r="AFJ113" s="64"/>
      <c r="AFK113" s="64"/>
      <c r="AFL113" s="64"/>
      <c r="AFM113" s="64"/>
      <c r="AFN113" s="64"/>
      <c r="AFO113" s="64"/>
      <c r="AFP113" s="64"/>
      <c r="AFQ113" s="64"/>
      <c r="AFR113" s="64"/>
      <c r="AFS113" s="64"/>
      <c r="AFT113" s="64"/>
      <c r="AFU113" s="64"/>
      <c r="AFV113" s="64"/>
      <c r="AFW113" s="64"/>
      <c r="AFX113" s="64"/>
      <c r="AFY113" s="64"/>
      <c r="AFZ113" s="64"/>
      <c r="AGA113" s="64"/>
      <c r="AGB113" s="64"/>
      <c r="AGC113" s="64"/>
      <c r="AGD113" s="64"/>
      <c r="AGE113" s="64"/>
      <c r="AGF113" s="64"/>
      <c r="AGG113" s="64"/>
      <c r="AGH113" s="64"/>
      <c r="AGI113" s="64"/>
      <c r="AGJ113" s="64"/>
      <c r="AGK113" s="64"/>
      <c r="AGL113" s="64"/>
      <c r="AGM113" s="64"/>
      <c r="AGN113" s="64"/>
      <c r="AGO113" s="64"/>
      <c r="AGP113" s="64"/>
      <c r="AGQ113" s="64"/>
      <c r="AGR113" s="64"/>
      <c r="AGS113" s="64"/>
      <c r="AGT113" s="64"/>
      <c r="AGU113" s="64"/>
      <c r="AGV113" s="64"/>
      <c r="AGW113" s="64"/>
      <c r="AGX113" s="64"/>
      <c r="AGY113" s="64"/>
      <c r="AGZ113" s="64"/>
      <c r="AHA113" s="64"/>
      <c r="AHB113" s="64"/>
      <c r="AHC113" s="64"/>
      <c r="AHD113" s="64"/>
      <c r="AHE113" s="64"/>
      <c r="AHF113" s="64"/>
      <c r="AHG113" s="64"/>
      <c r="AHH113" s="64"/>
      <c r="AHI113" s="64"/>
      <c r="AHJ113" s="64"/>
      <c r="AHK113" s="64"/>
      <c r="AHL113" s="64"/>
      <c r="AHM113" s="64"/>
      <c r="AHN113" s="64"/>
      <c r="AHO113" s="64"/>
      <c r="AHP113" s="64"/>
      <c r="AHQ113" s="64"/>
      <c r="AHR113" s="64"/>
      <c r="AHS113" s="64"/>
      <c r="AHT113" s="64"/>
      <c r="AHU113" s="64"/>
      <c r="AHV113" s="64"/>
      <c r="AHW113" s="64"/>
      <c r="AHX113" s="64"/>
      <c r="AHY113" s="64"/>
      <c r="AHZ113" s="64"/>
      <c r="AIA113" s="64"/>
      <c r="AIB113" s="64"/>
      <c r="AIC113" s="64"/>
      <c r="AID113" s="64"/>
      <c r="AIE113" s="64"/>
      <c r="AIF113" s="64"/>
      <c r="AIG113" s="64"/>
      <c r="AIH113" s="64"/>
      <c r="AII113" s="64"/>
      <c r="AIJ113" s="64"/>
      <c r="AIK113" s="64"/>
      <c r="AIL113" s="64"/>
      <c r="AIM113" s="64"/>
      <c r="AIN113" s="64"/>
      <c r="AIO113" s="64"/>
      <c r="AIP113" s="64"/>
      <c r="AIQ113" s="64"/>
      <c r="AIR113" s="64"/>
      <c r="AIS113" s="64"/>
      <c r="AIT113" s="64"/>
      <c r="AIU113" s="64"/>
      <c r="AIV113" s="64"/>
      <c r="AIW113" s="64"/>
      <c r="AIX113" s="64"/>
      <c r="AIY113" s="64"/>
      <c r="AIZ113" s="64"/>
      <c r="AJA113" s="64"/>
      <c r="AJB113" s="64"/>
      <c r="AJC113" s="64"/>
      <c r="AJD113" s="64"/>
      <c r="AJE113" s="64"/>
      <c r="AJF113" s="64"/>
      <c r="AJG113" s="64"/>
      <c r="AJH113" s="64"/>
      <c r="AJI113" s="64"/>
      <c r="AJJ113" s="64"/>
      <c r="AJK113" s="64"/>
      <c r="AJL113" s="64"/>
      <c r="AJM113" s="64"/>
      <c r="AJN113" s="64"/>
      <c r="AJO113" s="64"/>
      <c r="AJP113" s="64"/>
      <c r="AJQ113" s="64"/>
      <c r="AJR113" s="64"/>
      <c r="AJS113" s="64"/>
      <c r="AJT113" s="64"/>
      <c r="AJU113" s="64"/>
      <c r="AJV113" s="64"/>
      <c r="AJW113" s="64"/>
      <c r="AJX113" s="64"/>
      <c r="AJY113" s="64"/>
      <c r="AJZ113" s="64"/>
      <c r="AKA113" s="64"/>
      <c r="AKB113" s="64"/>
      <c r="AKC113" s="64"/>
      <c r="AKD113" s="64"/>
      <c r="AKE113" s="64"/>
      <c r="AKF113" s="64"/>
      <c r="AKG113" s="64"/>
      <c r="AKH113" s="64"/>
      <c r="AKI113" s="64"/>
      <c r="AKJ113" s="64"/>
      <c r="AKK113" s="64"/>
      <c r="AKL113" s="64"/>
      <c r="AKM113" s="64"/>
      <c r="AKN113" s="64"/>
      <c r="AKO113" s="64"/>
      <c r="AKP113" s="64"/>
      <c r="AKQ113" s="64"/>
      <c r="AKR113" s="64"/>
      <c r="AKS113" s="64"/>
      <c r="AKT113" s="64"/>
      <c r="AKU113" s="64"/>
      <c r="AKV113" s="64"/>
      <c r="AKW113" s="64"/>
      <c r="AKX113" s="64"/>
      <c r="AKY113" s="64"/>
      <c r="AKZ113" s="64"/>
      <c r="ALA113" s="64"/>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row>
    <row r="114" spans="1:1009" s="70" customFormat="1" ht="15" customHeight="1" x14ac:dyDescent="0.35">
      <c r="A114" s="1">
        <v>113</v>
      </c>
      <c r="B114" s="1" t="s">
        <v>667</v>
      </c>
      <c r="C114" s="63">
        <v>1973.3140000000001</v>
      </c>
      <c r="D114" s="64" t="s">
        <v>198</v>
      </c>
      <c r="E114" s="65">
        <v>2</v>
      </c>
      <c r="F114" s="63">
        <v>-1</v>
      </c>
      <c r="G114" s="66">
        <v>50.85575</v>
      </c>
      <c r="H114" s="66">
        <v>2.5726</v>
      </c>
      <c r="I114" s="66">
        <v>13.361649999999999</v>
      </c>
      <c r="J114" s="67">
        <v>5.3900000000000003E-2</v>
      </c>
      <c r="K114" s="66">
        <v>11.7834</v>
      </c>
      <c r="L114" s="67">
        <v>0.17</v>
      </c>
      <c r="M114" s="66">
        <v>7.7763999999999998</v>
      </c>
      <c r="N114" s="66">
        <v>11.235900000000001</v>
      </c>
      <c r="O114" s="66">
        <v>2.26315</v>
      </c>
      <c r="P114" s="67">
        <v>9.75E-3</v>
      </c>
      <c r="Q114" s="66">
        <v>0.48110000000000003</v>
      </c>
      <c r="R114" s="67">
        <v>0.25290000000000001</v>
      </c>
      <c r="S114" s="67">
        <v>2.5649999999999999E-2</v>
      </c>
      <c r="T114" s="67">
        <v>1.145E-2</v>
      </c>
      <c r="U114" s="67">
        <v>2.1886050000000001E-2</v>
      </c>
      <c r="V114" s="66">
        <v>100.86835000000001</v>
      </c>
      <c r="W114" s="68" t="s">
        <v>87</v>
      </c>
      <c r="X114" s="67">
        <v>9.0772471410629302E-2</v>
      </c>
      <c r="Y114" s="68"/>
      <c r="Z114" s="68"/>
      <c r="AA114" s="66">
        <v>30.68</v>
      </c>
      <c r="AB114" s="66">
        <v>314.29000000000002</v>
      </c>
      <c r="AC114" s="66">
        <v>8.5399999999999991</v>
      </c>
      <c r="AD114" s="66">
        <v>366.69</v>
      </c>
      <c r="AE114" s="66">
        <v>22.2</v>
      </c>
      <c r="AF114" s="66">
        <v>134.18</v>
      </c>
      <c r="AG114" s="66">
        <v>12.41</v>
      </c>
      <c r="AH114" s="66">
        <v>110.37</v>
      </c>
      <c r="AI114" s="66">
        <v>13.06</v>
      </c>
      <c r="AJ114" s="66">
        <v>30.33</v>
      </c>
      <c r="AK114" s="66">
        <v>4.2300000000000004</v>
      </c>
      <c r="AL114" s="66">
        <v>22.1</v>
      </c>
      <c r="AM114" s="66">
        <v>5.65</v>
      </c>
      <c r="AN114" s="66">
        <v>2.0299999999999998</v>
      </c>
      <c r="AO114" s="66">
        <v>5.0199999999999996</v>
      </c>
      <c r="AP114" s="66">
        <v>0.77200000000000002</v>
      </c>
      <c r="AQ114" s="66">
        <v>5.31</v>
      </c>
      <c r="AR114" s="66">
        <v>0.97</v>
      </c>
      <c r="AS114" s="66">
        <v>1.97</v>
      </c>
      <c r="AT114" s="66">
        <v>0.312</v>
      </c>
      <c r="AU114" s="66">
        <v>2</v>
      </c>
      <c r="AV114" s="66">
        <v>0.255</v>
      </c>
      <c r="AW114" s="66">
        <v>3.56</v>
      </c>
      <c r="AX114" s="66">
        <v>0.65100000000000002</v>
      </c>
      <c r="AY114" s="66">
        <v>0.84</v>
      </c>
      <c r="AZ114" s="66">
        <v>0.28100000000000003</v>
      </c>
      <c r="BA114" s="68">
        <v>1170.30564</v>
      </c>
      <c r="BB114" s="68">
        <v>56.667850000000001</v>
      </c>
      <c r="BC114" s="67"/>
      <c r="BD114" s="67">
        <v>4.5386235705314696E-3</v>
      </c>
      <c r="BE114" s="67"/>
      <c r="BF114" s="67"/>
      <c r="BG114" s="66">
        <v>0.61535457500000001</v>
      </c>
      <c r="BH114" s="66">
        <v>6.5858559999999997E-2</v>
      </c>
      <c r="BI114" s="66">
        <v>0.271241495</v>
      </c>
      <c r="BJ114" s="66">
        <v>0.39003053999999998</v>
      </c>
      <c r="BK114" s="66">
        <v>2.7132E-2</v>
      </c>
      <c r="BL114" s="66">
        <v>0.22707088</v>
      </c>
      <c r="BM114" s="66">
        <v>0.26292006000000001</v>
      </c>
      <c r="BN114" s="66">
        <v>0.15955207499999999</v>
      </c>
      <c r="BO114" s="66">
        <v>7.0000049999999994E-2</v>
      </c>
      <c r="BP114" s="66">
        <v>7.4099700000000001E-3</v>
      </c>
      <c r="BQ114" s="66">
        <v>5.3839350000000003E-3</v>
      </c>
      <c r="BR114" s="66">
        <v>1.43125E-3</v>
      </c>
      <c r="BS114" s="66">
        <v>1.0133241150000001E-3</v>
      </c>
      <c r="BT114" s="66">
        <v>1.4726399999999999</v>
      </c>
      <c r="BU114" s="66">
        <v>9.7429900000000007</v>
      </c>
      <c r="BV114" s="66">
        <v>0.46116000000000001</v>
      </c>
      <c r="BW114" s="66">
        <v>18.334499999999998</v>
      </c>
      <c r="BX114" s="66">
        <v>1.5096000000000001</v>
      </c>
      <c r="BY114" s="66">
        <v>13.015459999999999</v>
      </c>
      <c r="BZ114" s="66">
        <v>1.6232279999999999</v>
      </c>
      <c r="CA114" s="66">
        <v>6.18072</v>
      </c>
      <c r="CB114" s="66">
        <v>0.66605999999999999</v>
      </c>
      <c r="CC114" s="66">
        <v>1.1525399999999999</v>
      </c>
      <c r="CD114" s="66">
        <v>0.29609999999999997</v>
      </c>
      <c r="CE114" s="66">
        <v>1.4144000000000001</v>
      </c>
      <c r="CF114" s="66">
        <v>0.37855</v>
      </c>
      <c r="CG114" s="66">
        <v>0.12180000000000001</v>
      </c>
      <c r="CH114" s="66">
        <v>0.47188000000000002</v>
      </c>
      <c r="CI114" s="66">
        <v>6.0215999999999999E-2</v>
      </c>
      <c r="CJ114" s="66">
        <v>0.43010999999999999</v>
      </c>
      <c r="CK114" s="66">
        <v>8.4390000000000007E-2</v>
      </c>
      <c r="CL114" s="66">
        <v>0.16547999999999999</v>
      </c>
      <c r="CM114" s="66">
        <v>3.0263999999999999E-2</v>
      </c>
      <c r="CN114" s="66">
        <v>0.17</v>
      </c>
      <c r="CO114" s="66">
        <v>2.7795E-2</v>
      </c>
      <c r="CP114" s="66">
        <v>0.33463999999999999</v>
      </c>
      <c r="CQ114" s="66">
        <v>9.6999000000000002E-2</v>
      </c>
      <c r="CR114" s="66">
        <v>0.30996000000000001</v>
      </c>
      <c r="CS114" s="66">
        <v>2.6695E-2</v>
      </c>
      <c r="CT114" s="69"/>
      <c r="CU114" s="69"/>
      <c r="CV114" s="69"/>
      <c r="CW114" s="69"/>
      <c r="CX114" s="69"/>
      <c r="CY114" s="69"/>
      <c r="CZ114" s="64"/>
      <c r="DA114" s="64"/>
      <c r="DB114" s="64"/>
      <c r="DC114" s="64"/>
      <c r="DD114" s="64"/>
      <c r="DE114" s="64"/>
      <c r="DF114" s="64"/>
      <c r="DG114" s="64"/>
      <c r="DH114" s="64"/>
      <c r="DI114" s="64"/>
      <c r="DJ114" s="64"/>
      <c r="DK114" s="64"/>
      <c r="DL114" s="64"/>
      <c r="DM114" s="64"/>
      <c r="DN114" s="64"/>
      <c r="DO114" s="64"/>
      <c r="DP114" s="64"/>
      <c r="DQ114" s="64"/>
      <c r="DR114" s="64"/>
      <c r="DS114" s="64"/>
      <c r="DT114" s="64"/>
      <c r="DU114" s="64"/>
      <c r="DV114" s="64"/>
      <c r="DW114" s="64"/>
      <c r="DX114" s="64"/>
      <c r="DY114" s="64"/>
      <c r="DZ114" s="64"/>
      <c r="EA114" s="64"/>
      <c r="EB114" s="64"/>
      <c r="EC114" s="64"/>
      <c r="ED114" s="64"/>
      <c r="EE114" s="64"/>
      <c r="EF114" s="64"/>
      <c r="EG114" s="64"/>
      <c r="EH114" s="64"/>
      <c r="EI114" s="64"/>
      <c r="EJ114" s="64"/>
      <c r="EK114" s="64"/>
      <c r="EL114" s="64"/>
      <c r="EM114" s="64"/>
      <c r="EN114" s="64"/>
      <c r="EO114" s="64"/>
      <c r="EP114" s="64"/>
      <c r="EQ114" s="64"/>
      <c r="ER114" s="64"/>
      <c r="ES114" s="6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64"/>
      <c r="HH114" s="64"/>
      <c r="HI114" s="64"/>
      <c r="HJ114" s="64"/>
      <c r="HK114" s="64"/>
      <c r="HL114" s="64"/>
      <c r="HM114" s="64"/>
      <c r="HN114" s="64"/>
      <c r="HO114" s="64"/>
      <c r="HP114" s="64"/>
      <c r="HQ114" s="64"/>
      <c r="HR114" s="64"/>
      <c r="HS114" s="64"/>
      <c r="HT114" s="64"/>
      <c r="HU114" s="64"/>
      <c r="HV114" s="64"/>
      <c r="HW114" s="64"/>
      <c r="HX114" s="64"/>
      <c r="HY114" s="64"/>
      <c r="HZ114" s="64"/>
      <c r="IA114" s="64"/>
      <c r="IB114" s="64"/>
      <c r="IC114" s="64"/>
      <c r="ID114" s="64"/>
      <c r="IE114" s="64"/>
      <c r="IF114" s="64"/>
      <c r="IG114" s="64"/>
      <c r="IH114" s="64"/>
      <c r="II114" s="64"/>
      <c r="IJ114" s="64"/>
      <c r="IK114" s="64"/>
      <c r="IL114" s="64"/>
      <c r="IM114" s="64"/>
      <c r="IN114" s="64"/>
      <c r="IO114" s="64"/>
      <c r="IP114" s="64"/>
      <c r="IQ114" s="64"/>
      <c r="IR114" s="64"/>
      <c r="IS114" s="64"/>
      <c r="IT114" s="64"/>
      <c r="IU114" s="64"/>
      <c r="IV114" s="64"/>
      <c r="IW114" s="64"/>
      <c r="IX114" s="64"/>
      <c r="IY114" s="64"/>
      <c r="IZ114" s="64"/>
      <c r="JA114" s="64"/>
      <c r="JB114" s="64"/>
      <c r="JC114" s="64"/>
      <c r="JD114" s="64"/>
      <c r="JE114" s="64"/>
      <c r="JF114" s="64"/>
      <c r="JG114" s="64"/>
      <c r="JH114" s="64"/>
      <c r="JI114" s="64"/>
      <c r="JJ114" s="64"/>
      <c r="JK114" s="64"/>
      <c r="JL114" s="64"/>
      <c r="JM114" s="64"/>
      <c r="JN114" s="64"/>
      <c r="JO114" s="64"/>
      <c r="JP114" s="64"/>
      <c r="JQ114" s="64"/>
      <c r="JR114" s="64"/>
      <c r="JS114" s="64"/>
      <c r="JT114" s="64"/>
      <c r="JU114" s="64"/>
      <c r="JV114" s="64"/>
      <c r="JW114" s="64"/>
      <c r="JX114" s="64"/>
      <c r="JY114" s="64"/>
      <c r="JZ114" s="64"/>
      <c r="KA114" s="64"/>
      <c r="KB114" s="64"/>
      <c r="KC114" s="64"/>
      <c r="KD114" s="64"/>
      <c r="KE114" s="64"/>
      <c r="KF114" s="64"/>
      <c r="KG114" s="64"/>
      <c r="KH114" s="64"/>
      <c r="KI114" s="64"/>
      <c r="KJ114" s="64"/>
      <c r="KK114" s="64"/>
      <c r="KL114" s="64"/>
      <c r="KM114" s="64"/>
      <c r="KN114" s="64"/>
      <c r="KO114" s="64"/>
      <c r="KP114" s="64"/>
      <c r="KQ114" s="64"/>
      <c r="KR114" s="64"/>
      <c r="KS114" s="64"/>
      <c r="KT114" s="64"/>
      <c r="KU114" s="64"/>
      <c r="KV114" s="64"/>
      <c r="KW114" s="64"/>
      <c r="KX114" s="64"/>
      <c r="KY114" s="64"/>
      <c r="KZ114" s="64"/>
      <c r="LA114" s="64"/>
      <c r="LB114" s="64"/>
      <c r="LC114" s="64"/>
      <c r="LD114" s="64"/>
      <c r="LE114" s="64"/>
      <c r="LF114" s="64"/>
      <c r="LG114" s="64"/>
      <c r="LH114" s="64"/>
      <c r="LI114" s="64"/>
      <c r="LJ114" s="64"/>
      <c r="LK114" s="64"/>
      <c r="LL114" s="64"/>
      <c r="LM114" s="64"/>
      <c r="LN114" s="64"/>
      <c r="LO114" s="64"/>
      <c r="LP114" s="64"/>
      <c r="LQ114" s="64"/>
      <c r="LR114" s="64"/>
      <c r="LS114" s="64"/>
      <c r="LT114" s="64"/>
      <c r="LU114" s="64"/>
      <c r="LV114" s="64"/>
      <c r="LW114" s="64"/>
      <c r="LX114" s="64"/>
      <c r="LY114" s="64"/>
      <c r="LZ114" s="64"/>
      <c r="MA114" s="64"/>
      <c r="MB114" s="64"/>
      <c r="MC114" s="64"/>
      <c r="MD114" s="64"/>
      <c r="ME114" s="64"/>
      <c r="MF114" s="64"/>
      <c r="MG114" s="64"/>
      <c r="MH114" s="64"/>
      <c r="MI114" s="64"/>
      <c r="MJ114" s="64"/>
      <c r="MK114" s="64"/>
      <c r="ML114" s="64"/>
      <c r="MM114" s="64"/>
      <c r="MN114" s="64"/>
      <c r="MO114" s="64"/>
      <c r="MP114" s="64"/>
      <c r="MQ114" s="64"/>
      <c r="MR114" s="64"/>
      <c r="MS114" s="64"/>
      <c r="MT114" s="64"/>
      <c r="MU114" s="64"/>
      <c r="MV114" s="64"/>
      <c r="MW114" s="64"/>
      <c r="MX114" s="64"/>
      <c r="MY114" s="64"/>
      <c r="MZ114" s="64"/>
      <c r="NA114" s="64"/>
      <c r="NB114" s="64"/>
      <c r="NC114" s="64"/>
      <c r="ND114" s="64"/>
      <c r="NE114" s="64"/>
      <c r="NF114" s="64"/>
      <c r="NG114" s="64"/>
      <c r="NH114" s="64"/>
      <c r="NI114" s="64"/>
      <c r="NJ114" s="64"/>
      <c r="NK114" s="64"/>
      <c r="NL114" s="64"/>
      <c r="NM114" s="64"/>
      <c r="NN114" s="64"/>
      <c r="NO114" s="64"/>
      <c r="NP114" s="64"/>
      <c r="NQ114" s="64"/>
      <c r="NR114" s="64"/>
      <c r="NS114" s="64"/>
      <c r="NT114" s="64"/>
      <c r="NU114" s="64"/>
      <c r="NV114" s="64"/>
      <c r="NW114" s="64"/>
      <c r="NX114" s="64"/>
      <c r="NY114" s="64"/>
      <c r="NZ114" s="64"/>
      <c r="OA114" s="64"/>
      <c r="OB114" s="64"/>
      <c r="OC114" s="64"/>
      <c r="OD114" s="64"/>
      <c r="OE114" s="64"/>
      <c r="OF114" s="64"/>
      <c r="OG114" s="64"/>
      <c r="OH114" s="64"/>
      <c r="OI114" s="64"/>
      <c r="OJ114" s="64"/>
      <c r="OK114" s="64"/>
      <c r="OL114" s="64"/>
      <c r="OM114" s="64"/>
      <c r="ON114" s="64"/>
      <c r="OO114" s="64"/>
      <c r="OP114" s="64"/>
      <c r="OQ114" s="64"/>
      <c r="OR114" s="64"/>
      <c r="OS114" s="64"/>
      <c r="OT114" s="64"/>
      <c r="OU114" s="64"/>
      <c r="OV114" s="64"/>
      <c r="OW114" s="64"/>
      <c r="OX114" s="64"/>
      <c r="OY114" s="64"/>
      <c r="OZ114" s="64"/>
      <c r="PA114" s="64"/>
      <c r="PB114" s="64"/>
      <c r="PC114" s="64"/>
      <c r="PD114" s="64"/>
      <c r="PE114" s="64"/>
      <c r="PF114" s="64"/>
      <c r="PG114" s="64"/>
      <c r="PH114" s="64"/>
      <c r="PI114" s="64"/>
      <c r="PJ114" s="64"/>
      <c r="PK114" s="64"/>
      <c r="PL114" s="64"/>
      <c r="PM114" s="64"/>
      <c r="PN114" s="64"/>
      <c r="PO114" s="64"/>
      <c r="PP114" s="64"/>
      <c r="PQ114" s="64"/>
      <c r="PR114" s="64"/>
      <c r="PS114" s="64"/>
      <c r="PT114" s="64"/>
      <c r="PU114" s="64"/>
      <c r="PV114" s="64"/>
      <c r="PW114" s="64"/>
      <c r="PX114" s="64"/>
      <c r="PY114" s="64"/>
      <c r="PZ114" s="64"/>
      <c r="QA114" s="64"/>
      <c r="QB114" s="64"/>
      <c r="QC114" s="64"/>
      <c r="QD114" s="64"/>
      <c r="QE114" s="64"/>
      <c r="QF114" s="64"/>
      <c r="QG114" s="64"/>
      <c r="QH114" s="64"/>
      <c r="QI114" s="64"/>
      <c r="QJ114" s="64"/>
      <c r="QK114" s="64"/>
      <c r="QL114" s="64"/>
      <c r="QM114" s="64"/>
      <c r="QN114" s="64"/>
      <c r="QO114" s="64"/>
      <c r="QP114" s="64"/>
      <c r="QQ114" s="64"/>
      <c r="QR114" s="64"/>
      <c r="QS114" s="64"/>
      <c r="QT114" s="64"/>
      <c r="QU114" s="64"/>
      <c r="QV114" s="64"/>
      <c r="QW114" s="64"/>
      <c r="QX114" s="64"/>
      <c r="QY114" s="64"/>
      <c r="QZ114" s="64"/>
      <c r="RA114" s="64"/>
      <c r="RB114" s="64"/>
      <c r="RC114" s="64"/>
      <c r="RD114" s="64"/>
      <c r="RE114" s="64"/>
      <c r="RF114" s="64"/>
      <c r="RG114" s="64"/>
      <c r="RH114" s="64"/>
      <c r="RI114" s="64"/>
      <c r="RJ114" s="64"/>
      <c r="RK114" s="64"/>
      <c r="RL114" s="64"/>
      <c r="RM114" s="64"/>
      <c r="RN114" s="64"/>
      <c r="RO114" s="64"/>
      <c r="RP114" s="64"/>
      <c r="RQ114" s="64"/>
      <c r="RR114" s="64"/>
      <c r="RS114" s="64"/>
      <c r="RT114" s="64"/>
      <c r="RU114" s="64"/>
      <c r="RV114" s="64"/>
      <c r="RW114" s="64"/>
      <c r="RX114" s="64"/>
      <c r="RY114" s="64"/>
      <c r="RZ114" s="64"/>
      <c r="SA114" s="64"/>
      <c r="SB114" s="64"/>
      <c r="SC114" s="64"/>
      <c r="SD114" s="64"/>
      <c r="SE114" s="64"/>
      <c r="SF114" s="64"/>
      <c r="SG114" s="64"/>
      <c r="SH114" s="64"/>
      <c r="SI114" s="64"/>
      <c r="SJ114" s="64"/>
      <c r="SK114" s="64"/>
      <c r="SL114" s="64"/>
      <c r="SM114" s="64"/>
      <c r="SN114" s="64"/>
      <c r="SO114" s="64"/>
      <c r="SP114" s="64"/>
      <c r="SQ114" s="64"/>
      <c r="SR114" s="64"/>
      <c r="SS114" s="64"/>
      <c r="ST114" s="64"/>
      <c r="SU114" s="64"/>
      <c r="SV114" s="64"/>
      <c r="SW114" s="64"/>
      <c r="SX114" s="64"/>
      <c r="SY114" s="64"/>
      <c r="SZ114" s="64"/>
      <c r="TA114" s="64"/>
      <c r="TB114" s="64"/>
      <c r="TC114" s="64"/>
      <c r="TD114" s="64"/>
      <c r="TE114" s="64"/>
      <c r="TF114" s="64"/>
      <c r="TG114" s="64"/>
      <c r="TH114" s="64"/>
      <c r="TI114" s="64"/>
      <c r="TJ114" s="64"/>
      <c r="TK114" s="64"/>
      <c r="TL114" s="64"/>
      <c r="TM114" s="64"/>
      <c r="TN114" s="64"/>
      <c r="TO114" s="64"/>
      <c r="TP114" s="64"/>
      <c r="TQ114" s="64"/>
      <c r="TR114" s="64"/>
      <c r="TS114" s="64"/>
      <c r="TT114" s="64"/>
      <c r="TU114" s="64"/>
      <c r="TV114" s="64"/>
      <c r="TW114" s="64"/>
      <c r="TX114" s="64"/>
      <c r="TY114" s="64"/>
      <c r="TZ114" s="64"/>
      <c r="UA114" s="64"/>
      <c r="UB114" s="64"/>
      <c r="UC114" s="64"/>
      <c r="UD114" s="64"/>
      <c r="UE114" s="64"/>
      <c r="UF114" s="64"/>
      <c r="UG114" s="64"/>
      <c r="UH114" s="64"/>
      <c r="UI114" s="64"/>
      <c r="UJ114" s="64"/>
      <c r="UK114" s="64"/>
      <c r="UL114" s="64"/>
      <c r="UM114" s="64"/>
      <c r="UN114" s="64"/>
      <c r="UO114" s="64"/>
      <c r="UP114" s="64"/>
      <c r="UQ114" s="64"/>
      <c r="UR114" s="64"/>
      <c r="US114" s="64"/>
      <c r="UT114" s="64"/>
      <c r="UU114" s="64"/>
      <c r="UV114" s="64"/>
      <c r="UW114" s="64"/>
      <c r="UX114" s="64"/>
      <c r="UY114" s="64"/>
      <c r="UZ114" s="64"/>
      <c r="VA114" s="64"/>
      <c r="VB114" s="64"/>
      <c r="VC114" s="64"/>
      <c r="VD114" s="64"/>
      <c r="VE114" s="64"/>
      <c r="VF114" s="64"/>
      <c r="VG114" s="64"/>
      <c r="VH114" s="64"/>
      <c r="VI114" s="64"/>
      <c r="VJ114" s="64"/>
      <c r="VK114" s="64"/>
      <c r="VL114" s="64"/>
      <c r="VM114" s="64"/>
      <c r="VN114" s="64"/>
      <c r="VO114" s="64"/>
      <c r="VP114" s="64"/>
      <c r="VQ114" s="64"/>
      <c r="VR114" s="64"/>
      <c r="VS114" s="64"/>
      <c r="VT114" s="64"/>
      <c r="VU114" s="64"/>
      <c r="VV114" s="64"/>
      <c r="VW114" s="64"/>
      <c r="VX114" s="64"/>
      <c r="VY114" s="64"/>
      <c r="VZ114" s="64"/>
      <c r="WA114" s="64"/>
      <c r="WB114" s="64"/>
      <c r="WC114" s="64"/>
      <c r="WD114" s="64"/>
      <c r="WE114" s="64"/>
      <c r="WF114" s="64"/>
      <c r="WG114" s="64"/>
      <c r="WH114" s="64"/>
      <c r="WI114" s="64"/>
      <c r="WJ114" s="64"/>
      <c r="WK114" s="64"/>
      <c r="WL114" s="64"/>
      <c r="WM114" s="64"/>
      <c r="WN114" s="64"/>
      <c r="WO114" s="64"/>
      <c r="WP114" s="64"/>
      <c r="WQ114" s="64"/>
      <c r="WR114" s="64"/>
      <c r="WS114" s="64"/>
      <c r="WT114" s="64"/>
      <c r="WU114" s="64"/>
      <c r="WV114" s="64"/>
      <c r="WW114" s="64"/>
      <c r="WX114" s="64"/>
      <c r="WY114" s="64"/>
      <c r="WZ114" s="64"/>
      <c r="XA114" s="64"/>
      <c r="XB114" s="64"/>
      <c r="XC114" s="64"/>
      <c r="XD114" s="64"/>
      <c r="XE114" s="64"/>
      <c r="XF114" s="64"/>
      <c r="XG114" s="64"/>
      <c r="XH114" s="64"/>
      <c r="XI114" s="64"/>
      <c r="XJ114" s="64"/>
      <c r="XK114" s="64"/>
      <c r="XL114" s="64"/>
      <c r="XM114" s="64"/>
      <c r="XN114" s="64"/>
      <c r="XO114" s="64"/>
      <c r="XP114" s="64"/>
      <c r="XQ114" s="64"/>
      <c r="XR114" s="64"/>
      <c r="XS114" s="64"/>
      <c r="XT114" s="64"/>
      <c r="XU114" s="64"/>
      <c r="XV114" s="64"/>
      <c r="XW114" s="64"/>
      <c r="XX114" s="64"/>
      <c r="XY114" s="64"/>
      <c r="XZ114" s="64"/>
      <c r="YA114" s="64"/>
      <c r="YB114" s="64"/>
      <c r="YC114" s="64"/>
      <c r="YD114" s="64"/>
      <c r="YE114" s="64"/>
      <c r="YF114" s="64"/>
      <c r="YG114" s="64"/>
      <c r="YH114" s="64"/>
      <c r="YI114" s="64"/>
      <c r="YJ114" s="64"/>
      <c r="YK114" s="64"/>
      <c r="YL114" s="64"/>
      <c r="YM114" s="64"/>
      <c r="YN114" s="64"/>
      <c r="YO114" s="64"/>
      <c r="YP114" s="64"/>
      <c r="YQ114" s="64"/>
      <c r="YR114" s="64"/>
      <c r="YS114" s="64"/>
      <c r="YT114" s="64"/>
      <c r="YU114" s="64"/>
      <c r="YV114" s="64"/>
      <c r="YW114" s="64"/>
      <c r="YX114" s="64"/>
      <c r="YY114" s="64"/>
      <c r="YZ114" s="64"/>
      <c r="ZA114" s="64"/>
      <c r="ZB114" s="64"/>
      <c r="ZC114" s="64"/>
      <c r="ZD114" s="64"/>
      <c r="ZE114" s="64"/>
      <c r="ZF114" s="64"/>
      <c r="ZG114" s="64"/>
      <c r="ZH114" s="64"/>
      <c r="ZI114" s="64"/>
      <c r="ZJ114" s="64"/>
      <c r="ZK114" s="64"/>
      <c r="ZL114" s="64"/>
      <c r="ZM114" s="64"/>
      <c r="ZN114" s="64"/>
      <c r="ZO114" s="64"/>
      <c r="ZP114" s="64"/>
      <c r="ZQ114" s="64"/>
      <c r="ZR114" s="64"/>
      <c r="ZS114" s="64"/>
      <c r="ZT114" s="64"/>
      <c r="ZU114" s="64"/>
      <c r="ZV114" s="64"/>
      <c r="ZW114" s="64"/>
      <c r="ZX114" s="64"/>
      <c r="ZY114" s="64"/>
      <c r="ZZ114" s="64"/>
      <c r="AAA114" s="64"/>
      <c r="AAB114" s="64"/>
      <c r="AAC114" s="64"/>
      <c r="AAD114" s="64"/>
      <c r="AAE114" s="64"/>
      <c r="AAF114" s="64"/>
      <c r="AAG114" s="64"/>
      <c r="AAH114" s="64"/>
      <c r="AAI114" s="64"/>
      <c r="AAJ114" s="64"/>
      <c r="AAK114" s="64"/>
      <c r="AAL114" s="64"/>
      <c r="AAM114" s="64"/>
      <c r="AAN114" s="64"/>
      <c r="AAO114" s="64"/>
      <c r="AAP114" s="64"/>
      <c r="AAQ114" s="64"/>
      <c r="AAR114" s="64"/>
      <c r="AAS114" s="64"/>
      <c r="AAT114" s="64"/>
      <c r="AAU114" s="64"/>
      <c r="AAV114" s="64"/>
      <c r="AAW114" s="64"/>
      <c r="AAX114" s="64"/>
      <c r="AAY114" s="64"/>
      <c r="AAZ114" s="64"/>
      <c r="ABA114" s="64"/>
      <c r="ABB114" s="64"/>
      <c r="ABC114" s="64"/>
      <c r="ABD114" s="64"/>
      <c r="ABE114" s="64"/>
      <c r="ABF114" s="64"/>
      <c r="ABG114" s="64"/>
      <c r="ABH114" s="64"/>
      <c r="ABI114" s="64"/>
      <c r="ABJ114" s="64"/>
      <c r="ABK114" s="64"/>
      <c r="ABL114" s="64"/>
      <c r="ABM114" s="64"/>
      <c r="ABN114" s="64"/>
      <c r="ABO114" s="64"/>
      <c r="ABP114" s="64"/>
      <c r="ABQ114" s="64"/>
      <c r="ABR114" s="64"/>
      <c r="ABS114" s="64"/>
      <c r="ABT114" s="64"/>
      <c r="ABU114" s="64"/>
      <c r="ABV114" s="64"/>
      <c r="ABW114" s="64"/>
      <c r="ABX114" s="64"/>
      <c r="ABY114" s="64"/>
      <c r="ABZ114" s="64"/>
      <c r="ACA114" s="64"/>
      <c r="ACB114" s="64"/>
      <c r="ACC114" s="64"/>
      <c r="ACD114" s="64"/>
      <c r="ACE114" s="64"/>
      <c r="ACF114" s="64"/>
      <c r="ACG114" s="64"/>
      <c r="ACH114" s="64"/>
      <c r="ACI114" s="64"/>
      <c r="ACJ114" s="64"/>
      <c r="ACK114" s="64"/>
      <c r="ACL114" s="64"/>
      <c r="ACM114" s="64"/>
      <c r="ACN114" s="64"/>
      <c r="ACO114" s="64"/>
      <c r="ACP114" s="64"/>
      <c r="ACQ114" s="64"/>
      <c r="ACR114" s="64"/>
      <c r="ACS114" s="64"/>
      <c r="ACT114" s="64"/>
      <c r="ACU114" s="64"/>
      <c r="ACV114" s="64"/>
      <c r="ACW114" s="64"/>
      <c r="ACX114" s="64"/>
      <c r="ACY114" s="64"/>
      <c r="ACZ114" s="64"/>
      <c r="ADA114" s="64"/>
      <c r="ADB114" s="64"/>
      <c r="ADC114" s="64"/>
      <c r="ADD114" s="64"/>
      <c r="ADE114" s="64"/>
      <c r="ADF114" s="64"/>
      <c r="ADG114" s="64"/>
      <c r="ADH114" s="64"/>
      <c r="ADI114" s="64"/>
      <c r="ADJ114" s="64"/>
      <c r="ADK114" s="64"/>
      <c r="ADL114" s="64"/>
      <c r="ADM114" s="64"/>
      <c r="ADN114" s="64"/>
      <c r="ADO114" s="64"/>
      <c r="ADP114" s="64"/>
      <c r="ADQ114" s="64"/>
      <c r="ADR114" s="64"/>
      <c r="ADS114" s="64"/>
      <c r="ADT114" s="64"/>
      <c r="ADU114" s="64"/>
      <c r="ADV114" s="64"/>
      <c r="ADW114" s="64"/>
      <c r="ADX114" s="64"/>
      <c r="ADY114" s="64"/>
      <c r="ADZ114" s="64"/>
      <c r="AEA114" s="64"/>
      <c r="AEB114" s="64"/>
      <c r="AEC114" s="64"/>
      <c r="AED114" s="64"/>
      <c r="AEE114" s="64"/>
      <c r="AEF114" s="64"/>
      <c r="AEG114" s="64"/>
      <c r="AEH114" s="64"/>
      <c r="AEI114" s="64"/>
      <c r="AEJ114" s="64"/>
      <c r="AEK114" s="64"/>
      <c r="AEL114" s="64"/>
      <c r="AEM114" s="64"/>
      <c r="AEN114" s="64"/>
      <c r="AEO114" s="64"/>
      <c r="AEP114" s="64"/>
      <c r="AEQ114" s="64"/>
      <c r="AER114" s="64"/>
      <c r="AES114" s="64"/>
      <c r="AET114" s="64"/>
      <c r="AEU114" s="64"/>
      <c r="AEV114" s="64"/>
      <c r="AEW114" s="64"/>
      <c r="AEX114" s="64"/>
      <c r="AEY114" s="64"/>
      <c r="AEZ114" s="64"/>
      <c r="AFA114" s="64"/>
      <c r="AFB114" s="64"/>
      <c r="AFC114" s="64"/>
      <c r="AFD114" s="64"/>
      <c r="AFE114" s="64"/>
      <c r="AFF114" s="64"/>
      <c r="AFG114" s="64"/>
      <c r="AFH114" s="64"/>
      <c r="AFI114" s="64"/>
      <c r="AFJ114" s="64"/>
      <c r="AFK114" s="64"/>
      <c r="AFL114" s="64"/>
      <c r="AFM114" s="64"/>
      <c r="AFN114" s="64"/>
      <c r="AFO114" s="64"/>
      <c r="AFP114" s="64"/>
      <c r="AFQ114" s="64"/>
      <c r="AFR114" s="64"/>
      <c r="AFS114" s="64"/>
      <c r="AFT114" s="64"/>
      <c r="AFU114" s="64"/>
      <c r="AFV114" s="64"/>
      <c r="AFW114" s="64"/>
      <c r="AFX114" s="64"/>
      <c r="AFY114" s="64"/>
      <c r="AFZ114" s="64"/>
      <c r="AGA114" s="64"/>
      <c r="AGB114" s="64"/>
      <c r="AGC114" s="64"/>
      <c r="AGD114" s="64"/>
      <c r="AGE114" s="64"/>
      <c r="AGF114" s="64"/>
      <c r="AGG114" s="64"/>
      <c r="AGH114" s="64"/>
      <c r="AGI114" s="64"/>
      <c r="AGJ114" s="64"/>
      <c r="AGK114" s="64"/>
      <c r="AGL114" s="64"/>
      <c r="AGM114" s="64"/>
      <c r="AGN114" s="64"/>
      <c r="AGO114" s="64"/>
      <c r="AGP114" s="64"/>
      <c r="AGQ114" s="64"/>
      <c r="AGR114" s="64"/>
      <c r="AGS114" s="64"/>
      <c r="AGT114" s="64"/>
      <c r="AGU114" s="64"/>
      <c r="AGV114" s="64"/>
      <c r="AGW114" s="64"/>
      <c r="AGX114" s="64"/>
      <c r="AGY114" s="64"/>
      <c r="AGZ114" s="64"/>
      <c r="AHA114" s="64"/>
      <c r="AHB114" s="64"/>
      <c r="AHC114" s="64"/>
      <c r="AHD114" s="64"/>
      <c r="AHE114" s="64"/>
      <c r="AHF114" s="64"/>
      <c r="AHG114" s="64"/>
      <c r="AHH114" s="64"/>
      <c r="AHI114" s="64"/>
      <c r="AHJ114" s="64"/>
      <c r="AHK114" s="64"/>
      <c r="AHL114" s="64"/>
      <c r="AHM114" s="64"/>
      <c r="AHN114" s="64"/>
      <c r="AHO114" s="64"/>
      <c r="AHP114" s="64"/>
      <c r="AHQ114" s="64"/>
      <c r="AHR114" s="64"/>
      <c r="AHS114" s="64"/>
      <c r="AHT114" s="64"/>
      <c r="AHU114" s="64"/>
      <c r="AHV114" s="64"/>
      <c r="AHW114" s="64"/>
      <c r="AHX114" s="64"/>
      <c r="AHY114" s="64"/>
      <c r="AHZ114" s="64"/>
      <c r="AIA114" s="64"/>
      <c r="AIB114" s="64"/>
      <c r="AIC114" s="64"/>
      <c r="AID114" s="64"/>
      <c r="AIE114" s="64"/>
      <c r="AIF114" s="64"/>
      <c r="AIG114" s="64"/>
      <c r="AIH114" s="64"/>
      <c r="AII114" s="64"/>
      <c r="AIJ114" s="64"/>
      <c r="AIK114" s="64"/>
      <c r="AIL114" s="64"/>
      <c r="AIM114" s="64"/>
      <c r="AIN114" s="64"/>
      <c r="AIO114" s="64"/>
      <c r="AIP114" s="64"/>
      <c r="AIQ114" s="64"/>
      <c r="AIR114" s="64"/>
      <c r="AIS114" s="64"/>
      <c r="AIT114" s="64"/>
      <c r="AIU114" s="64"/>
      <c r="AIV114" s="64"/>
      <c r="AIW114" s="64"/>
      <c r="AIX114" s="64"/>
      <c r="AIY114" s="64"/>
      <c r="AIZ114" s="64"/>
      <c r="AJA114" s="64"/>
      <c r="AJB114" s="64"/>
      <c r="AJC114" s="64"/>
      <c r="AJD114" s="64"/>
      <c r="AJE114" s="64"/>
      <c r="AJF114" s="64"/>
      <c r="AJG114" s="64"/>
      <c r="AJH114" s="64"/>
      <c r="AJI114" s="64"/>
      <c r="AJJ114" s="64"/>
      <c r="AJK114" s="64"/>
      <c r="AJL114" s="64"/>
      <c r="AJM114" s="64"/>
      <c r="AJN114" s="64"/>
      <c r="AJO114" s="64"/>
      <c r="AJP114" s="64"/>
      <c r="AJQ114" s="64"/>
      <c r="AJR114" s="64"/>
      <c r="AJS114" s="64"/>
      <c r="AJT114" s="64"/>
      <c r="AJU114" s="64"/>
      <c r="AJV114" s="64"/>
      <c r="AJW114" s="64"/>
      <c r="AJX114" s="64"/>
      <c r="AJY114" s="64"/>
      <c r="AJZ114" s="64"/>
      <c r="AKA114" s="64"/>
      <c r="AKB114" s="64"/>
      <c r="AKC114" s="64"/>
      <c r="AKD114" s="64"/>
      <c r="AKE114" s="64"/>
      <c r="AKF114" s="64"/>
      <c r="AKG114" s="64"/>
      <c r="AKH114" s="64"/>
      <c r="AKI114" s="64"/>
      <c r="AKJ114" s="64"/>
      <c r="AKK114" s="64"/>
      <c r="AKL114" s="64"/>
      <c r="AKM114" s="64"/>
      <c r="AKN114" s="64"/>
      <c r="AKO114" s="64"/>
      <c r="AKP114" s="64"/>
      <c r="AKQ114" s="64"/>
      <c r="AKR114" s="64"/>
      <c r="AKS114" s="64"/>
      <c r="AKT114" s="64"/>
      <c r="AKU114" s="64"/>
      <c r="AKV114" s="64"/>
      <c r="AKW114" s="64"/>
      <c r="AKX114" s="64"/>
      <c r="AKY114" s="64"/>
      <c r="AKZ114" s="64"/>
      <c r="ALA114" s="64"/>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row>
    <row r="115" spans="1:1009" s="70" customFormat="1" ht="15" customHeight="1" x14ac:dyDescent="0.35">
      <c r="A115" s="1">
        <v>114</v>
      </c>
      <c r="B115" s="1" t="s">
        <v>667</v>
      </c>
      <c r="C115" s="63">
        <v>1973.3140000000001</v>
      </c>
      <c r="D115" s="64" t="s">
        <v>199</v>
      </c>
      <c r="E115" s="65">
        <v>2</v>
      </c>
      <c r="F115" s="63">
        <v>-1</v>
      </c>
      <c r="G115" s="66">
        <v>51.265349999999998</v>
      </c>
      <c r="H115" s="66">
        <v>2.5743999999999998</v>
      </c>
      <c r="I115" s="66">
        <v>13.3011</v>
      </c>
      <c r="J115" s="67">
        <v>6.1850000000000002E-2</v>
      </c>
      <c r="K115" s="66">
        <v>11.338800000000001</v>
      </c>
      <c r="L115" s="67">
        <v>0.16514999999999999</v>
      </c>
      <c r="M115" s="66">
        <v>7.6933499999999997</v>
      </c>
      <c r="N115" s="66">
        <v>11.065899999999999</v>
      </c>
      <c r="O115" s="66">
        <v>2.33155</v>
      </c>
      <c r="P115" s="67">
        <v>3.3500000000000001E-3</v>
      </c>
      <c r="Q115" s="66">
        <v>0.48325000000000001</v>
      </c>
      <c r="R115" s="67">
        <v>0.24385000000000001</v>
      </c>
      <c r="S115" s="67">
        <v>3.0700000000000002E-2</v>
      </c>
      <c r="T115" s="67">
        <v>8.6999999999999994E-3</v>
      </c>
      <c r="U115" s="67">
        <v>2.1960239999999999E-2</v>
      </c>
      <c r="V115" s="66">
        <v>100.58945</v>
      </c>
      <c r="W115" s="68" t="s">
        <v>87</v>
      </c>
      <c r="X115" s="67">
        <v>9.00736952115435E-2</v>
      </c>
      <c r="Y115" s="68"/>
      <c r="Z115" s="68"/>
      <c r="AA115" s="66">
        <v>29.7</v>
      </c>
      <c r="AB115" s="66">
        <v>297.39999999999998</v>
      </c>
      <c r="AC115" s="66">
        <v>7.35</v>
      </c>
      <c r="AD115" s="66">
        <v>340.76</v>
      </c>
      <c r="AE115" s="66">
        <v>22.98</v>
      </c>
      <c r="AF115" s="66">
        <v>135.07</v>
      </c>
      <c r="AG115" s="66">
        <v>11.81</v>
      </c>
      <c r="AH115" s="66">
        <v>105.47</v>
      </c>
      <c r="AI115" s="66">
        <v>12.63</v>
      </c>
      <c r="AJ115" s="66">
        <v>30.57</v>
      </c>
      <c r="AK115" s="66">
        <v>4.33</v>
      </c>
      <c r="AL115" s="66">
        <v>19.739999999999998</v>
      </c>
      <c r="AM115" s="66">
        <v>5.18</v>
      </c>
      <c r="AN115" s="66">
        <v>1.84</v>
      </c>
      <c r="AO115" s="66">
        <v>5.39</v>
      </c>
      <c r="AP115" s="66">
        <v>0.90800000000000003</v>
      </c>
      <c r="AQ115" s="66">
        <v>4.46</v>
      </c>
      <c r="AR115" s="66">
        <v>0.97499999999999998</v>
      </c>
      <c r="AS115" s="66">
        <v>2.2599999999999998</v>
      </c>
      <c r="AT115" s="66">
        <v>0.30499999999999999</v>
      </c>
      <c r="AU115" s="66">
        <v>2.0699999999999998</v>
      </c>
      <c r="AV115" s="66">
        <v>0.26600000000000001</v>
      </c>
      <c r="AW115" s="66">
        <v>3.86</v>
      </c>
      <c r="AX115" s="66">
        <v>0.54200000000000004</v>
      </c>
      <c r="AY115" s="66">
        <v>0.66</v>
      </c>
      <c r="AZ115" s="66">
        <v>0.32600000000000001</v>
      </c>
      <c r="BA115" s="68">
        <v>1168.6363349999999</v>
      </c>
      <c r="BB115" s="68">
        <v>57.327800000000003</v>
      </c>
      <c r="BC115" s="67"/>
      <c r="BD115" s="67">
        <v>4.5036847605771802E-3</v>
      </c>
      <c r="BE115" s="67"/>
      <c r="BF115" s="67"/>
      <c r="BG115" s="66">
        <v>0.620310735</v>
      </c>
      <c r="BH115" s="66">
        <v>6.590464E-2</v>
      </c>
      <c r="BI115" s="66">
        <v>0.27001233000000002</v>
      </c>
      <c r="BJ115" s="66">
        <v>0.37531428</v>
      </c>
      <c r="BK115" s="66">
        <v>2.635794E-2</v>
      </c>
      <c r="BL115" s="66">
        <v>0.22464582</v>
      </c>
      <c r="BM115" s="66">
        <v>0.25894205999999997</v>
      </c>
      <c r="BN115" s="66">
        <v>0.16437427499999999</v>
      </c>
      <c r="BO115" s="66">
        <v>7.0312874999999997E-2</v>
      </c>
      <c r="BP115" s="66">
        <v>7.1448049999999997E-3</v>
      </c>
      <c r="BQ115" s="66">
        <v>6.4439299999999996E-3</v>
      </c>
      <c r="BR115" s="66">
        <v>1.0874999999999999E-3</v>
      </c>
      <c r="BS115" s="66">
        <v>1.0167591120000001E-3</v>
      </c>
      <c r="BT115" s="66">
        <v>1.4256</v>
      </c>
      <c r="BU115" s="66">
        <v>9.2194000000000003</v>
      </c>
      <c r="BV115" s="66">
        <v>0.39689999999999998</v>
      </c>
      <c r="BW115" s="66">
        <v>17.038</v>
      </c>
      <c r="BX115" s="66">
        <v>1.56264</v>
      </c>
      <c r="BY115" s="66">
        <v>13.101789999999999</v>
      </c>
      <c r="BZ115" s="66">
        <v>1.544748</v>
      </c>
      <c r="CA115" s="66">
        <v>5.90632</v>
      </c>
      <c r="CB115" s="66">
        <v>0.64412999999999998</v>
      </c>
      <c r="CC115" s="66">
        <v>1.1616599999999999</v>
      </c>
      <c r="CD115" s="66">
        <v>0.30309999999999998</v>
      </c>
      <c r="CE115" s="66">
        <v>1.26336</v>
      </c>
      <c r="CF115" s="66">
        <v>0.34705999999999998</v>
      </c>
      <c r="CG115" s="66">
        <v>0.1104</v>
      </c>
      <c r="CH115" s="66">
        <v>0.50666</v>
      </c>
      <c r="CI115" s="66">
        <v>7.0823999999999998E-2</v>
      </c>
      <c r="CJ115" s="66">
        <v>0.36126000000000003</v>
      </c>
      <c r="CK115" s="66">
        <v>8.4824999999999998E-2</v>
      </c>
      <c r="CL115" s="66">
        <v>0.18984000000000001</v>
      </c>
      <c r="CM115" s="66">
        <v>2.9585E-2</v>
      </c>
      <c r="CN115" s="66">
        <v>0.17595</v>
      </c>
      <c r="CO115" s="66">
        <v>2.8993999999999999E-2</v>
      </c>
      <c r="CP115" s="66">
        <v>0.36284</v>
      </c>
      <c r="CQ115" s="66">
        <v>8.0757999999999996E-2</v>
      </c>
      <c r="CR115" s="66">
        <v>0.24354000000000001</v>
      </c>
      <c r="CS115" s="66">
        <v>3.0970000000000001E-2</v>
      </c>
      <c r="CT115" s="69"/>
      <c r="CU115" s="69"/>
      <c r="CV115" s="69"/>
      <c r="CW115" s="69"/>
      <c r="CX115" s="69"/>
      <c r="CY115" s="69"/>
      <c r="CZ115" s="64"/>
      <c r="DA115" s="64"/>
      <c r="DB115" s="64"/>
      <c r="DC115" s="64"/>
      <c r="DD115" s="64"/>
      <c r="DE115" s="64"/>
      <c r="DF115" s="64"/>
      <c r="DG115" s="64"/>
      <c r="DH115" s="64"/>
      <c r="DI115" s="64"/>
      <c r="DJ115" s="64"/>
      <c r="DK115" s="64"/>
      <c r="DL115" s="64"/>
      <c r="DM115" s="64"/>
      <c r="DN115" s="64"/>
      <c r="DO115" s="64"/>
      <c r="DP115" s="64"/>
      <c r="DQ115" s="64"/>
      <c r="DR115" s="64"/>
      <c r="DS115" s="64"/>
      <c r="DT115" s="64"/>
      <c r="DU115" s="64"/>
      <c r="DV115" s="64"/>
      <c r="DW115" s="64"/>
      <c r="DX115" s="64"/>
      <c r="DY115" s="64"/>
      <c r="DZ115" s="64"/>
      <c r="EA115" s="64"/>
      <c r="EB115" s="64"/>
      <c r="EC115" s="64"/>
      <c r="ED115" s="64"/>
      <c r="EE115" s="64"/>
      <c r="EF115" s="64"/>
      <c r="EG115" s="64"/>
      <c r="EH115" s="64"/>
      <c r="EI115" s="64"/>
      <c r="EJ115" s="64"/>
      <c r="EK115" s="64"/>
      <c r="EL115" s="64"/>
      <c r="EM115" s="64"/>
      <c r="EN115" s="64"/>
      <c r="EO115" s="64"/>
      <c r="EP115" s="64"/>
      <c r="EQ115" s="64"/>
      <c r="ER115" s="64"/>
      <c r="ES115" s="6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64"/>
      <c r="HH115" s="64"/>
      <c r="HI115" s="64"/>
      <c r="HJ115" s="64"/>
      <c r="HK115" s="64"/>
      <c r="HL115" s="64"/>
      <c r="HM115" s="64"/>
      <c r="HN115" s="64"/>
      <c r="HO115" s="64"/>
      <c r="HP115" s="64"/>
      <c r="HQ115" s="64"/>
      <c r="HR115" s="64"/>
      <c r="HS115" s="64"/>
      <c r="HT115" s="64"/>
      <c r="HU115" s="64"/>
      <c r="HV115" s="64"/>
      <c r="HW115" s="64"/>
      <c r="HX115" s="64"/>
      <c r="HY115" s="64"/>
      <c r="HZ115" s="64"/>
      <c r="IA115" s="64"/>
      <c r="IB115" s="64"/>
      <c r="IC115" s="64"/>
      <c r="ID115" s="64"/>
      <c r="IE115" s="64"/>
      <c r="IF115" s="64"/>
      <c r="IG115" s="64"/>
      <c r="IH115" s="64"/>
      <c r="II115" s="64"/>
      <c r="IJ115" s="64"/>
      <c r="IK115" s="64"/>
      <c r="IL115" s="64"/>
      <c r="IM115" s="64"/>
      <c r="IN115" s="64"/>
      <c r="IO115" s="64"/>
      <c r="IP115" s="64"/>
      <c r="IQ115" s="64"/>
      <c r="IR115" s="64"/>
      <c r="IS115" s="64"/>
      <c r="IT115" s="64"/>
      <c r="IU115" s="64"/>
      <c r="IV115" s="64"/>
      <c r="IW115" s="64"/>
      <c r="IX115" s="64"/>
      <c r="IY115" s="64"/>
      <c r="IZ115" s="64"/>
      <c r="JA115" s="64"/>
      <c r="JB115" s="64"/>
      <c r="JC115" s="64"/>
      <c r="JD115" s="64"/>
      <c r="JE115" s="64"/>
      <c r="JF115" s="64"/>
      <c r="JG115" s="64"/>
      <c r="JH115" s="64"/>
      <c r="JI115" s="64"/>
      <c r="JJ115" s="64"/>
      <c r="JK115" s="64"/>
      <c r="JL115" s="64"/>
      <c r="JM115" s="64"/>
      <c r="JN115" s="64"/>
      <c r="JO115" s="64"/>
      <c r="JP115" s="64"/>
      <c r="JQ115" s="64"/>
      <c r="JR115" s="64"/>
      <c r="JS115" s="64"/>
      <c r="JT115" s="64"/>
      <c r="JU115" s="64"/>
      <c r="JV115" s="64"/>
      <c r="JW115" s="64"/>
      <c r="JX115" s="64"/>
      <c r="JY115" s="64"/>
      <c r="JZ115" s="64"/>
      <c r="KA115" s="64"/>
      <c r="KB115" s="64"/>
      <c r="KC115" s="64"/>
      <c r="KD115" s="64"/>
      <c r="KE115" s="64"/>
      <c r="KF115" s="64"/>
      <c r="KG115" s="64"/>
      <c r="KH115" s="64"/>
      <c r="KI115" s="64"/>
      <c r="KJ115" s="64"/>
      <c r="KK115" s="64"/>
      <c r="KL115" s="64"/>
      <c r="KM115" s="64"/>
      <c r="KN115" s="64"/>
      <c r="KO115" s="64"/>
      <c r="KP115" s="64"/>
      <c r="KQ115" s="64"/>
      <c r="KR115" s="64"/>
      <c r="KS115" s="64"/>
      <c r="KT115" s="64"/>
      <c r="KU115" s="64"/>
      <c r="KV115" s="64"/>
      <c r="KW115" s="64"/>
      <c r="KX115" s="64"/>
      <c r="KY115" s="64"/>
      <c r="KZ115" s="64"/>
      <c r="LA115" s="64"/>
      <c r="LB115" s="64"/>
      <c r="LC115" s="64"/>
      <c r="LD115" s="64"/>
      <c r="LE115" s="64"/>
      <c r="LF115" s="64"/>
      <c r="LG115" s="64"/>
      <c r="LH115" s="64"/>
      <c r="LI115" s="64"/>
      <c r="LJ115" s="64"/>
      <c r="LK115" s="64"/>
      <c r="LL115" s="64"/>
      <c r="LM115" s="64"/>
      <c r="LN115" s="64"/>
      <c r="LO115" s="64"/>
      <c r="LP115" s="64"/>
      <c r="LQ115" s="64"/>
      <c r="LR115" s="64"/>
      <c r="LS115" s="64"/>
      <c r="LT115" s="64"/>
      <c r="LU115" s="64"/>
      <c r="LV115" s="64"/>
      <c r="LW115" s="64"/>
      <c r="LX115" s="64"/>
      <c r="LY115" s="64"/>
      <c r="LZ115" s="64"/>
      <c r="MA115" s="64"/>
      <c r="MB115" s="64"/>
      <c r="MC115" s="64"/>
      <c r="MD115" s="64"/>
      <c r="ME115" s="64"/>
      <c r="MF115" s="64"/>
      <c r="MG115" s="64"/>
      <c r="MH115" s="64"/>
      <c r="MI115" s="64"/>
      <c r="MJ115" s="64"/>
      <c r="MK115" s="64"/>
      <c r="ML115" s="64"/>
      <c r="MM115" s="64"/>
      <c r="MN115" s="64"/>
      <c r="MO115" s="64"/>
      <c r="MP115" s="64"/>
      <c r="MQ115" s="64"/>
      <c r="MR115" s="64"/>
      <c r="MS115" s="64"/>
      <c r="MT115" s="64"/>
      <c r="MU115" s="64"/>
      <c r="MV115" s="64"/>
      <c r="MW115" s="64"/>
      <c r="MX115" s="64"/>
      <c r="MY115" s="64"/>
      <c r="MZ115" s="64"/>
      <c r="NA115" s="64"/>
      <c r="NB115" s="64"/>
      <c r="NC115" s="64"/>
      <c r="ND115" s="64"/>
      <c r="NE115" s="64"/>
      <c r="NF115" s="64"/>
      <c r="NG115" s="64"/>
      <c r="NH115" s="64"/>
      <c r="NI115" s="64"/>
      <c r="NJ115" s="64"/>
      <c r="NK115" s="64"/>
      <c r="NL115" s="64"/>
      <c r="NM115" s="64"/>
      <c r="NN115" s="64"/>
      <c r="NO115" s="64"/>
      <c r="NP115" s="64"/>
      <c r="NQ115" s="64"/>
      <c r="NR115" s="64"/>
      <c r="NS115" s="64"/>
      <c r="NT115" s="64"/>
      <c r="NU115" s="64"/>
      <c r="NV115" s="64"/>
      <c r="NW115" s="64"/>
      <c r="NX115" s="64"/>
      <c r="NY115" s="64"/>
      <c r="NZ115" s="64"/>
      <c r="OA115" s="64"/>
      <c r="OB115" s="64"/>
      <c r="OC115" s="64"/>
      <c r="OD115" s="64"/>
      <c r="OE115" s="64"/>
      <c r="OF115" s="64"/>
      <c r="OG115" s="64"/>
      <c r="OH115" s="64"/>
      <c r="OI115" s="64"/>
      <c r="OJ115" s="64"/>
      <c r="OK115" s="64"/>
      <c r="OL115" s="64"/>
      <c r="OM115" s="64"/>
      <c r="ON115" s="64"/>
      <c r="OO115" s="64"/>
      <c r="OP115" s="64"/>
      <c r="OQ115" s="64"/>
      <c r="OR115" s="64"/>
      <c r="OS115" s="64"/>
      <c r="OT115" s="64"/>
      <c r="OU115" s="64"/>
      <c r="OV115" s="64"/>
      <c r="OW115" s="64"/>
      <c r="OX115" s="64"/>
      <c r="OY115" s="64"/>
      <c r="OZ115" s="64"/>
      <c r="PA115" s="64"/>
      <c r="PB115" s="64"/>
      <c r="PC115" s="64"/>
      <c r="PD115" s="64"/>
      <c r="PE115" s="64"/>
      <c r="PF115" s="64"/>
      <c r="PG115" s="64"/>
      <c r="PH115" s="64"/>
      <c r="PI115" s="64"/>
      <c r="PJ115" s="64"/>
      <c r="PK115" s="64"/>
      <c r="PL115" s="64"/>
      <c r="PM115" s="64"/>
      <c r="PN115" s="64"/>
      <c r="PO115" s="64"/>
      <c r="PP115" s="64"/>
      <c r="PQ115" s="64"/>
      <c r="PR115" s="64"/>
      <c r="PS115" s="64"/>
      <c r="PT115" s="64"/>
      <c r="PU115" s="64"/>
      <c r="PV115" s="64"/>
      <c r="PW115" s="64"/>
      <c r="PX115" s="64"/>
      <c r="PY115" s="64"/>
      <c r="PZ115" s="64"/>
      <c r="QA115" s="64"/>
      <c r="QB115" s="64"/>
      <c r="QC115" s="64"/>
      <c r="QD115" s="64"/>
      <c r="QE115" s="64"/>
      <c r="QF115" s="64"/>
      <c r="QG115" s="64"/>
      <c r="QH115" s="64"/>
      <c r="QI115" s="64"/>
      <c r="QJ115" s="64"/>
      <c r="QK115" s="64"/>
      <c r="QL115" s="64"/>
      <c r="QM115" s="64"/>
      <c r="QN115" s="64"/>
      <c r="QO115" s="64"/>
      <c r="QP115" s="64"/>
      <c r="QQ115" s="64"/>
      <c r="QR115" s="64"/>
      <c r="QS115" s="64"/>
      <c r="QT115" s="64"/>
      <c r="QU115" s="64"/>
      <c r="QV115" s="64"/>
      <c r="QW115" s="64"/>
      <c r="QX115" s="64"/>
      <c r="QY115" s="64"/>
      <c r="QZ115" s="64"/>
      <c r="RA115" s="64"/>
      <c r="RB115" s="64"/>
      <c r="RC115" s="64"/>
      <c r="RD115" s="64"/>
      <c r="RE115" s="64"/>
      <c r="RF115" s="64"/>
      <c r="RG115" s="64"/>
      <c r="RH115" s="64"/>
      <c r="RI115" s="64"/>
      <c r="RJ115" s="64"/>
      <c r="RK115" s="64"/>
      <c r="RL115" s="64"/>
      <c r="RM115" s="64"/>
      <c r="RN115" s="64"/>
      <c r="RO115" s="64"/>
      <c r="RP115" s="64"/>
      <c r="RQ115" s="64"/>
      <c r="RR115" s="64"/>
      <c r="RS115" s="64"/>
      <c r="RT115" s="64"/>
      <c r="RU115" s="64"/>
      <c r="RV115" s="64"/>
      <c r="RW115" s="64"/>
      <c r="RX115" s="64"/>
      <c r="RY115" s="64"/>
      <c r="RZ115" s="64"/>
      <c r="SA115" s="64"/>
      <c r="SB115" s="64"/>
      <c r="SC115" s="64"/>
      <c r="SD115" s="64"/>
      <c r="SE115" s="64"/>
      <c r="SF115" s="64"/>
      <c r="SG115" s="64"/>
      <c r="SH115" s="64"/>
      <c r="SI115" s="64"/>
      <c r="SJ115" s="64"/>
      <c r="SK115" s="64"/>
      <c r="SL115" s="64"/>
      <c r="SM115" s="64"/>
      <c r="SN115" s="64"/>
      <c r="SO115" s="64"/>
      <c r="SP115" s="64"/>
      <c r="SQ115" s="64"/>
      <c r="SR115" s="64"/>
      <c r="SS115" s="64"/>
      <c r="ST115" s="64"/>
      <c r="SU115" s="64"/>
      <c r="SV115" s="64"/>
      <c r="SW115" s="64"/>
      <c r="SX115" s="64"/>
      <c r="SY115" s="64"/>
      <c r="SZ115" s="64"/>
      <c r="TA115" s="64"/>
      <c r="TB115" s="64"/>
      <c r="TC115" s="64"/>
      <c r="TD115" s="64"/>
      <c r="TE115" s="64"/>
      <c r="TF115" s="64"/>
      <c r="TG115" s="64"/>
      <c r="TH115" s="64"/>
      <c r="TI115" s="64"/>
      <c r="TJ115" s="64"/>
      <c r="TK115" s="64"/>
      <c r="TL115" s="64"/>
      <c r="TM115" s="64"/>
      <c r="TN115" s="64"/>
      <c r="TO115" s="64"/>
      <c r="TP115" s="64"/>
      <c r="TQ115" s="64"/>
      <c r="TR115" s="64"/>
      <c r="TS115" s="64"/>
      <c r="TT115" s="64"/>
      <c r="TU115" s="64"/>
      <c r="TV115" s="64"/>
      <c r="TW115" s="64"/>
      <c r="TX115" s="64"/>
      <c r="TY115" s="64"/>
      <c r="TZ115" s="64"/>
      <c r="UA115" s="64"/>
      <c r="UB115" s="64"/>
      <c r="UC115" s="64"/>
      <c r="UD115" s="64"/>
      <c r="UE115" s="64"/>
      <c r="UF115" s="64"/>
      <c r="UG115" s="64"/>
      <c r="UH115" s="64"/>
      <c r="UI115" s="64"/>
      <c r="UJ115" s="64"/>
      <c r="UK115" s="64"/>
      <c r="UL115" s="64"/>
      <c r="UM115" s="64"/>
      <c r="UN115" s="64"/>
      <c r="UO115" s="64"/>
      <c r="UP115" s="64"/>
      <c r="UQ115" s="64"/>
      <c r="UR115" s="64"/>
      <c r="US115" s="64"/>
      <c r="UT115" s="64"/>
      <c r="UU115" s="64"/>
      <c r="UV115" s="64"/>
      <c r="UW115" s="64"/>
      <c r="UX115" s="64"/>
      <c r="UY115" s="64"/>
      <c r="UZ115" s="64"/>
      <c r="VA115" s="64"/>
      <c r="VB115" s="64"/>
      <c r="VC115" s="64"/>
      <c r="VD115" s="64"/>
      <c r="VE115" s="64"/>
      <c r="VF115" s="64"/>
      <c r="VG115" s="64"/>
      <c r="VH115" s="64"/>
      <c r="VI115" s="64"/>
      <c r="VJ115" s="64"/>
      <c r="VK115" s="64"/>
      <c r="VL115" s="64"/>
      <c r="VM115" s="64"/>
      <c r="VN115" s="64"/>
      <c r="VO115" s="64"/>
      <c r="VP115" s="64"/>
      <c r="VQ115" s="64"/>
      <c r="VR115" s="64"/>
      <c r="VS115" s="64"/>
      <c r="VT115" s="64"/>
      <c r="VU115" s="64"/>
      <c r="VV115" s="64"/>
      <c r="VW115" s="64"/>
      <c r="VX115" s="64"/>
      <c r="VY115" s="64"/>
      <c r="VZ115" s="64"/>
      <c r="WA115" s="64"/>
      <c r="WB115" s="64"/>
      <c r="WC115" s="64"/>
      <c r="WD115" s="64"/>
      <c r="WE115" s="64"/>
      <c r="WF115" s="64"/>
      <c r="WG115" s="64"/>
      <c r="WH115" s="64"/>
      <c r="WI115" s="64"/>
      <c r="WJ115" s="64"/>
      <c r="WK115" s="64"/>
      <c r="WL115" s="64"/>
      <c r="WM115" s="64"/>
      <c r="WN115" s="64"/>
      <c r="WO115" s="64"/>
      <c r="WP115" s="64"/>
      <c r="WQ115" s="64"/>
      <c r="WR115" s="64"/>
      <c r="WS115" s="64"/>
      <c r="WT115" s="64"/>
      <c r="WU115" s="64"/>
      <c r="WV115" s="64"/>
      <c r="WW115" s="64"/>
      <c r="WX115" s="64"/>
      <c r="WY115" s="64"/>
      <c r="WZ115" s="64"/>
      <c r="XA115" s="64"/>
      <c r="XB115" s="64"/>
      <c r="XC115" s="64"/>
      <c r="XD115" s="64"/>
      <c r="XE115" s="64"/>
      <c r="XF115" s="64"/>
      <c r="XG115" s="64"/>
      <c r="XH115" s="64"/>
      <c r="XI115" s="64"/>
      <c r="XJ115" s="64"/>
      <c r="XK115" s="64"/>
      <c r="XL115" s="64"/>
      <c r="XM115" s="64"/>
      <c r="XN115" s="64"/>
      <c r="XO115" s="64"/>
      <c r="XP115" s="64"/>
      <c r="XQ115" s="64"/>
      <c r="XR115" s="64"/>
      <c r="XS115" s="64"/>
      <c r="XT115" s="64"/>
      <c r="XU115" s="64"/>
      <c r="XV115" s="64"/>
      <c r="XW115" s="64"/>
      <c r="XX115" s="64"/>
      <c r="XY115" s="64"/>
      <c r="XZ115" s="64"/>
      <c r="YA115" s="64"/>
      <c r="YB115" s="64"/>
      <c r="YC115" s="64"/>
      <c r="YD115" s="64"/>
      <c r="YE115" s="64"/>
      <c r="YF115" s="64"/>
      <c r="YG115" s="64"/>
      <c r="YH115" s="64"/>
      <c r="YI115" s="64"/>
      <c r="YJ115" s="64"/>
      <c r="YK115" s="64"/>
      <c r="YL115" s="64"/>
      <c r="YM115" s="64"/>
      <c r="YN115" s="64"/>
      <c r="YO115" s="64"/>
      <c r="YP115" s="64"/>
      <c r="YQ115" s="64"/>
      <c r="YR115" s="64"/>
      <c r="YS115" s="64"/>
      <c r="YT115" s="64"/>
      <c r="YU115" s="64"/>
      <c r="YV115" s="64"/>
      <c r="YW115" s="64"/>
      <c r="YX115" s="64"/>
      <c r="YY115" s="64"/>
      <c r="YZ115" s="64"/>
      <c r="ZA115" s="64"/>
      <c r="ZB115" s="64"/>
      <c r="ZC115" s="64"/>
      <c r="ZD115" s="64"/>
      <c r="ZE115" s="64"/>
      <c r="ZF115" s="64"/>
      <c r="ZG115" s="64"/>
      <c r="ZH115" s="64"/>
      <c r="ZI115" s="64"/>
      <c r="ZJ115" s="64"/>
      <c r="ZK115" s="64"/>
      <c r="ZL115" s="64"/>
      <c r="ZM115" s="64"/>
      <c r="ZN115" s="64"/>
      <c r="ZO115" s="64"/>
      <c r="ZP115" s="64"/>
      <c r="ZQ115" s="64"/>
      <c r="ZR115" s="64"/>
      <c r="ZS115" s="64"/>
      <c r="ZT115" s="64"/>
      <c r="ZU115" s="64"/>
      <c r="ZV115" s="64"/>
      <c r="ZW115" s="64"/>
      <c r="ZX115" s="64"/>
      <c r="ZY115" s="64"/>
      <c r="ZZ115" s="64"/>
      <c r="AAA115" s="64"/>
      <c r="AAB115" s="64"/>
      <c r="AAC115" s="64"/>
      <c r="AAD115" s="64"/>
      <c r="AAE115" s="64"/>
      <c r="AAF115" s="64"/>
      <c r="AAG115" s="64"/>
      <c r="AAH115" s="64"/>
      <c r="AAI115" s="64"/>
      <c r="AAJ115" s="64"/>
      <c r="AAK115" s="64"/>
      <c r="AAL115" s="64"/>
      <c r="AAM115" s="64"/>
      <c r="AAN115" s="64"/>
      <c r="AAO115" s="64"/>
      <c r="AAP115" s="64"/>
      <c r="AAQ115" s="64"/>
      <c r="AAR115" s="64"/>
      <c r="AAS115" s="64"/>
      <c r="AAT115" s="64"/>
      <c r="AAU115" s="64"/>
      <c r="AAV115" s="64"/>
      <c r="AAW115" s="64"/>
      <c r="AAX115" s="64"/>
      <c r="AAY115" s="64"/>
      <c r="AAZ115" s="64"/>
      <c r="ABA115" s="64"/>
      <c r="ABB115" s="64"/>
      <c r="ABC115" s="64"/>
      <c r="ABD115" s="64"/>
      <c r="ABE115" s="64"/>
      <c r="ABF115" s="64"/>
      <c r="ABG115" s="64"/>
      <c r="ABH115" s="64"/>
      <c r="ABI115" s="64"/>
      <c r="ABJ115" s="64"/>
      <c r="ABK115" s="64"/>
      <c r="ABL115" s="64"/>
      <c r="ABM115" s="64"/>
      <c r="ABN115" s="64"/>
      <c r="ABO115" s="64"/>
      <c r="ABP115" s="64"/>
      <c r="ABQ115" s="64"/>
      <c r="ABR115" s="64"/>
      <c r="ABS115" s="64"/>
      <c r="ABT115" s="64"/>
      <c r="ABU115" s="64"/>
      <c r="ABV115" s="64"/>
      <c r="ABW115" s="64"/>
      <c r="ABX115" s="64"/>
      <c r="ABY115" s="64"/>
      <c r="ABZ115" s="64"/>
      <c r="ACA115" s="64"/>
      <c r="ACB115" s="64"/>
      <c r="ACC115" s="64"/>
      <c r="ACD115" s="64"/>
      <c r="ACE115" s="64"/>
      <c r="ACF115" s="64"/>
      <c r="ACG115" s="64"/>
      <c r="ACH115" s="64"/>
      <c r="ACI115" s="64"/>
      <c r="ACJ115" s="64"/>
      <c r="ACK115" s="64"/>
      <c r="ACL115" s="64"/>
      <c r="ACM115" s="64"/>
      <c r="ACN115" s="64"/>
      <c r="ACO115" s="64"/>
      <c r="ACP115" s="64"/>
      <c r="ACQ115" s="64"/>
      <c r="ACR115" s="64"/>
      <c r="ACS115" s="64"/>
      <c r="ACT115" s="64"/>
      <c r="ACU115" s="64"/>
      <c r="ACV115" s="64"/>
      <c r="ACW115" s="64"/>
      <c r="ACX115" s="64"/>
      <c r="ACY115" s="64"/>
      <c r="ACZ115" s="64"/>
      <c r="ADA115" s="64"/>
      <c r="ADB115" s="64"/>
      <c r="ADC115" s="64"/>
      <c r="ADD115" s="64"/>
      <c r="ADE115" s="64"/>
      <c r="ADF115" s="64"/>
      <c r="ADG115" s="64"/>
      <c r="ADH115" s="64"/>
      <c r="ADI115" s="64"/>
      <c r="ADJ115" s="64"/>
      <c r="ADK115" s="64"/>
      <c r="ADL115" s="64"/>
      <c r="ADM115" s="64"/>
      <c r="ADN115" s="64"/>
      <c r="ADO115" s="64"/>
      <c r="ADP115" s="64"/>
      <c r="ADQ115" s="64"/>
      <c r="ADR115" s="64"/>
      <c r="ADS115" s="64"/>
      <c r="ADT115" s="64"/>
      <c r="ADU115" s="64"/>
      <c r="ADV115" s="64"/>
      <c r="ADW115" s="64"/>
      <c r="ADX115" s="64"/>
      <c r="ADY115" s="64"/>
      <c r="ADZ115" s="64"/>
      <c r="AEA115" s="64"/>
      <c r="AEB115" s="64"/>
      <c r="AEC115" s="64"/>
      <c r="AED115" s="64"/>
      <c r="AEE115" s="64"/>
      <c r="AEF115" s="64"/>
      <c r="AEG115" s="64"/>
      <c r="AEH115" s="64"/>
      <c r="AEI115" s="64"/>
      <c r="AEJ115" s="64"/>
      <c r="AEK115" s="64"/>
      <c r="AEL115" s="64"/>
      <c r="AEM115" s="64"/>
      <c r="AEN115" s="64"/>
      <c r="AEO115" s="64"/>
      <c r="AEP115" s="64"/>
      <c r="AEQ115" s="64"/>
      <c r="AER115" s="64"/>
      <c r="AES115" s="64"/>
      <c r="AET115" s="64"/>
      <c r="AEU115" s="64"/>
      <c r="AEV115" s="64"/>
      <c r="AEW115" s="64"/>
      <c r="AEX115" s="64"/>
      <c r="AEY115" s="64"/>
      <c r="AEZ115" s="64"/>
      <c r="AFA115" s="64"/>
      <c r="AFB115" s="64"/>
      <c r="AFC115" s="64"/>
      <c r="AFD115" s="64"/>
      <c r="AFE115" s="64"/>
      <c r="AFF115" s="64"/>
      <c r="AFG115" s="64"/>
      <c r="AFH115" s="64"/>
      <c r="AFI115" s="64"/>
      <c r="AFJ115" s="64"/>
      <c r="AFK115" s="64"/>
      <c r="AFL115" s="64"/>
      <c r="AFM115" s="64"/>
      <c r="AFN115" s="64"/>
      <c r="AFO115" s="64"/>
      <c r="AFP115" s="64"/>
      <c r="AFQ115" s="64"/>
      <c r="AFR115" s="64"/>
      <c r="AFS115" s="64"/>
      <c r="AFT115" s="64"/>
      <c r="AFU115" s="64"/>
      <c r="AFV115" s="64"/>
      <c r="AFW115" s="64"/>
      <c r="AFX115" s="64"/>
      <c r="AFY115" s="64"/>
      <c r="AFZ115" s="64"/>
      <c r="AGA115" s="64"/>
      <c r="AGB115" s="64"/>
      <c r="AGC115" s="64"/>
      <c r="AGD115" s="64"/>
      <c r="AGE115" s="64"/>
      <c r="AGF115" s="64"/>
      <c r="AGG115" s="64"/>
      <c r="AGH115" s="64"/>
      <c r="AGI115" s="64"/>
      <c r="AGJ115" s="64"/>
      <c r="AGK115" s="64"/>
      <c r="AGL115" s="64"/>
      <c r="AGM115" s="64"/>
      <c r="AGN115" s="64"/>
      <c r="AGO115" s="64"/>
      <c r="AGP115" s="64"/>
      <c r="AGQ115" s="64"/>
      <c r="AGR115" s="64"/>
      <c r="AGS115" s="64"/>
      <c r="AGT115" s="64"/>
      <c r="AGU115" s="64"/>
      <c r="AGV115" s="64"/>
      <c r="AGW115" s="64"/>
      <c r="AGX115" s="64"/>
      <c r="AGY115" s="64"/>
      <c r="AGZ115" s="64"/>
      <c r="AHA115" s="64"/>
      <c r="AHB115" s="64"/>
      <c r="AHC115" s="64"/>
      <c r="AHD115" s="64"/>
      <c r="AHE115" s="64"/>
      <c r="AHF115" s="64"/>
      <c r="AHG115" s="64"/>
      <c r="AHH115" s="64"/>
      <c r="AHI115" s="64"/>
      <c r="AHJ115" s="64"/>
      <c r="AHK115" s="64"/>
      <c r="AHL115" s="64"/>
      <c r="AHM115" s="64"/>
      <c r="AHN115" s="64"/>
      <c r="AHO115" s="64"/>
      <c r="AHP115" s="64"/>
      <c r="AHQ115" s="64"/>
      <c r="AHR115" s="64"/>
      <c r="AHS115" s="64"/>
      <c r="AHT115" s="64"/>
      <c r="AHU115" s="64"/>
      <c r="AHV115" s="64"/>
      <c r="AHW115" s="64"/>
      <c r="AHX115" s="64"/>
      <c r="AHY115" s="64"/>
      <c r="AHZ115" s="64"/>
      <c r="AIA115" s="64"/>
      <c r="AIB115" s="64"/>
      <c r="AIC115" s="64"/>
      <c r="AID115" s="64"/>
      <c r="AIE115" s="64"/>
      <c r="AIF115" s="64"/>
      <c r="AIG115" s="64"/>
      <c r="AIH115" s="64"/>
      <c r="AII115" s="64"/>
      <c r="AIJ115" s="64"/>
      <c r="AIK115" s="64"/>
      <c r="AIL115" s="64"/>
      <c r="AIM115" s="64"/>
      <c r="AIN115" s="64"/>
      <c r="AIO115" s="64"/>
      <c r="AIP115" s="64"/>
      <c r="AIQ115" s="64"/>
      <c r="AIR115" s="64"/>
      <c r="AIS115" s="64"/>
      <c r="AIT115" s="64"/>
      <c r="AIU115" s="64"/>
      <c r="AIV115" s="64"/>
      <c r="AIW115" s="64"/>
      <c r="AIX115" s="64"/>
      <c r="AIY115" s="64"/>
      <c r="AIZ115" s="64"/>
      <c r="AJA115" s="64"/>
      <c r="AJB115" s="64"/>
      <c r="AJC115" s="64"/>
      <c r="AJD115" s="64"/>
      <c r="AJE115" s="64"/>
      <c r="AJF115" s="64"/>
      <c r="AJG115" s="64"/>
      <c r="AJH115" s="64"/>
      <c r="AJI115" s="64"/>
      <c r="AJJ115" s="64"/>
      <c r="AJK115" s="64"/>
      <c r="AJL115" s="64"/>
      <c r="AJM115" s="64"/>
      <c r="AJN115" s="64"/>
      <c r="AJO115" s="64"/>
      <c r="AJP115" s="64"/>
      <c r="AJQ115" s="64"/>
      <c r="AJR115" s="64"/>
      <c r="AJS115" s="64"/>
      <c r="AJT115" s="64"/>
      <c r="AJU115" s="64"/>
      <c r="AJV115" s="64"/>
      <c r="AJW115" s="64"/>
      <c r="AJX115" s="64"/>
      <c r="AJY115" s="64"/>
      <c r="AJZ115" s="64"/>
      <c r="AKA115" s="64"/>
      <c r="AKB115" s="64"/>
      <c r="AKC115" s="64"/>
      <c r="AKD115" s="64"/>
      <c r="AKE115" s="64"/>
      <c r="AKF115" s="64"/>
      <c r="AKG115" s="64"/>
      <c r="AKH115" s="64"/>
      <c r="AKI115" s="64"/>
      <c r="AKJ115" s="64"/>
      <c r="AKK115" s="64"/>
      <c r="AKL115" s="64"/>
      <c r="AKM115" s="64"/>
      <c r="AKN115" s="64"/>
      <c r="AKO115" s="64"/>
      <c r="AKP115" s="64"/>
      <c r="AKQ115" s="64"/>
      <c r="AKR115" s="64"/>
      <c r="AKS115" s="64"/>
      <c r="AKT115" s="64"/>
      <c r="AKU115" s="64"/>
      <c r="AKV115" s="64"/>
      <c r="AKW115" s="64"/>
      <c r="AKX115" s="64"/>
      <c r="AKY115" s="64"/>
      <c r="AKZ115" s="64"/>
      <c r="ALA115" s="64"/>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row>
    <row r="116" spans="1:1009" s="70" customFormat="1" ht="15" customHeight="1" x14ac:dyDescent="0.35">
      <c r="A116" s="1">
        <v>115</v>
      </c>
      <c r="B116" s="1" t="s">
        <v>667</v>
      </c>
      <c r="C116" s="63">
        <v>1973.3140000000001</v>
      </c>
      <c r="D116" s="64" t="s">
        <v>200</v>
      </c>
      <c r="E116" s="65">
        <v>2</v>
      </c>
      <c r="F116" s="63">
        <v>-1</v>
      </c>
      <c r="G116" s="66">
        <v>51.201599999999999</v>
      </c>
      <c r="H116" s="66">
        <v>2.5489999999999999</v>
      </c>
      <c r="I116" s="66">
        <v>13.6739</v>
      </c>
      <c r="J116" s="67">
        <v>5.6800000000000003E-2</v>
      </c>
      <c r="K116" s="66">
        <v>11.6031</v>
      </c>
      <c r="L116" s="67">
        <v>0.18160000000000001</v>
      </c>
      <c r="M116" s="66">
        <v>7.9206000000000003</v>
      </c>
      <c r="N116" s="66">
        <v>10.9514</v>
      </c>
      <c r="O116" s="66">
        <v>2.2528999999999999</v>
      </c>
      <c r="P116" s="67">
        <v>1.7399999999999999E-2</v>
      </c>
      <c r="Q116" s="66">
        <v>0.443</v>
      </c>
      <c r="R116" s="67">
        <v>0.25069999999999998</v>
      </c>
      <c r="S116" s="67">
        <v>2.5899999999999999E-2</v>
      </c>
      <c r="T116" s="67">
        <v>1.0500000000000001E-2</v>
      </c>
      <c r="U116" s="67" t="s">
        <v>87</v>
      </c>
      <c r="V116" s="66">
        <v>101.14879999999999</v>
      </c>
      <c r="W116" s="68" t="s">
        <v>87</v>
      </c>
      <c r="X116" s="68"/>
      <c r="Y116" s="68"/>
      <c r="Z116" s="68"/>
      <c r="AA116" s="66">
        <v>29.25</v>
      </c>
      <c r="AB116" s="66">
        <v>289.89999999999998</v>
      </c>
      <c r="AC116" s="66">
        <v>7.59</v>
      </c>
      <c r="AD116" s="66">
        <v>335.3</v>
      </c>
      <c r="AE116" s="66">
        <v>21.55</v>
      </c>
      <c r="AF116" s="66">
        <v>128.04</v>
      </c>
      <c r="AG116" s="66">
        <v>11.1</v>
      </c>
      <c r="AH116" s="66">
        <v>99.31</v>
      </c>
      <c r="AI116" s="66">
        <v>12.46</v>
      </c>
      <c r="AJ116" s="66">
        <v>27.94</v>
      </c>
      <c r="AK116" s="66">
        <v>3.82</v>
      </c>
      <c r="AL116" s="66">
        <v>20.75</v>
      </c>
      <c r="AM116" s="66">
        <v>5.55</v>
      </c>
      <c r="AN116" s="66">
        <v>1.8</v>
      </c>
      <c r="AO116" s="66">
        <v>5.14</v>
      </c>
      <c r="AP116" s="66">
        <v>0.79500000000000004</v>
      </c>
      <c r="AQ116" s="66">
        <v>4.93</v>
      </c>
      <c r="AR116" s="66">
        <v>0.85099999999999998</v>
      </c>
      <c r="AS116" s="66">
        <v>2.31</v>
      </c>
      <c r="AT116" s="66">
        <v>0.3</v>
      </c>
      <c r="AU116" s="66">
        <v>1.95</v>
      </c>
      <c r="AV116" s="66">
        <v>0.26800000000000002</v>
      </c>
      <c r="AW116" s="66">
        <v>3.93</v>
      </c>
      <c r="AX116" s="66">
        <v>0.74199999999999999</v>
      </c>
      <c r="AY116" s="66">
        <v>0.75</v>
      </c>
      <c r="AZ116" s="66">
        <v>0.26600000000000001</v>
      </c>
      <c r="BA116" s="68">
        <v>1173.20406</v>
      </c>
      <c r="BB116" s="68">
        <v>57.495199999999997</v>
      </c>
      <c r="BC116" s="67"/>
      <c r="BD116" s="67"/>
      <c r="BE116" s="67"/>
      <c r="BF116" s="67"/>
      <c r="BG116" s="66">
        <v>0.61953935999999998</v>
      </c>
      <c r="BH116" s="66">
        <v>6.5254400000000004E-2</v>
      </c>
      <c r="BI116" s="66">
        <v>0.27758017000000001</v>
      </c>
      <c r="BJ116" s="66">
        <v>0.38406261000000003</v>
      </c>
      <c r="BK116" s="66">
        <v>2.898336E-2</v>
      </c>
      <c r="BL116" s="66">
        <v>0.23128151999999999</v>
      </c>
      <c r="BM116" s="66">
        <v>0.25626275999999998</v>
      </c>
      <c r="BN116" s="66">
        <v>0.15882945000000001</v>
      </c>
      <c r="BO116" s="66">
        <v>6.44565E-2</v>
      </c>
      <c r="BP116" s="66">
        <v>7.3455100000000004E-3</v>
      </c>
      <c r="BQ116" s="66">
        <v>5.43641E-3</v>
      </c>
      <c r="BR116" s="66">
        <v>1.3125000000000001E-3</v>
      </c>
      <c r="BS116" s="66">
        <v>0</v>
      </c>
      <c r="BT116" s="66">
        <v>1.4039999999999999</v>
      </c>
      <c r="BU116" s="66">
        <v>8.9869000000000003</v>
      </c>
      <c r="BV116" s="66">
        <v>0.40986</v>
      </c>
      <c r="BW116" s="66">
        <v>16.765000000000001</v>
      </c>
      <c r="BX116" s="66">
        <v>1.4654</v>
      </c>
      <c r="BY116" s="66">
        <v>12.419879999999999</v>
      </c>
      <c r="BZ116" s="66">
        <v>1.4518800000000001</v>
      </c>
      <c r="CA116" s="66">
        <v>5.5613599999999996</v>
      </c>
      <c r="CB116" s="66">
        <v>0.63546000000000002</v>
      </c>
      <c r="CC116" s="66">
        <v>1.06172</v>
      </c>
      <c r="CD116" s="66">
        <v>0.26740000000000003</v>
      </c>
      <c r="CE116" s="66">
        <v>1.3280000000000001</v>
      </c>
      <c r="CF116" s="66">
        <v>0.37185000000000001</v>
      </c>
      <c r="CG116" s="66">
        <v>0.108</v>
      </c>
      <c r="CH116" s="66">
        <v>0.48315999999999998</v>
      </c>
      <c r="CI116" s="66">
        <v>6.2010000000000003E-2</v>
      </c>
      <c r="CJ116" s="66">
        <v>0.39933000000000002</v>
      </c>
      <c r="CK116" s="66">
        <v>7.4037000000000006E-2</v>
      </c>
      <c r="CL116" s="66">
        <v>0.19403999999999999</v>
      </c>
      <c r="CM116" s="66">
        <v>2.9100000000000001E-2</v>
      </c>
      <c r="CN116" s="66">
        <v>0.16575000000000001</v>
      </c>
      <c r="CO116" s="66">
        <v>2.9211999999999998E-2</v>
      </c>
      <c r="CP116" s="66">
        <v>0.36942000000000003</v>
      </c>
      <c r="CQ116" s="66">
        <v>0.110558</v>
      </c>
      <c r="CR116" s="66">
        <v>0.27675</v>
      </c>
      <c r="CS116" s="66">
        <v>2.5270000000000001E-2</v>
      </c>
      <c r="CT116" s="69"/>
      <c r="CU116" s="69"/>
      <c r="CV116" s="69"/>
      <c r="CW116" s="69"/>
      <c r="CX116" s="69"/>
      <c r="CY116" s="69"/>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64"/>
      <c r="HH116" s="64"/>
      <c r="HI116" s="64"/>
      <c r="HJ116" s="64"/>
      <c r="HK116" s="64"/>
      <c r="HL116" s="64"/>
      <c r="HM116" s="64"/>
      <c r="HN116" s="64"/>
      <c r="HO116" s="64"/>
      <c r="HP116" s="64"/>
      <c r="HQ116" s="64"/>
      <c r="HR116" s="64"/>
      <c r="HS116" s="64"/>
      <c r="HT116" s="64"/>
      <c r="HU116" s="64"/>
      <c r="HV116" s="64"/>
      <c r="HW116" s="64"/>
      <c r="HX116" s="64"/>
      <c r="HY116" s="64"/>
      <c r="HZ116" s="64"/>
      <c r="IA116" s="64"/>
      <c r="IB116" s="64"/>
      <c r="IC116" s="64"/>
      <c r="ID116" s="64"/>
      <c r="IE116" s="64"/>
      <c r="IF116" s="64"/>
      <c r="IG116" s="64"/>
      <c r="IH116" s="64"/>
      <c r="II116" s="64"/>
      <c r="IJ116" s="64"/>
      <c r="IK116" s="64"/>
      <c r="IL116" s="64"/>
      <c r="IM116" s="64"/>
      <c r="IN116" s="64"/>
      <c r="IO116" s="64"/>
      <c r="IP116" s="64"/>
      <c r="IQ116" s="64"/>
      <c r="IR116" s="64"/>
      <c r="IS116" s="64"/>
      <c r="IT116" s="64"/>
      <c r="IU116" s="64"/>
      <c r="IV116" s="64"/>
      <c r="IW116" s="64"/>
      <c r="IX116" s="64"/>
      <c r="IY116" s="64"/>
      <c r="IZ116" s="64"/>
      <c r="JA116" s="64"/>
      <c r="JB116" s="64"/>
      <c r="JC116" s="64"/>
      <c r="JD116" s="64"/>
      <c r="JE116" s="64"/>
      <c r="JF116" s="64"/>
      <c r="JG116" s="64"/>
      <c r="JH116" s="64"/>
      <c r="JI116" s="64"/>
      <c r="JJ116" s="64"/>
      <c r="JK116" s="64"/>
      <c r="JL116" s="64"/>
      <c r="JM116" s="64"/>
      <c r="JN116" s="64"/>
      <c r="JO116" s="64"/>
      <c r="JP116" s="64"/>
      <c r="JQ116" s="64"/>
      <c r="JR116" s="64"/>
      <c r="JS116" s="64"/>
      <c r="JT116" s="64"/>
      <c r="JU116" s="64"/>
      <c r="JV116" s="64"/>
      <c r="JW116" s="64"/>
      <c r="JX116" s="64"/>
      <c r="JY116" s="64"/>
      <c r="JZ116" s="64"/>
      <c r="KA116" s="64"/>
      <c r="KB116" s="64"/>
      <c r="KC116" s="64"/>
      <c r="KD116" s="64"/>
      <c r="KE116" s="64"/>
      <c r="KF116" s="64"/>
      <c r="KG116" s="64"/>
      <c r="KH116" s="64"/>
      <c r="KI116" s="64"/>
      <c r="KJ116" s="64"/>
      <c r="KK116" s="64"/>
      <c r="KL116" s="64"/>
      <c r="KM116" s="64"/>
      <c r="KN116" s="64"/>
      <c r="KO116" s="64"/>
      <c r="KP116" s="64"/>
      <c r="KQ116" s="64"/>
      <c r="KR116" s="64"/>
      <c r="KS116" s="64"/>
      <c r="KT116" s="64"/>
      <c r="KU116" s="64"/>
      <c r="KV116" s="64"/>
      <c r="KW116" s="64"/>
      <c r="KX116" s="64"/>
      <c r="KY116" s="64"/>
      <c r="KZ116" s="64"/>
      <c r="LA116" s="64"/>
      <c r="LB116" s="64"/>
      <c r="LC116" s="64"/>
      <c r="LD116" s="64"/>
      <c r="LE116" s="64"/>
      <c r="LF116" s="64"/>
      <c r="LG116" s="64"/>
      <c r="LH116" s="64"/>
      <c r="LI116" s="64"/>
      <c r="LJ116" s="64"/>
      <c r="LK116" s="64"/>
      <c r="LL116" s="64"/>
      <c r="LM116" s="64"/>
      <c r="LN116" s="64"/>
      <c r="LO116" s="64"/>
      <c r="LP116" s="64"/>
      <c r="LQ116" s="64"/>
      <c r="LR116" s="64"/>
      <c r="LS116" s="64"/>
      <c r="LT116" s="64"/>
      <c r="LU116" s="64"/>
      <c r="LV116" s="64"/>
      <c r="LW116" s="64"/>
      <c r="LX116" s="64"/>
      <c r="LY116" s="64"/>
      <c r="LZ116" s="64"/>
      <c r="MA116" s="64"/>
      <c r="MB116" s="64"/>
      <c r="MC116" s="64"/>
      <c r="MD116" s="64"/>
      <c r="ME116" s="64"/>
      <c r="MF116" s="64"/>
      <c r="MG116" s="64"/>
      <c r="MH116" s="64"/>
      <c r="MI116" s="64"/>
      <c r="MJ116" s="64"/>
      <c r="MK116" s="64"/>
      <c r="ML116" s="64"/>
      <c r="MM116" s="64"/>
      <c r="MN116" s="64"/>
      <c r="MO116" s="64"/>
      <c r="MP116" s="64"/>
      <c r="MQ116" s="64"/>
      <c r="MR116" s="64"/>
      <c r="MS116" s="64"/>
      <c r="MT116" s="64"/>
      <c r="MU116" s="64"/>
      <c r="MV116" s="64"/>
      <c r="MW116" s="64"/>
      <c r="MX116" s="64"/>
      <c r="MY116" s="64"/>
      <c r="MZ116" s="64"/>
      <c r="NA116" s="64"/>
      <c r="NB116" s="64"/>
      <c r="NC116" s="64"/>
      <c r="ND116" s="64"/>
      <c r="NE116" s="64"/>
      <c r="NF116" s="64"/>
      <c r="NG116" s="64"/>
      <c r="NH116" s="64"/>
      <c r="NI116" s="64"/>
      <c r="NJ116" s="64"/>
      <c r="NK116" s="64"/>
      <c r="NL116" s="64"/>
      <c r="NM116" s="64"/>
      <c r="NN116" s="64"/>
      <c r="NO116" s="64"/>
      <c r="NP116" s="64"/>
      <c r="NQ116" s="64"/>
      <c r="NR116" s="64"/>
      <c r="NS116" s="64"/>
      <c r="NT116" s="64"/>
      <c r="NU116" s="64"/>
      <c r="NV116" s="64"/>
      <c r="NW116" s="64"/>
      <c r="NX116" s="64"/>
      <c r="NY116" s="64"/>
      <c r="NZ116" s="64"/>
      <c r="OA116" s="64"/>
      <c r="OB116" s="64"/>
      <c r="OC116" s="64"/>
      <c r="OD116" s="64"/>
      <c r="OE116" s="64"/>
      <c r="OF116" s="64"/>
      <c r="OG116" s="64"/>
      <c r="OH116" s="64"/>
      <c r="OI116" s="64"/>
      <c r="OJ116" s="64"/>
      <c r="OK116" s="64"/>
      <c r="OL116" s="64"/>
      <c r="OM116" s="64"/>
      <c r="ON116" s="64"/>
      <c r="OO116" s="64"/>
      <c r="OP116" s="64"/>
      <c r="OQ116" s="64"/>
      <c r="OR116" s="64"/>
      <c r="OS116" s="64"/>
      <c r="OT116" s="64"/>
      <c r="OU116" s="64"/>
      <c r="OV116" s="64"/>
      <c r="OW116" s="64"/>
      <c r="OX116" s="64"/>
      <c r="OY116" s="64"/>
      <c r="OZ116" s="64"/>
      <c r="PA116" s="64"/>
      <c r="PB116" s="64"/>
      <c r="PC116" s="64"/>
      <c r="PD116" s="64"/>
      <c r="PE116" s="64"/>
      <c r="PF116" s="64"/>
      <c r="PG116" s="64"/>
      <c r="PH116" s="64"/>
      <c r="PI116" s="64"/>
      <c r="PJ116" s="64"/>
      <c r="PK116" s="64"/>
      <c r="PL116" s="64"/>
      <c r="PM116" s="64"/>
      <c r="PN116" s="64"/>
      <c r="PO116" s="64"/>
      <c r="PP116" s="64"/>
      <c r="PQ116" s="64"/>
      <c r="PR116" s="64"/>
      <c r="PS116" s="64"/>
      <c r="PT116" s="64"/>
      <c r="PU116" s="64"/>
      <c r="PV116" s="64"/>
      <c r="PW116" s="64"/>
      <c r="PX116" s="64"/>
      <c r="PY116" s="64"/>
      <c r="PZ116" s="64"/>
      <c r="QA116" s="64"/>
      <c r="QB116" s="64"/>
      <c r="QC116" s="64"/>
      <c r="QD116" s="64"/>
      <c r="QE116" s="64"/>
      <c r="QF116" s="64"/>
      <c r="QG116" s="64"/>
      <c r="QH116" s="64"/>
      <c r="QI116" s="64"/>
      <c r="QJ116" s="64"/>
      <c r="QK116" s="64"/>
      <c r="QL116" s="64"/>
      <c r="QM116" s="64"/>
      <c r="QN116" s="64"/>
      <c r="QO116" s="64"/>
      <c r="QP116" s="64"/>
      <c r="QQ116" s="64"/>
      <c r="QR116" s="64"/>
      <c r="QS116" s="64"/>
      <c r="QT116" s="64"/>
      <c r="QU116" s="64"/>
      <c r="QV116" s="64"/>
      <c r="QW116" s="64"/>
      <c r="QX116" s="64"/>
      <c r="QY116" s="64"/>
      <c r="QZ116" s="64"/>
      <c r="RA116" s="64"/>
      <c r="RB116" s="64"/>
      <c r="RC116" s="64"/>
      <c r="RD116" s="64"/>
      <c r="RE116" s="64"/>
      <c r="RF116" s="64"/>
      <c r="RG116" s="64"/>
      <c r="RH116" s="64"/>
      <c r="RI116" s="64"/>
      <c r="RJ116" s="64"/>
      <c r="RK116" s="64"/>
      <c r="RL116" s="64"/>
      <c r="RM116" s="64"/>
      <c r="RN116" s="64"/>
      <c r="RO116" s="64"/>
      <c r="RP116" s="64"/>
      <c r="RQ116" s="64"/>
      <c r="RR116" s="64"/>
      <c r="RS116" s="64"/>
      <c r="RT116" s="64"/>
      <c r="RU116" s="64"/>
      <c r="RV116" s="64"/>
      <c r="RW116" s="64"/>
      <c r="RX116" s="64"/>
      <c r="RY116" s="64"/>
      <c r="RZ116" s="64"/>
      <c r="SA116" s="64"/>
      <c r="SB116" s="64"/>
      <c r="SC116" s="64"/>
      <c r="SD116" s="64"/>
      <c r="SE116" s="64"/>
      <c r="SF116" s="64"/>
      <c r="SG116" s="64"/>
      <c r="SH116" s="64"/>
      <c r="SI116" s="64"/>
      <c r="SJ116" s="64"/>
      <c r="SK116" s="64"/>
      <c r="SL116" s="64"/>
      <c r="SM116" s="64"/>
      <c r="SN116" s="64"/>
      <c r="SO116" s="64"/>
      <c r="SP116" s="64"/>
      <c r="SQ116" s="64"/>
      <c r="SR116" s="64"/>
      <c r="SS116" s="64"/>
      <c r="ST116" s="64"/>
      <c r="SU116" s="64"/>
      <c r="SV116" s="64"/>
      <c r="SW116" s="64"/>
      <c r="SX116" s="64"/>
      <c r="SY116" s="64"/>
      <c r="SZ116" s="64"/>
      <c r="TA116" s="64"/>
      <c r="TB116" s="64"/>
      <c r="TC116" s="64"/>
      <c r="TD116" s="64"/>
      <c r="TE116" s="64"/>
      <c r="TF116" s="64"/>
      <c r="TG116" s="64"/>
      <c r="TH116" s="64"/>
      <c r="TI116" s="64"/>
      <c r="TJ116" s="64"/>
      <c r="TK116" s="64"/>
      <c r="TL116" s="64"/>
      <c r="TM116" s="64"/>
      <c r="TN116" s="64"/>
      <c r="TO116" s="64"/>
      <c r="TP116" s="64"/>
      <c r="TQ116" s="64"/>
      <c r="TR116" s="64"/>
      <c r="TS116" s="64"/>
      <c r="TT116" s="64"/>
      <c r="TU116" s="64"/>
      <c r="TV116" s="64"/>
      <c r="TW116" s="64"/>
      <c r="TX116" s="64"/>
      <c r="TY116" s="64"/>
      <c r="TZ116" s="64"/>
      <c r="UA116" s="64"/>
      <c r="UB116" s="64"/>
      <c r="UC116" s="64"/>
      <c r="UD116" s="64"/>
      <c r="UE116" s="64"/>
      <c r="UF116" s="64"/>
      <c r="UG116" s="64"/>
      <c r="UH116" s="64"/>
      <c r="UI116" s="64"/>
      <c r="UJ116" s="64"/>
      <c r="UK116" s="64"/>
      <c r="UL116" s="64"/>
      <c r="UM116" s="64"/>
      <c r="UN116" s="64"/>
      <c r="UO116" s="64"/>
      <c r="UP116" s="64"/>
      <c r="UQ116" s="64"/>
      <c r="UR116" s="64"/>
      <c r="US116" s="64"/>
      <c r="UT116" s="64"/>
      <c r="UU116" s="64"/>
      <c r="UV116" s="64"/>
      <c r="UW116" s="64"/>
      <c r="UX116" s="64"/>
      <c r="UY116" s="64"/>
      <c r="UZ116" s="64"/>
      <c r="VA116" s="64"/>
      <c r="VB116" s="64"/>
      <c r="VC116" s="64"/>
      <c r="VD116" s="64"/>
      <c r="VE116" s="64"/>
      <c r="VF116" s="64"/>
      <c r="VG116" s="64"/>
      <c r="VH116" s="64"/>
      <c r="VI116" s="64"/>
      <c r="VJ116" s="64"/>
      <c r="VK116" s="64"/>
      <c r="VL116" s="64"/>
      <c r="VM116" s="64"/>
      <c r="VN116" s="64"/>
      <c r="VO116" s="64"/>
      <c r="VP116" s="64"/>
      <c r="VQ116" s="64"/>
      <c r="VR116" s="64"/>
      <c r="VS116" s="64"/>
      <c r="VT116" s="64"/>
      <c r="VU116" s="64"/>
      <c r="VV116" s="64"/>
      <c r="VW116" s="64"/>
      <c r="VX116" s="64"/>
      <c r="VY116" s="64"/>
      <c r="VZ116" s="64"/>
      <c r="WA116" s="64"/>
      <c r="WB116" s="64"/>
      <c r="WC116" s="64"/>
      <c r="WD116" s="64"/>
      <c r="WE116" s="64"/>
      <c r="WF116" s="64"/>
      <c r="WG116" s="64"/>
      <c r="WH116" s="64"/>
      <c r="WI116" s="64"/>
      <c r="WJ116" s="64"/>
      <c r="WK116" s="64"/>
      <c r="WL116" s="64"/>
      <c r="WM116" s="64"/>
      <c r="WN116" s="64"/>
      <c r="WO116" s="64"/>
      <c r="WP116" s="64"/>
      <c r="WQ116" s="64"/>
      <c r="WR116" s="64"/>
      <c r="WS116" s="64"/>
      <c r="WT116" s="64"/>
      <c r="WU116" s="64"/>
      <c r="WV116" s="64"/>
      <c r="WW116" s="64"/>
      <c r="WX116" s="64"/>
      <c r="WY116" s="64"/>
      <c r="WZ116" s="64"/>
      <c r="XA116" s="64"/>
      <c r="XB116" s="64"/>
      <c r="XC116" s="64"/>
      <c r="XD116" s="64"/>
      <c r="XE116" s="64"/>
      <c r="XF116" s="64"/>
      <c r="XG116" s="64"/>
      <c r="XH116" s="64"/>
      <c r="XI116" s="64"/>
      <c r="XJ116" s="64"/>
      <c r="XK116" s="64"/>
      <c r="XL116" s="64"/>
      <c r="XM116" s="64"/>
      <c r="XN116" s="64"/>
      <c r="XO116" s="64"/>
      <c r="XP116" s="64"/>
      <c r="XQ116" s="64"/>
      <c r="XR116" s="64"/>
      <c r="XS116" s="64"/>
      <c r="XT116" s="64"/>
      <c r="XU116" s="64"/>
      <c r="XV116" s="64"/>
      <c r="XW116" s="64"/>
      <c r="XX116" s="64"/>
      <c r="XY116" s="64"/>
      <c r="XZ116" s="64"/>
      <c r="YA116" s="64"/>
      <c r="YB116" s="64"/>
      <c r="YC116" s="64"/>
      <c r="YD116" s="64"/>
      <c r="YE116" s="64"/>
      <c r="YF116" s="64"/>
      <c r="YG116" s="64"/>
      <c r="YH116" s="64"/>
      <c r="YI116" s="64"/>
      <c r="YJ116" s="64"/>
      <c r="YK116" s="64"/>
      <c r="YL116" s="64"/>
      <c r="YM116" s="64"/>
      <c r="YN116" s="64"/>
      <c r="YO116" s="64"/>
      <c r="YP116" s="64"/>
      <c r="YQ116" s="64"/>
      <c r="YR116" s="64"/>
      <c r="YS116" s="64"/>
      <c r="YT116" s="64"/>
      <c r="YU116" s="64"/>
      <c r="YV116" s="64"/>
      <c r="YW116" s="64"/>
      <c r="YX116" s="64"/>
      <c r="YY116" s="64"/>
      <c r="YZ116" s="64"/>
      <c r="ZA116" s="64"/>
      <c r="ZB116" s="64"/>
      <c r="ZC116" s="64"/>
      <c r="ZD116" s="64"/>
      <c r="ZE116" s="64"/>
      <c r="ZF116" s="64"/>
      <c r="ZG116" s="64"/>
      <c r="ZH116" s="64"/>
      <c r="ZI116" s="64"/>
      <c r="ZJ116" s="64"/>
      <c r="ZK116" s="64"/>
      <c r="ZL116" s="64"/>
      <c r="ZM116" s="64"/>
      <c r="ZN116" s="64"/>
      <c r="ZO116" s="64"/>
      <c r="ZP116" s="64"/>
      <c r="ZQ116" s="64"/>
      <c r="ZR116" s="64"/>
      <c r="ZS116" s="64"/>
      <c r="ZT116" s="64"/>
      <c r="ZU116" s="64"/>
      <c r="ZV116" s="64"/>
      <c r="ZW116" s="64"/>
      <c r="ZX116" s="64"/>
      <c r="ZY116" s="64"/>
      <c r="ZZ116" s="64"/>
      <c r="AAA116" s="64"/>
      <c r="AAB116" s="64"/>
      <c r="AAC116" s="64"/>
      <c r="AAD116" s="64"/>
      <c r="AAE116" s="64"/>
      <c r="AAF116" s="64"/>
      <c r="AAG116" s="64"/>
      <c r="AAH116" s="64"/>
      <c r="AAI116" s="64"/>
      <c r="AAJ116" s="64"/>
      <c r="AAK116" s="64"/>
      <c r="AAL116" s="64"/>
      <c r="AAM116" s="64"/>
      <c r="AAN116" s="64"/>
      <c r="AAO116" s="64"/>
      <c r="AAP116" s="64"/>
      <c r="AAQ116" s="64"/>
      <c r="AAR116" s="64"/>
      <c r="AAS116" s="64"/>
      <c r="AAT116" s="64"/>
      <c r="AAU116" s="64"/>
      <c r="AAV116" s="64"/>
      <c r="AAW116" s="64"/>
      <c r="AAX116" s="64"/>
      <c r="AAY116" s="64"/>
      <c r="AAZ116" s="64"/>
      <c r="ABA116" s="64"/>
      <c r="ABB116" s="64"/>
      <c r="ABC116" s="64"/>
      <c r="ABD116" s="64"/>
      <c r="ABE116" s="64"/>
      <c r="ABF116" s="64"/>
      <c r="ABG116" s="64"/>
      <c r="ABH116" s="64"/>
      <c r="ABI116" s="64"/>
      <c r="ABJ116" s="64"/>
      <c r="ABK116" s="64"/>
      <c r="ABL116" s="64"/>
      <c r="ABM116" s="64"/>
      <c r="ABN116" s="64"/>
      <c r="ABO116" s="64"/>
      <c r="ABP116" s="64"/>
      <c r="ABQ116" s="64"/>
      <c r="ABR116" s="64"/>
      <c r="ABS116" s="64"/>
      <c r="ABT116" s="64"/>
      <c r="ABU116" s="64"/>
      <c r="ABV116" s="64"/>
      <c r="ABW116" s="64"/>
      <c r="ABX116" s="64"/>
      <c r="ABY116" s="64"/>
      <c r="ABZ116" s="64"/>
      <c r="ACA116" s="64"/>
      <c r="ACB116" s="64"/>
      <c r="ACC116" s="64"/>
      <c r="ACD116" s="64"/>
      <c r="ACE116" s="64"/>
      <c r="ACF116" s="64"/>
      <c r="ACG116" s="64"/>
      <c r="ACH116" s="64"/>
      <c r="ACI116" s="64"/>
      <c r="ACJ116" s="64"/>
      <c r="ACK116" s="64"/>
      <c r="ACL116" s="64"/>
      <c r="ACM116" s="64"/>
      <c r="ACN116" s="64"/>
      <c r="ACO116" s="64"/>
      <c r="ACP116" s="64"/>
      <c r="ACQ116" s="64"/>
      <c r="ACR116" s="64"/>
      <c r="ACS116" s="64"/>
      <c r="ACT116" s="64"/>
      <c r="ACU116" s="64"/>
      <c r="ACV116" s="64"/>
      <c r="ACW116" s="64"/>
      <c r="ACX116" s="64"/>
      <c r="ACY116" s="64"/>
      <c r="ACZ116" s="64"/>
      <c r="ADA116" s="64"/>
      <c r="ADB116" s="64"/>
      <c r="ADC116" s="64"/>
      <c r="ADD116" s="64"/>
      <c r="ADE116" s="64"/>
      <c r="ADF116" s="64"/>
      <c r="ADG116" s="64"/>
      <c r="ADH116" s="64"/>
      <c r="ADI116" s="64"/>
      <c r="ADJ116" s="64"/>
      <c r="ADK116" s="64"/>
      <c r="ADL116" s="64"/>
      <c r="ADM116" s="64"/>
      <c r="ADN116" s="64"/>
      <c r="ADO116" s="64"/>
      <c r="ADP116" s="64"/>
      <c r="ADQ116" s="64"/>
      <c r="ADR116" s="64"/>
      <c r="ADS116" s="64"/>
      <c r="ADT116" s="64"/>
      <c r="ADU116" s="64"/>
      <c r="ADV116" s="64"/>
      <c r="ADW116" s="64"/>
      <c r="ADX116" s="64"/>
      <c r="ADY116" s="64"/>
      <c r="ADZ116" s="64"/>
      <c r="AEA116" s="64"/>
      <c r="AEB116" s="64"/>
      <c r="AEC116" s="64"/>
      <c r="AED116" s="64"/>
      <c r="AEE116" s="64"/>
      <c r="AEF116" s="64"/>
      <c r="AEG116" s="64"/>
      <c r="AEH116" s="64"/>
      <c r="AEI116" s="64"/>
      <c r="AEJ116" s="64"/>
      <c r="AEK116" s="64"/>
      <c r="AEL116" s="64"/>
      <c r="AEM116" s="64"/>
      <c r="AEN116" s="64"/>
      <c r="AEO116" s="64"/>
      <c r="AEP116" s="64"/>
      <c r="AEQ116" s="64"/>
      <c r="AER116" s="64"/>
      <c r="AES116" s="64"/>
      <c r="AET116" s="64"/>
      <c r="AEU116" s="64"/>
      <c r="AEV116" s="64"/>
      <c r="AEW116" s="64"/>
      <c r="AEX116" s="64"/>
      <c r="AEY116" s="64"/>
      <c r="AEZ116" s="64"/>
      <c r="AFA116" s="64"/>
      <c r="AFB116" s="64"/>
      <c r="AFC116" s="64"/>
      <c r="AFD116" s="64"/>
      <c r="AFE116" s="64"/>
      <c r="AFF116" s="64"/>
      <c r="AFG116" s="64"/>
      <c r="AFH116" s="64"/>
      <c r="AFI116" s="64"/>
      <c r="AFJ116" s="64"/>
      <c r="AFK116" s="64"/>
      <c r="AFL116" s="64"/>
      <c r="AFM116" s="64"/>
      <c r="AFN116" s="64"/>
      <c r="AFO116" s="64"/>
      <c r="AFP116" s="64"/>
      <c r="AFQ116" s="64"/>
      <c r="AFR116" s="64"/>
      <c r="AFS116" s="64"/>
      <c r="AFT116" s="64"/>
      <c r="AFU116" s="64"/>
      <c r="AFV116" s="64"/>
      <c r="AFW116" s="64"/>
      <c r="AFX116" s="64"/>
      <c r="AFY116" s="64"/>
      <c r="AFZ116" s="64"/>
      <c r="AGA116" s="64"/>
      <c r="AGB116" s="64"/>
      <c r="AGC116" s="64"/>
      <c r="AGD116" s="64"/>
      <c r="AGE116" s="64"/>
      <c r="AGF116" s="64"/>
      <c r="AGG116" s="64"/>
      <c r="AGH116" s="64"/>
      <c r="AGI116" s="64"/>
      <c r="AGJ116" s="64"/>
      <c r="AGK116" s="64"/>
      <c r="AGL116" s="64"/>
      <c r="AGM116" s="64"/>
      <c r="AGN116" s="64"/>
      <c r="AGO116" s="64"/>
      <c r="AGP116" s="64"/>
      <c r="AGQ116" s="64"/>
      <c r="AGR116" s="64"/>
      <c r="AGS116" s="64"/>
      <c r="AGT116" s="64"/>
      <c r="AGU116" s="64"/>
      <c r="AGV116" s="64"/>
      <c r="AGW116" s="64"/>
      <c r="AGX116" s="64"/>
      <c r="AGY116" s="64"/>
      <c r="AGZ116" s="64"/>
      <c r="AHA116" s="64"/>
      <c r="AHB116" s="64"/>
      <c r="AHC116" s="64"/>
      <c r="AHD116" s="64"/>
      <c r="AHE116" s="64"/>
      <c r="AHF116" s="64"/>
      <c r="AHG116" s="64"/>
      <c r="AHH116" s="64"/>
      <c r="AHI116" s="64"/>
      <c r="AHJ116" s="64"/>
      <c r="AHK116" s="64"/>
      <c r="AHL116" s="64"/>
      <c r="AHM116" s="64"/>
      <c r="AHN116" s="64"/>
      <c r="AHO116" s="64"/>
      <c r="AHP116" s="64"/>
      <c r="AHQ116" s="64"/>
      <c r="AHR116" s="64"/>
      <c r="AHS116" s="64"/>
      <c r="AHT116" s="64"/>
      <c r="AHU116" s="64"/>
      <c r="AHV116" s="64"/>
      <c r="AHW116" s="64"/>
      <c r="AHX116" s="64"/>
      <c r="AHY116" s="64"/>
      <c r="AHZ116" s="64"/>
      <c r="AIA116" s="64"/>
      <c r="AIB116" s="64"/>
      <c r="AIC116" s="64"/>
      <c r="AID116" s="64"/>
      <c r="AIE116" s="64"/>
      <c r="AIF116" s="64"/>
      <c r="AIG116" s="64"/>
      <c r="AIH116" s="64"/>
      <c r="AII116" s="64"/>
      <c r="AIJ116" s="64"/>
      <c r="AIK116" s="64"/>
      <c r="AIL116" s="64"/>
      <c r="AIM116" s="64"/>
      <c r="AIN116" s="64"/>
      <c r="AIO116" s="64"/>
      <c r="AIP116" s="64"/>
      <c r="AIQ116" s="64"/>
      <c r="AIR116" s="64"/>
      <c r="AIS116" s="64"/>
      <c r="AIT116" s="64"/>
      <c r="AIU116" s="64"/>
      <c r="AIV116" s="64"/>
      <c r="AIW116" s="64"/>
      <c r="AIX116" s="64"/>
      <c r="AIY116" s="64"/>
      <c r="AIZ116" s="64"/>
      <c r="AJA116" s="64"/>
      <c r="AJB116" s="64"/>
      <c r="AJC116" s="64"/>
      <c r="AJD116" s="64"/>
      <c r="AJE116" s="64"/>
      <c r="AJF116" s="64"/>
      <c r="AJG116" s="64"/>
      <c r="AJH116" s="64"/>
      <c r="AJI116" s="64"/>
      <c r="AJJ116" s="64"/>
      <c r="AJK116" s="64"/>
      <c r="AJL116" s="64"/>
      <c r="AJM116" s="64"/>
      <c r="AJN116" s="64"/>
      <c r="AJO116" s="64"/>
      <c r="AJP116" s="64"/>
      <c r="AJQ116" s="64"/>
      <c r="AJR116" s="64"/>
      <c r="AJS116" s="64"/>
      <c r="AJT116" s="64"/>
      <c r="AJU116" s="64"/>
      <c r="AJV116" s="64"/>
      <c r="AJW116" s="64"/>
      <c r="AJX116" s="64"/>
      <c r="AJY116" s="64"/>
      <c r="AJZ116" s="64"/>
      <c r="AKA116" s="64"/>
      <c r="AKB116" s="64"/>
      <c r="AKC116" s="64"/>
      <c r="AKD116" s="64"/>
      <c r="AKE116" s="64"/>
      <c r="AKF116" s="64"/>
      <c r="AKG116" s="64"/>
      <c r="AKH116" s="64"/>
      <c r="AKI116" s="64"/>
      <c r="AKJ116" s="64"/>
      <c r="AKK116" s="64"/>
      <c r="AKL116" s="64"/>
      <c r="AKM116" s="64"/>
      <c r="AKN116" s="64"/>
      <c r="AKO116" s="64"/>
      <c r="AKP116" s="64"/>
      <c r="AKQ116" s="64"/>
      <c r="AKR116" s="64"/>
      <c r="AKS116" s="64"/>
      <c r="AKT116" s="64"/>
      <c r="AKU116" s="64"/>
      <c r="AKV116" s="64"/>
      <c r="AKW116" s="64"/>
      <c r="AKX116" s="64"/>
      <c r="AKY116" s="64"/>
      <c r="AKZ116" s="64"/>
      <c r="ALA116" s="64"/>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row>
    <row r="117" spans="1:1009" s="78" customFormat="1" ht="15" customHeight="1" x14ac:dyDescent="0.35">
      <c r="A117" s="1">
        <v>116</v>
      </c>
      <c r="B117" s="1" t="s">
        <v>667</v>
      </c>
      <c r="C117" s="71">
        <v>1974.2</v>
      </c>
      <c r="D117" s="72" t="s">
        <v>201</v>
      </c>
      <c r="E117" s="73">
        <v>2</v>
      </c>
      <c r="F117" s="71">
        <v>-1</v>
      </c>
      <c r="G117" s="74">
        <v>50.110149999999997</v>
      </c>
      <c r="H117" s="74">
        <v>2.7978499999999999</v>
      </c>
      <c r="I117" s="74">
        <v>13.60605</v>
      </c>
      <c r="J117" s="75">
        <v>2.5399999999999999E-2</v>
      </c>
      <c r="K117" s="74">
        <v>11.745900000000001</v>
      </c>
      <c r="L117" s="75">
        <v>0.17915</v>
      </c>
      <c r="M117" s="74">
        <v>6.5590999999999999</v>
      </c>
      <c r="N117" s="74">
        <v>10.96415</v>
      </c>
      <c r="O117" s="74">
        <v>2.4556499999999999</v>
      </c>
      <c r="P117" s="75">
        <v>1.4500000000000001E-2</v>
      </c>
      <c r="Q117" s="74">
        <v>0.50985000000000003</v>
      </c>
      <c r="R117" s="75">
        <v>0.26889999999999997</v>
      </c>
      <c r="S117" s="75">
        <v>4.9849999999999998E-2</v>
      </c>
      <c r="T117" s="75">
        <v>1.4E-2</v>
      </c>
      <c r="U117" s="75">
        <v>3.4599999999999999E-2</v>
      </c>
      <c r="V117" s="74">
        <v>99.335099999999997</v>
      </c>
      <c r="W117" s="76" t="s">
        <v>87</v>
      </c>
      <c r="X117" s="75">
        <v>8.9387901645089404E-2</v>
      </c>
      <c r="Y117" s="74">
        <v>5.1907462658181798</v>
      </c>
      <c r="Z117" s="74">
        <v>2.4810338708973898</v>
      </c>
      <c r="AA117" s="74">
        <v>29.373333333333299</v>
      </c>
      <c r="AB117" s="74">
        <v>335.97666666666697</v>
      </c>
      <c r="AC117" s="74">
        <v>9.56</v>
      </c>
      <c r="AD117" s="74">
        <v>398.14666666666699</v>
      </c>
      <c r="AE117" s="74">
        <v>25.81</v>
      </c>
      <c r="AF117" s="74">
        <v>171.34333333333299</v>
      </c>
      <c r="AG117" s="74">
        <v>17.87</v>
      </c>
      <c r="AH117" s="74">
        <v>136.84</v>
      </c>
      <c r="AI117" s="74">
        <v>14.6566666666667</v>
      </c>
      <c r="AJ117" s="74">
        <v>36.723333333333301</v>
      </c>
      <c r="AK117" s="74">
        <v>5.5533333333333301</v>
      </c>
      <c r="AL117" s="74">
        <v>26.32</v>
      </c>
      <c r="AM117" s="74">
        <v>6.2733333333333299</v>
      </c>
      <c r="AN117" s="74">
        <v>2.1866666666666701</v>
      </c>
      <c r="AO117" s="74">
        <v>6.26</v>
      </c>
      <c r="AP117" s="74">
        <v>0.89300000000000002</v>
      </c>
      <c r="AQ117" s="74">
        <v>5.54</v>
      </c>
      <c r="AR117" s="74">
        <v>1.123</v>
      </c>
      <c r="AS117" s="74">
        <v>2.8333333333333299</v>
      </c>
      <c r="AT117" s="74">
        <v>0.35599999999999998</v>
      </c>
      <c r="AU117" s="74">
        <v>2.3666666666666698</v>
      </c>
      <c r="AV117" s="74">
        <v>0.31966666666666699</v>
      </c>
      <c r="AW117" s="74">
        <v>4.5033333333333303</v>
      </c>
      <c r="AX117" s="74">
        <v>1.0593333333333299</v>
      </c>
      <c r="AY117" s="74">
        <v>1.04</v>
      </c>
      <c r="AZ117" s="74">
        <v>0.42699999999999999</v>
      </c>
      <c r="BA117" s="76">
        <v>1145.83791</v>
      </c>
      <c r="BB117" s="76">
        <v>52.523949999999999</v>
      </c>
      <c r="BC117" s="75"/>
      <c r="BD117" s="75">
        <v>4.4693950822544699E-3</v>
      </c>
      <c r="BE117" s="75">
        <v>9.9143253677127202E-2</v>
      </c>
      <c r="BF117" s="75">
        <v>0.26621493434728999</v>
      </c>
      <c r="BG117" s="74">
        <v>0.60633281500000002</v>
      </c>
      <c r="BH117" s="74">
        <v>7.1624960000000001E-2</v>
      </c>
      <c r="BI117" s="74">
        <v>0.27620281499999999</v>
      </c>
      <c r="BJ117" s="74">
        <v>0.38878929000000001</v>
      </c>
      <c r="BK117" s="74">
        <v>2.8592340000000001E-2</v>
      </c>
      <c r="BL117" s="74">
        <v>0.19152572000000001</v>
      </c>
      <c r="BM117" s="74">
        <v>0.25656110999999998</v>
      </c>
      <c r="BN117" s="74">
        <v>0.17312332499999999</v>
      </c>
      <c r="BO117" s="74">
        <v>7.4183175000000004E-2</v>
      </c>
      <c r="BP117" s="74">
        <v>7.8787700000000002E-3</v>
      </c>
      <c r="BQ117" s="74">
        <v>1.0463515E-2</v>
      </c>
      <c r="BR117" s="74">
        <v>1.75E-3</v>
      </c>
      <c r="BS117" s="74">
        <v>1.60198E-3</v>
      </c>
      <c r="BT117" s="74">
        <v>1.4099200000000001</v>
      </c>
      <c r="BU117" s="74">
        <v>10.415276666666699</v>
      </c>
      <c r="BV117" s="74">
        <v>0.51624000000000003</v>
      </c>
      <c r="BW117" s="74">
        <v>19.907333333333401</v>
      </c>
      <c r="BX117" s="74">
        <v>1.75508</v>
      </c>
      <c r="BY117" s="74">
        <v>16.6203033333333</v>
      </c>
      <c r="BZ117" s="74">
        <v>2.337396</v>
      </c>
      <c r="CA117" s="74">
        <v>7.6630399999999996</v>
      </c>
      <c r="CB117" s="74">
        <v>0.74749000000000199</v>
      </c>
      <c r="CC117" s="74">
        <v>1.3954866666666701</v>
      </c>
      <c r="CD117" s="74">
        <v>0.38873333333333299</v>
      </c>
      <c r="CE117" s="74">
        <v>1.68448</v>
      </c>
      <c r="CF117" s="74">
        <v>0.42031333333333298</v>
      </c>
      <c r="CG117" s="74">
        <v>0.13120000000000001</v>
      </c>
      <c r="CH117" s="74">
        <v>0.58843999999999996</v>
      </c>
      <c r="CI117" s="74">
        <v>6.9653999999999994E-2</v>
      </c>
      <c r="CJ117" s="74">
        <v>0.44874000000000003</v>
      </c>
      <c r="CK117" s="74">
        <v>9.7700999999999996E-2</v>
      </c>
      <c r="CL117" s="74">
        <v>0.23799999999999999</v>
      </c>
      <c r="CM117" s="74">
        <v>3.4532E-2</v>
      </c>
      <c r="CN117" s="74">
        <v>0.20116666666666699</v>
      </c>
      <c r="CO117" s="74">
        <v>3.4843666666666703E-2</v>
      </c>
      <c r="CP117" s="74">
        <v>0.42331333333333299</v>
      </c>
      <c r="CQ117" s="74">
        <v>0.15784066666666599</v>
      </c>
      <c r="CR117" s="74">
        <v>0.38375999999999999</v>
      </c>
      <c r="CS117" s="74">
        <v>4.0564999999999997E-2</v>
      </c>
      <c r="CT117" s="77"/>
      <c r="CU117" s="77"/>
      <c r="CV117" s="77"/>
      <c r="CW117" s="77"/>
      <c r="CX117" s="77"/>
      <c r="CY117" s="77"/>
      <c r="CZ117" s="72"/>
      <c r="DA117" s="72"/>
      <c r="DB117" s="72"/>
      <c r="DC117" s="72"/>
      <c r="DD117" s="72"/>
      <c r="DE117" s="72"/>
      <c r="DF117" s="72"/>
      <c r="DG117" s="72"/>
      <c r="DH117" s="72"/>
      <c r="DI117" s="72"/>
      <c r="DJ117" s="72"/>
      <c r="DK117" s="72"/>
      <c r="DL117" s="72"/>
      <c r="DM117" s="72"/>
      <c r="DN117" s="72"/>
      <c r="DO117" s="72"/>
      <c r="DP117" s="72"/>
      <c r="DQ117" s="72"/>
      <c r="DR117" s="72"/>
      <c r="DS117" s="72"/>
      <c r="DT117" s="72"/>
      <c r="DU117" s="72"/>
      <c r="DV117" s="72"/>
      <c r="DW117" s="72"/>
      <c r="DX117" s="72"/>
      <c r="DY117" s="72"/>
      <c r="DZ117" s="72"/>
      <c r="EA117" s="72"/>
      <c r="EB117" s="72"/>
      <c r="EC117" s="72"/>
      <c r="ED117" s="72"/>
      <c r="EE117" s="72"/>
      <c r="EF117" s="72"/>
      <c r="EG117" s="72"/>
      <c r="EH117" s="72"/>
      <c r="EI117" s="72"/>
      <c r="EJ117" s="72"/>
      <c r="EK117" s="72"/>
      <c r="EL117" s="72"/>
      <c r="EM117" s="72"/>
      <c r="EN117" s="72"/>
      <c r="EO117" s="72"/>
      <c r="EP117" s="72"/>
      <c r="EQ117" s="72"/>
      <c r="ER117" s="72"/>
      <c r="ES117" s="72"/>
      <c r="ET117" s="72"/>
      <c r="EU117" s="72"/>
      <c r="EV117" s="72"/>
      <c r="EW117" s="72"/>
      <c r="EX117" s="72"/>
      <c r="EY117" s="72"/>
      <c r="EZ117" s="72"/>
      <c r="FA117" s="72"/>
      <c r="FB117" s="72"/>
      <c r="FC117" s="72"/>
      <c r="FD117" s="72"/>
      <c r="FE117" s="72"/>
      <c r="FF117" s="72"/>
      <c r="FG117" s="72"/>
      <c r="FH117" s="72"/>
      <c r="FI117" s="72"/>
      <c r="FJ117" s="72"/>
      <c r="FK117" s="72"/>
      <c r="FL117" s="72"/>
      <c r="FM117" s="72"/>
      <c r="FN117" s="72"/>
      <c r="FO117" s="72"/>
      <c r="FP117" s="72"/>
      <c r="FQ117" s="72"/>
      <c r="FR117" s="72"/>
      <c r="FS117" s="72"/>
      <c r="FT117" s="72"/>
      <c r="FU117" s="72"/>
      <c r="FV117" s="72"/>
      <c r="FW117" s="72"/>
      <c r="FX117" s="72"/>
      <c r="FY117" s="72"/>
      <c r="FZ117" s="72"/>
      <c r="GA117" s="72"/>
      <c r="GB117" s="72"/>
      <c r="GC117" s="72"/>
      <c r="GD117" s="72"/>
      <c r="GE117" s="72"/>
      <c r="GF117" s="72"/>
      <c r="GG117" s="72"/>
      <c r="GH117" s="72"/>
      <c r="GI117" s="72"/>
      <c r="GJ117" s="72"/>
      <c r="GK117" s="72"/>
      <c r="GL117" s="72"/>
      <c r="GM117" s="72"/>
      <c r="GN117" s="72"/>
      <c r="GO117" s="72"/>
      <c r="GP117" s="72"/>
      <c r="GQ117" s="72"/>
      <c r="GR117" s="72"/>
      <c r="GS117" s="72"/>
      <c r="GT117" s="72"/>
      <c r="GU117" s="72"/>
      <c r="GV117" s="72"/>
      <c r="GW117" s="72"/>
      <c r="GX117" s="72"/>
      <c r="GY117" s="72"/>
      <c r="GZ117" s="72"/>
      <c r="HA117" s="72"/>
      <c r="HB117" s="72"/>
      <c r="HC117" s="72"/>
      <c r="HD117" s="72"/>
      <c r="HE117" s="72"/>
      <c r="HF117" s="72"/>
      <c r="HG117" s="72"/>
      <c r="HH117" s="72"/>
      <c r="HI117" s="72"/>
      <c r="HJ117" s="72"/>
      <c r="HK117" s="72"/>
      <c r="HL117" s="72"/>
      <c r="HM117" s="72"/>
      <c r="HN117" s="72"/>
      <c r="HO117" s="72"/>
      <c r="HP117" s="72"/>
      <c r="HQ117" s="72"/>
      <c r="HR117" s="72"/>
      <c r="HS117" s="72"/>
      <c r="HT117" s="72"/>
      <c r="HU117" s="72"/>
      <c r="HV117" s="72"/>
      <c r="HW117" s="72"/>
      <c r="HX117" s="72"/>
      <c r="HY117" s="72"/>
      <c r="HZ117" s="72"/>
      <c r="IA117" s="72"/>
      <c r="IB117" s="72"/>
      <c r="IC117" s="72"/>
      <c r="ID117" s="72"/>
      <c r="IE117" s="72"/>
      <c r="IF117" s="72"/>
      <c r="IG117" s="72"/>
      <c r="IH117" s="72"/>
      <c r="II117" s="72"/>
      <c r="IJ117" s="72"/>
      <c r="IK117" s="72"/>
      <c r="IL117" s="72"/>
      <c r="IM117" s="72"/>
      <c r="IN117" s="72"/>
      <c r="IO117" s="72"/>
      <c r="IP117" s="72"/>
      <c r="IQ117" s="72"/>
      <c r="IR117" s="72"/>
      <c r="IS117" s="72"/>
      <c r="IT117" s="72"/>
      <c r="IU117" s="72"/>
      <c r="IV117" s="72"/>
      <c r="IW117" s="72"/>
      <c r="IX117" s="72"/>
      <c r="IY117" s="72"/>
      <c r="IZ117" s="72"/>
      <c r="JA117" s="72"/>
      <c r="JB117" s="72"/>
      <c r="JC117" s="72"/>
      <c r="JD117" s="72"/>
      <c r="JE117" s="72"/>
      <c r="JF117" s="72"/>
      <c r="JG117" s="72"/>
      <c r="JH117" s="72"/>
      <c r="JI117" s="72"/>
      <c r="JJ117" s="72"/>
      <c r="JK117" s="72"/>
      <c r="JL117" s="72"/>
      <c r="JM117" s="72"/>
      <c r="JN117" s="72"/>
      <c r="JO117" s="72"/>
      <c r="JP117" s="72"/>
      <c r="JQ117" s="72"/>
      <c r="JR117" s="72"/>
      <c r="JS117" s="72"/>
      <c r="JT117" s="72"/>
      <c r="JU117" s="72"/>
      <c r="JV117" s="72"/>
      <c r="JW117" s="72"/>
      <c r="JX117" s="72"/>
      <c r="JY117" s="72"/>
      <c r="JZ117" s="72"/>
      <c r="KA117" s="72"/>
      <c r="KB117" s="72"/>
      <c r="KC117" s="72"/>
      <c r="KD117" s="72"/>
      <c r="KE117" s="72"/>
      <c r="KF117" s="72"/>
      <c r="KG117" s="72"/>
      <c r="KH117" s="72"/>
      <c r="KI117" s="72"/>
      <c r="KJ117" s="72"/>
      <c r="KK117" s="72"/>
      <c r="KL117" s="72"/>
      <c r="KM117" s="72"/>
      <c r="KN117" s="72"/>
      <c r="KO117" s="72"/>
      <c r="KP117" s="72"/>
      <c r="KQ117" s="72"/>
      <c r="KR117" s="72"/>
      <c r="KS117" s="72"/>
      <c r="KT117" s="72"/>
      <c r="KU117" s="72"/>
      <c r="KV117" s="72"/>
      <c r="KW117" s="72"/>
      <c r="KX117" s="72"/>
      <c r="KY117" s="72"/>
      <c r="KZ117" s="72"/>
      <c r="LA117" s="72"/>
      <c r="LB117" s="72"/>
      <c r="LC117" s="72"/>
      <c r="LD117" s="72"/>
      <c r="LE117" s="72"/>
      <c r="LF117" s="72"/>
      <c r="LG117" s="72"/>
      <c r="LH117" s="72"/>
      <c r="LI117" s="72"/>
      <c r="LJ117" s="72"/>
      <c r="LK117" s="72"/>
      <c r="LL117" s="72"/>
      <c r="LM117" s="72"/>
      <c r="LN117" s="72"/>
      <c r="LO117" s="72"/>
      <c r="LP117" s="72"/>
      <c r="LQ117" s="72"/>
      <c r="LR117" s="72"/>
      <c r="LS117" s="72"/>
      <c r="LT117" s="72"/>
      <c r="LU117" s="72"/>
      <c r="LV117" s="72"/>
      <c r="LW117" s="72"/>
      <c r="LX117" s="72"/>
      <c r="LY117" s="72"/>
      <c r="LZ117" s="72"/>
      <c r="MA117" s="72"/>
      <c r="MB117" s="72"/>
      <c r="MC117" s="72"/>
      <c r="MD117" s="72"/>
      <c r="ME117" s="72"/>
      <c r="MF117" s="72"/>
      <c r="MG117" s="72"/>
      <c r="MH117" s="72"/>
      <c r="MI117" s="72"/>
      <c r="MJ117" s="72"/>
      <c r="MK117" s="72"/>
      <c r="ML117" s="72"/>
      <c r="MM117" s="72"/>
      <c r="MN117" s="72"/>
      <c r="MO117" s="72"/>
      <c r="MP117" s="72"/>
      <c r="MQ117" s="72"/>
      <c r="MR117" s="72"/>
      <c r="MS117" s="72"/>
      <c r="MT117" s="72"/>
      <c r="MU117" s="72"/>
      <c r="MV117" s="72"/>
      <c r="MW117" s="72"/>
      <c r="MX117" s="72"/>
      <c r="MY117" s="72"/>
      <c r="MZ117" s="72"/>
      <c r="NA117" s="72"/>
      <c r="NB117" s="72"/>
      <c r="NC117" s="72"/>
      <c r="ND117" s="72"/>
      <c r="NE117" s="72"/>
      <c r="NF117" s="72"/>
      <c r="NG117" s="72"/>
      <c r="NH117" s="72"/>
      <c r="NI117" s="72"/>
      <c r="NJ117" s="72"/>
      <c r="NK117" s="72"/>
      <c r="NL117" s="72"/>
      <c r="NM117" s="72"/>
      <c r="NN117" s="72"/>
      <c r="NO117" s="72"/>
      <c r="NP117" s="72"/>
      <c r="NQ117" s="72"/>
      <c r="NR117" s="72"/>
      <c r="NS117" s="72"/>
      <c r="NT117" s="72"/>
      <c r="NU117" s="72"/>
      <c r="NV117" s="72"/>
      <c r="NW117" s="72"/>
      <c r="NX117" s="72"/>
      <c r="NY117" s="72"/>
      <c r="NZ117" s="72"/>
      <c r="OA117" s="72"/>
      <c r="OB117" s="72"/>
      <c r="OC117" s="72"/>
      <c r="OD117" s="72"/>
      <c r="OE117" s="72"/>
      <c r="OF117" s="72"/>
      <c r="OG117" s="72"/>
      <c r="OH117" s="72"/>
      <c r="OI117" s="72"/>
      <c r="OJ117" s="72"/>
      <c r="OK117" s="72"/>
      <c r="OL117" s="72"/>
      <c r="OM117" s="72"/>
      <c r="ON117" s="72"/>
      <c r="OO117" s="72"/>
      <c r="OP117" s="72"/>
      <c r="OQ117" s="72"/>
      <c r="OR117" s="72"/>
      <c r="OS117" s="72"/>
      <c r="OT117" s="72"/>
      <c r="OU117" s="72"/>
      <c r="OV117" s="72"/>
      <c r="OW117" s="72"/>
      <c r="OX117" s="72"/>
      <c r="OY117" s="72"/>
      <c r="OZ117" s="72"/>
      <c r="PA117" s="72"/>
      <c r="PB117" s="72"/>
      <c r="PC117" s="72"/>
      <c r="PD117" s="72"/>
      <c r="PE117" s="72"/>
      <c r="PF117" s="72"/>
      <c r="PG117" s="72"/>
      <c r="PH117" s="72"/>
      <c r="PI117" s="72"/>
      <c r="PJ117" s="72"/>
      <c r="PK117" s="72"/>
      <c r="PL117" s="72"/>
      <c r="PM117" s="72"/>
      <c r="PN117" s="72"/>
      <c r="PO117" s="72"/>
      <c r="PP117" s="72"/>
      <c r="PQ117" s="72"/>
      <c r="PR117" s="72"/>
      <c r="PS117" s="72"/>
      <c r="PT117" s="72"/>
      <c r="PU117" s="72"/>
      <c r="PV117" s="72"/>
      <c r="PW117" s="72"/>
      <c r="PX117" s="72"/>
      <c r="PY117" s="72"/>
      <c r="PZ117" s="72"/>
      <c r="QA117" s="72"/>
      <c r="QB117" s="72"/>
      <c r="QC117" s="72"/>
      <c r="QD117" s="72"/>
      <c r="QE117" s="72"/>
      <c r="QF117" s="72"/>
      <c r="QG117" s="72"/>
      <c r="QH117" s="72"/>
      <c r="QI117" s="72"/>
      <c r="QJ117" s="72"/>
      <c r="QK117" s="72"/>
      <c r="QL117" s="72"/>
      <c r="QM117" s="72"/>
      <c r="QN117" s="72"/>
      <c r="QO117" s="72"/>
      <c r="QP117" s="72"/>
      <c r="QQ117" s="72"/>
      <c r="QR117" s="72"/>
      <c r="QS117" s="72"/>
      <c r="QT117" s="72"/>
      <c r="QU117" s="72"/>
      <c r="QV117" s="72"/>
      <c r="QW117" s="72"/>
      <c r="QX117" s="72"/>
      <c r="QY117" s="72"/>
      <c r="QZ117" s="72"/>
      <c r="RA117" s="72"/>
      <c r="RB117" s="72"/>
      <c r="RC117" s="72"/>
      <c r="RD117" s="72"/>
      <c r="RE117" s="72"/>
      <c r="RF117" s="72"/>
      <c r="RG117" s="72"/>
      <c r="RH117" s="72"/>
      <c r="RI117" s="72"/>
      <c r="RJ117" s="72"/>
      <c r="RK117" s="72"/>
      <c r="RL117" s="72"/>
      <c r="RM117" s="72"/>
      <c r="RN117" s="72"/>
      <c r="RO117" s="72"/>
      <c r="RP117" s="72"/>
      <c r="RQ117" s="72"/>
      <c r="RR117" s="72"/>
      <c r="RS117" s="72"/>
      <c r="RT117" s="72"/>
      <c r="RU117" s="72"/>
      <c r="RV117" s="72"/>
      <c r="RW117" s="72"/>
      <c r="RX117" s="72"/>
      <c r="RY117" s="72"/>
      <c r="RZ117" s="72"/>
      <c r="SA117" s="72"/>
      <c r="SB117" s="72"/>
      <c r="SC117" s="72"/>
      <c r="SD117" s="72"/>
      <c r="SE117" s="72"/>
      <c r="SF117" s="72"/>
      <c r="SG117" s="72"/>
      <c r="SH117" s="72"/>
      <c r="SI117" s="72"/>
      <c r="SJ117" s="72"/>
      <c r="SK117" s="72"/>
      <c r="SL117" s="72"/>
      <c r="SM117" s="72"/>
      <c r="SN117" s="72"/>
      <c r="SO117" s="72"/>
      <c r="SP117" s="72"/>
      <c r="SQ117" s="72"/>
      <c r="SR117" s="72"/>
      <c r="SS117" s="72"/>
      <c r="ST117" s="72"/>
      <c r="SU117" s="72"/>
      <c r="SV117" s="72"/>
      <c r="SW117" s="72"/>
      <c r="SX117" s="72"/>
      <c r="SY117" s="72"/>
      <c r="SZ117" s="72"/>
      <c r="TA117" s="72"/>
      <c r="TB117" s="72"/>
      <c r="TC117" s="72"/>
      <c r="TD117" s="72"/>
      <c r="TE117" s="72"/>
      <c r="TF117" s="72"/>
      <c r="TG117" s="72"/>
      <c r="TH117" s="72"/>
      <c r="TI117" s="72"/>
      <c r="TJ117" s="72"/>
      <c r="TK117" s="72"/>
      <c r="TL117" s="72"/>
      <c r="TM117" s="72"/>
      <c r="TN117" s="72"/>
      <c r="TO117" s="72"/>
      <c r="TP117" s="72"/>
      <c r="TQ117" s="72"/>
      <c r="TR117" s="72"/>
      <c r="TS117" s="72"/>
      <c r="TT117" s="72"/>
      <c r="TU117" s="72"/>
      <c r="TV117" s="72"/>
      <c r="TW117" s="72"/>
      <c r="TX117" s="72"/>
      <c r="TY117" s="72"/>
      <c r="TZ117" s="72"/>
      <c r="UA117" s="72"/>
      <c r="UB117" s="72"/>
      <c r="UC117" s="72"/>
      <c r="UD117" s="72"/>
      <c r="UE117" s="72"/>
      <c r="UF117" s="72"/>
      <c r="UG117" s="72"/>
      <c r="UH117" s="72"/>
      <c r="UI117" s="72"/>
      <c r="UJ117" s="72"/>
      <c r="UK117" s="72"/>
      <c r="UL117" s="72"/>
      <c r="UM117" s="72"/>
      <c r="UN117" s="72"/>
      <c r="UO117" s="72"/>
      <c r="UP117" s="72"/>
      <c r="UQ117" s="72"/>
      <c r="UR117" s="72"/>
      <c r="US117" s="72"/>
      <c r="UT117" s="72"/>
      <c r="UU117" s="72"/>
      <c r="UV117" s="72"/>
      <c r="UW117" s="72"/>
      <c r="UX117" s="72"/>
      <c r="UY117" s="72"/>
      <c r="UZ117" s="72"/>
      <c r="VA117" s="72"/>
      <c r="VB117" s="72"/>
      <c r="VC117" s="72"/>
      <c r="VD117" s="72"/>
      <c r="VE117" s="72"/>
      <c r="VF117" s="72"/>
      <c r="VG117" s="72"/>
      <c r="VH117" s="72"/>
      <c r="VI117" s="72"/>
      <c r="VJ117" s="72"/>
      <c r="VK117" s="72"/>
      <c r="VL117" s="72"/>
      <c r="VM117" s="72"/>
      <c r="VN117" s="72"/>
      <c r="VO117" s="72"/>
      <c r="VP117" s="72"/>
      <c r="VQ117" s="72"/>
      <c r="VR117" s="72"/>
      <c r="VS117" s="72"/>
      <c r="VT117" s="72"/>
      <c r="VU117" s="72"/>
      <c r="VV117" s="72"/>
      <c r="VW117" s="72"/>
      <c r="VX117" s="72"/>
      <c r="VY117" s="72"/>
      <c r="VZ117" s="72"/>
      <c r="WA117" s="72"/>
      <c r="WB117" s="72"/>
      <c r="WC117" s="72"/>
      <c r="WD117" s="72"/>
      <c r="WE117" s="72"/>
      <c r="WF117" s="72"/>
      <c r="WG117" s="72"/>
      <c r="WH117" s="72"/>
      <c r="WI117" s="72"/>
      <c r="WJ117" s="72"/>
      <c r="WK117" s="72"/>
      <c r="WL117" s="72"/>
      <c r="WM117" s="72"/>
      <c r="WN117" s="72"/>
      <c r="WO117" s="72"/>
      <c r="WP117" s="72"/>
      <c r="WQ117" s="72"/>
      <c r="WR117" s="72"/>
      <c r="WS117" s="72"/>
      <c r="WT117" s="72"/>
      <c r="WU117" s="72"/>
      <c r="WV117" s="72"/>
      <c r="WW117" s="72"/>
      <c r="WX117" s="72"/>
      <c r="WY117" s="72"/>
      <c r="WZ117" s="72"/>
      <c r="XA117" s="72"/>
      <c r="XB117" s="72"/>
      <c r="XC117" s="72"/>
      <c r="XD117" s="72"/>
      <c r="XE117" s="72"/>
      <c r="XF117" s="72"/>
      <c r="XG117" s="72"/>
      <c r="XH117" s="72"/>
      <c r="XI117" s="72"/>
      <c r="XJ117" s="72"/>
      <c r="XK117" s="72"/>
      <c r="XL117" s="72"/>
      <c r="XM117" s="72"/>
      <c r="XN117" s="72"/>
      <c r="XO117" s="72"/>
      <c r="XP117" s="72"/>
      <c r="XQ117" s="72"/>
      <c r="XR117" s="72"/>
      <c r="XS117" s="72"/>
      <c r="XT117" s="72"/>
      <c r="XU117" s="72"/>
      <c r="XV117" s="72"/>
      <c r="XW117" s="72"/>
      <c r="XX117" s="72"/>
      <c r="XY117" s="72"/>
      <c r="XZ117" s="72"/>
      <c r="YA117" s="72"/>
      <c r="YB117" s="72"/>
      <c r="YC117" s="72"/>
      <c r="YD117" s="72"/>
      <c r="YE117" s="72"/>
      <c r="YF117" s="72"/>
      <c r="YG117" s="72"/>
      <c r="YH117" s="72"/>
      <c r="YI117" s="72"/>
      <c r="YJ117" s="72"/>
      <c r="YK117" s="72"/>
      <c r="YL117" s="72"/>
      <c r="YM117" s="72"/>
      <c r="YN117" s="72"/>
      <c r="YO117" s="72"/>
      <c r="YP117" s="72"/>
      <c r="YQ117" s="72"/>
      <c r="YR117" s="72"/>
      <c r="YS117" s="72"/>
      <c r="YT117" s="72"/>
      <c r="YU117" s="72"/>
      <c r="YV117" s="72"/>
      <c r="YW117" s="72"/>
      <c r="YX117" s="72"/>
      <c r="YY117" s="72"/>
      <c r="YZ117" s="72"/>
      <c r="ZA117" s="72"/>
      <c r="ZB117" s="72"/>
      <c r="ZC117" s="72"/>
      <c r="ZD117" s="72"/>
      <c r="ZE117" s="72"/>
      <c r="ZF117" s="72"/>
      <c r="ZG117" s="72"/>
      <c r="ZH117" s="72"/>
      <c r="ZI117" s="72"/>
      <c r="ZJ117" s="72"/>
      <c r="ZK117" s="72"/>
      <c r="ZL117" s="72"/>
      <c r="ZM117" s="72"/>
      <c r="ZN117" s="72"/>
      <c r="ZO117" s="72"/>
      <c r="ZP117" s="72"/>
      <c r="ZQ117" s="72"/>
      <c r="ZR117" s="72"/>
      <c r="ZS117" s="72"/>
      <c r="ZT117" s="72"/>
      <c r="ZU117" s="72"/>
      <c r="ZV117" s="72"/>
      <c r="ZW117" s="72"/>
      <c r="ZX117" s="72"/>
      <c r="ZY117" s="72"/>
      <c r="ZZ117" s="72"/>
      <c r="AAA117" s="72"/>
      <c r="AAB117" s="72"/>
      <c r="AAC117" s="72"/>
      <c r="AAD117" s="72"/>
      <c r="AAE117" s="72"/>
      <c r="AAF117" s="72"/>
      <c r="AAG117" s="72"/>
      <c r="AAH117" s="72"/>
      <c r="AAI117" s="72"/>
      <c r="AAJ117" s="72"/>
      <c r="AAK117" s="72"/>
      <c r="AAL117" s="72"/>
      <c r="AAM117" s="72"/>
      <c r="AAN117" s="72"/>
      <c r="AAO117" s="72"/>
      <c r="AAP117" s="72"/>
      <c r="AAQ117" s="72"/>
      <c r="AAR117" s="72"/>
      <c r="AAS117" s="72"/>
      <c r="AAT117" s="72"/>
      <c r="AAU117" s="72"/>
      <c r="AAV117" s="72"/>
      <c r="AAW117" s="72"/>
      <c r="AAX117" s="72"/>
      <c r="AAY117" s="72"/>
      <c r="AAZ117" s="72"/>
      <c r="ABA117" s="72"/>
      <c r="ABB117" s="72"/>
      <c r="ABC117" s="72"/>
      <c r="ABD117" s="72"/>
      <c r="ABE117" s="72"/>
      <c r="ABF117" s="72"/>
      <c r="ABG117" s="72"/>
      <c r="ABH117" s="72"/>
      <c r="ABI117" s="72"/>
      <c r="ABJ117" s="72"/>
      <c r="ABK117" s="72"/>
      <c r="ABL117" s="72"/>
      <c r="ABM117" s="72"/>
      <c r="ABN117" s="72"/>
      <c r="ABO117" s="72"/>
      <c r="ABP117" s="72"/>
      <c r="ABQ117" s="72"/>
      <c r="ABR117" s="72"/>
      <c r="ABS117" s="72"/>
      <c r="ABT117" s="72"/>
      <c r="ABU117" s="72"/>
      <c r="ABV117" s="72"/>
      <c r="ABW117" s="72"/>
      <c r="ABX117" s="72"/>
      <c r="ABY117" s="72"/>
      <c r="ABZ117" s="72"/>
      <c r="ACA117" s="72"/>
      <c r="ACB117" s="72"/>
      <c r="ACC117" s="72"/>
      <c r="ACD117" s="72"/>
      <c r="ACE117" s="72"/>
      <c r="ACF117" s="72"/>
      <c r="ACG117" s="72"/>
      <c r="ACH117" s="72"/>
      <c r="ACI117" s="72"/>
      <c r="ACJ117" s="72"/>
      <c r="ACK117" s="72"/>
      <c r="ACL117" s="72"/>
      <c r="ACM117" s="72"/>
      <c r="ACN117" s="72"/>
      <c r="ACO117" s="72"/>
      <c r="ACP117" s="72"/>
      <c r="ACQ117" s="72"/>
      <c r="ACR117" s="72"/>
      <c r="ACS117" s="72"/>
      <c r="ACT117" s="72"/>
      <c r="ACU117" s="72"/>
      <c r="ACV117" s="72"/>
      <c r="ACW117" s="72"/>
      <c r="ACX117" s="72"/>
      <c r="ACY117" s="72"/>
      <c r="ACZ117" s="72"/>
      <c r="ADA117" s="72"/>
      <c r="ADB117" s="72"/>
      <c r="ADC117" s="72"/>
      <c r="ADD117" s="72"/>
      <c r="ADE117" s="72"/>
      <c r="ADF117" s="72"/>
      <c r="ADG117" s="72"/>
      <c r="ADH117" s="72"/>
      <c r="ADI117" s="72"/>
      <c r="ADJ117" s="72"/>
      <c r="ADK117" s="72"/>
      <c r="ADL117" s="72"/>
      <c r="ADM117" s="72"/>
      <c r="ADN117" s="72"/>
      <c r="ADO117" s="72"/>
      <c r="ADP117" s="72"/>
      <c r="ADQ117" s="72"/>
      <c r="ADR117" s="72"/>
      <c r="ADS117" s="72"/>
      <c r="ADT117" s="72"/>
      <c r="ADU117" s="72"/>
      <c r="ADV117" s="72"/>
      <c r="ADW117" s="72"/>
      <c r="ADX117" s="72"/>
      <c r="ADY117" s="72"/>
      <c r="ADZ117" s="72"/>
      <c r="AEA117" s="72"/>
      <c r="AEB117" s="72"/>
      <c r="AEC117" s="72"/>
      <c r="AED117" s="72"/>
      <c r="AEE117" s="72"/>
      <c r="AEF117" s="72"/>
      <c r="AEG117" s="72"/>
      <c r="AEH117" s="72"/>
      <c r="AEI117" s="72"/>
      <c r="AEJ117" s="72"/>
      <c r="AEK117" s="72"/>
      <c r="AEL117" s="72"/>
      <c r="AEM117" s="72"/>
      <c r="AEN117" s="72"/>
      <c r="AEO117" s="72"/>
      <c r="AEP117" s="72"/>
      <c r="AEQ117" s="72"/>
      <c r="AER117" s="72"/>
      <c r="AES117" s="72"/>
      <c r="AET117" s="72"/>
      <c r="AEU117" s="72"/>
      <c r="AEV117" s="72"/>
      <c r="AEW117" s="72"/>
      <c r="AEX117" s="72"/>
      <c r="AEY117" s="72"/>
      <c r="AEZ117" s="72"/>
      <c r="AFA117" s="72"/>
      <c r="AFB117" s="72"/>
      <c r="AFC117" s="72"/>
      <c r="AFD117" s="72"/>
      <c r="AFE117" s="72"/>
      <c r="AFF117" s="72"/>
      <c r="AFG117" s="72"/>
      <c r="AFH117" s="72"/>
      <c r="AFI117" s="72"/>
      <c r="AFJ117" s="72"/>
      <c r="AFK117" s="72"/>
      <c r="AFL117" s="72"/>
      <c r="AFM117" s="72"/>
      <c r="AFN117" s="72"/>
      <c r="AFO117" s="72"/>
      <c r="AFP117" s="72"/>
      <c r="AFQ117" s="72"/>
      <c r="AFR117" s="72"/>
      <c r="AFS117" s="72"/>
      <c r="AFT117" s="72"/>
      <c r="AFU117" s="72"/>
      <c r="AFV117" s="72"/>
      <c r="AFW117" s="72"/>
      <c r="AFX117" s="72"/>
      <c r="AFY117" s="72"/>
      <c r="AFZ117" s="72"/>
      <c r="AGA117" s="72"/>
      <c r="AGB117" s="72"/>
      <c r="AGC117" s="72"/>
      <c r="AGD117" s="72"/>
      <c r="AGE117" s="72"/>
      <c r="AGF117" s="72"/>
      <c r="AGG117" s="72"/>
      <c r="AGH117" s="72"/>
      <c r="AGI117" s="72"/>
      <c r="AGJ117" s="72"/>
      <c r="AGK117" s="72"/>
      <c r="AGL117" s="72"/>
      <c r="AGM117" s="72"/>
      <c r="AGN117" s="72"/>
      <c r="AGO117" s="72"/>
      <c r="AGP117" s="72"/>
      <c r="AGQ117" s="72"/>
      <c r="AGR117" s="72"/>
      <c r="AGS117" s="72"/>
      <c r="AGT117" s="72"/>
      <c r="AGU117" s="72"/>
      <c r="AGV117" s="72"/>
      <c r="AGW117" s="72"/>
      <c r="AGX117" s="72"/>
      <c r="AGY117" s="72"/>
      <c r="AGZ117" s="72"/>
      <c r="AHA117" s="72"/>
      <c r="AHB117" s="72"/>
      <c r="AHC117" s="72"/>
      <c r="AHD117" s="72"/>
      <c r="AHE117" s="72"/>
      <c r="AHF117" s="72"/>
      <c r="AHG117" s="72"/>
      <c r="AHH117" s="72"/>
      <c r="AHI117" s="72"/>
      <c r="AHJ117" s="72"/>
      <c r="AHK117" s="72"/>
      <c r="AHL117" s="72"/>
      <c r="AHM117" s="72"/>
      <c r="AHN117" s="72"/>
      <c r="AHO117" s="72"/>
      <c r="AHP117" s="72"/>
      <c r="AHQ117" s="72"/>
      <c r="AHR117" s="72"/>
      <c r="AHS117" s="72"/>
      <c r="AHT117" s="72"/>
      <c r="AHU117" s="72"/>
      <c r="AHV117" s="72"/>
      <c r="AHW117" s="72"/>
      <c r="AHX117" s="72"/>
      <c r="AHY117" s="72"/>
      <c r="AHZ117" s="72"/>
      <c r="AIA117" s="72"/>
      <c r="AIB117" s="72"/>
      <c r="AIC117" s="72"/>
      <c r="AID117" s="72"/>
      <c r="AIE117" s="72"/>
      <c r="AIF117" s="72"/>
      <c r="AIG117" s="72"/>
      <c r="AIH117" s="72"/>
      <c r="AII117" s="72"/>
      <c r="AIJ117" s="72"/>
      <c r="AIK117" s="72"/>
      <c r="AIL117" s="72"/>
      <c r="AIM117" s="72"/>
      <c r="AIN117" s="72"/>
      <c r="AIO117" s="72"/>
      <c r="AIP117" s="72"/>
      <c r="AIQ117" s="72"/>
      <c r="AIR117" s="72"/>
      <c r="AIS117" s="72"/>
      <c r="AIT117" s="72"/>
      <c r="AIU117" s="72"/>
      <c r="AIV117" s="72"/>
      <c r="AIW117" s="72"/>
      <c r="AIX117" s="72"/>
      <c r="AIY117" s="72"/>
      <c r="AIZ117" s="72"/>
      <c r="AJA117" s="72"/>
      <c r="AJB117" s="72"/>
      <c r="AJC117" s="72"/>
      <c r="AJD117" s="72"/>
      <c r="AJE117" s="72"/>
      <c r="AJF117" s="72"/>
      <c r="AJG117" s="72"/>
      <c r="AJH117" s="72"/>
      <c r="AJI117" s="72"/>
      <c r="AJJ117" s="72"/>
      <c r="AJK117" s="72"/>
      <c r="AJL117" s="72"/>
      <c r="AJM117" s="72"/>
      <c r="AJN117" s="72"/>
      <c r="AJO117" s="72"/>
      <c r="AJP117" s="72"/>
      <c r="AJQ117" s="72"/>
      <c r="AJR117" s="72"/>
      <c r="AJS117" s="72"/>
      <c r="AJT117" s="72"/>
      <c r="AJU117" s="72"/>
      <c r="AJV117" s="72"/>
      <c r="AJW117" s="72"/>
      <c r="AJX117" s="72"/>
      <c r="AJY117" s="72"/>
      <c r="AJZ117" s="72"/>
      <c r="AKA117" s="72"/>
      <c r="AKB117" s="72"/>
      <c r="AKC117" s="72"/>
      <c r="AKD117" s="72"/>
      <c r="AKE117" s="72"/>
      <c r="AKF117" s="72"/>
      <c r="AKG117" s="72"/>
      <c r="AKH117" s="72"/>
      <c r="AKI117" s="72"/>
      <c r="AKJ117" s="72"/>
      <c r="AKK117" s="72"/>
      <c r="AKL117" s="72"/>
      <c r="AKM117" s="72"/>
      <c r="AKN117" s="72"/>
      <c r="AKO117" s="72"/>
      <c r="AKP117" s="72"/>
      <c r="AKQ117" s="72"/>
      <c r="AKR117" s="72"/>
      <c r="AKS117" s="72"/>
      <c r="AKT117" s="72"/>
      <c r="AKU117" s="72"/>
      <c r="AKV117" s="72"/>
      <c r="AKW117" s="72"/>
      <c r="AKX117" s="72"/>
      <c r="AKY117" s="72"/>
      <c r="AKZ117" s="72"/>
      <c r="ALA117" s="72"/>
      <c r="ALB117" s="72"/>
      <c r="ALC117" s="72"/>
      <c r="ALD117" s="72"/>
      <c r="ALE117" s="72"/>
      <c r="ALF117" s="72"/>
      <c r="ALG117" s="72"/>
      <c r="ALH117" s="72"/>
      <c r="ALI117" s="72"/>
      <c r="ALJ117" s="72"/>
      <c r="ALK117" s="72"/>
      <c r="ALL117" s="72"/>
      <c r="ALM117" s="72"/>
      <c r="ALN117" s="72"/>
      <c r="ALO117" s="72"/>
      <c r="ALP117" s="72"/>
      <c r="ALQ117" s="72"/>
      <c r="ALR117" s="72"/>
      <c r="ALS117" s="72"/>
      <c r="ALT117" s="72"/>
      <c r="ALU117" s="72"/>
    </row>
    <row r="118" spans="1:1009" s="78" customFormat="1" ht="15" customHeight="1" x14ac:dyDescent="0.35">
      <c r="A118" s="1">
        <v>117</v>
      </c>
      <c r="B118" s="1" t="s">
        <v>667</v>
      </c>
      <c r="C118" s="71">
        <v>1974.2</v>
      </c>
      <c r="D118" s="72" t="s">
        <v>202</v>
      </c>
      <c r="E118" s="73">
        <v>2</v>
      </c>
      <c r="F118" s="71">
        <v>-1</v>
      </c>
      <c r="G118" s="74">
        <v>50.524466666666697</v>
      </c>
      <c r="H118" s="74">
        <v>2.7658999999999998</v>
      </c>
      <c r="I118" s="74">
        <v>13.917899999999999</v>
      </c>
      <c r="J118" s="75">
        <v>2.8299999999999999E-2</v>
      </c>
      <c r="K118" s="74">
        <v>11.7307666666667</v>
      </c>
      <c r="L118" s="75">
        <v>0.1845</v>
      </c>
      <c r="M118" s="74">
        <v>6.4163666666666703</v>
      </c>
      <c r="N118" s="74">
        <v>10.7177666666667</v>
      </c>
      <c r="O118" s="74">
        <v>2.6343000000000001</v>
      </c>
      <c r="P118" s="75">
        <v>3.9666666666666704E-3</v>
      </c>
      <c r="Q118" s="74">
        <v>0.48863333333333298</v>
      </c>
      <c r="R118" s="75">
        <v>0.25380000000000003</v>
      </c>
      <c r="S118" s="75">
        <v>4.74333333333333E-2</v>
      </c>
      <c r="T118" s="75">
        <v>1.3733333333333301E-2</v>
      </c>
      <c r="U118" s="75">
        <v>3.48333333333333E-2</v>
      </c>
      <c r="V118" s="74">
        <v>99.765266666666705</v>
      </c>
      <c r="W118" s="76"/>
      <c r="X118" s="76"/>
      <c r="Y118" s="76"/>
      <c r="Z118" s="76"/>
      <c r="AA118" s="74">
        <v>28.293333333333301</v>
      </c>
      <c r="AB118" s="74">
        <v>302.63</v>
      </c>
      <c r="AC118" s="74">
        <v>8.6166666666666707</v>
      </c>
      <c r="AD118" s="74">
        <v>358.77</v>
      </c>
      <c r="AE118" s="74">
        <v>22.5066666666667</v>
      </c>
      <c r="AF118" s="74">
        <v>149.58000000000001</v>
      </c>
      <c r="AG118" s="74">
        <v>15.7733333333333</v>
      </c>
      <c r="AH118" s="74">
        <v>120.93666666666699</v>
      </c>
      <c r="AI118" s="74">
        <v>12.5233333333333</v>
      </c>
      <c r="AJ118" s="74">
        <v>31.586666666666702</v>
      </c>
      <c r="AK118" s="74">
        <v>4.7633333333333301</v>
      </c>
      <c r="AL118" s="74">
        <v>21.88</v>
      </c>
      <c r="AM118" s="74">
        <v>4.9666666666666703</v>
      </c>
      <c r="AN118" s="74">
        <v>1.99</v>
      </c>
      <c r="AO118" s="74">
        <v>5.7566666666666704</v>
      </c>
      <c r="AP118" s="74">
        <v>0.86666666666666703</v>
      </c>
      <c r="AQ118" s="74">
        <v>4.87</v>
      </c>
      <c r="AR118" s="74">
        <v>0.93566666666666698</v>
      </c>
      <c r="AS118" s="74">
        <v>2.2533333333333299</v>
      </c>
      <c r="AT118" s="74">
        <v>0.30366666666666697</v>
      </c>
      <c r="AU118" s="74">
        <v>1.92333333333333</v>
      </c>
      <c r="AV118" s="74">
        <v>0.30166666666666703</v>
      </c>
      <c r="AW118" s="74">
        <v>3.54</v>
      </c>
      <c r="AX118" s="74">
        <v>1.0229999999999999</v>
      </c>
      <c r="AY118" s="74">
        <v>1.04666666666667</v>
      </c>
      <c r="AZ118" s="74">
        <v>0.34533333333333299</v>
      </c>
      <c r="BA118" s="76">
        <v>1142.9689699999999</v>
      </c>
      <c r="BB118" s="76">
        <v>52.005000000000003</v>
      </c>
      <c r="BC118" s="75"/>
      <c r="BD118" s="75"/>
      <c r="BE118" s="75"/>
      <c r="BF118" s="75"/>
      <c r="BG118" s="74">
        <v>0.61134604666666703</v>
      </c>
      <c r="BH118" s="74">
        <v>7.0807040000000002E-2</v>
      </c>
      <c r="BI118" s="74">
        <v>0.28253337000000001</v>
      </c>
      <c r="BJ118" s="74">
        <v>0.38828837666666799</v>
      </c>
      <c r="BK118" s="74">
        <v>2.9446199999999999E-2</v>
      </c>
      <c r="BL118" s="74">
        <v>0.18735790666666699</v>
      </c>
      <c r="BM118" s="74">
        <v>0.25079574000000099</v>
      </c>
      <c r="BN118" s="74">
        <v>0.18571815</v>
      </c>
      <c r="BO118" s="74">
        <v>7.1096149999999997E-2</v>
      </c>
      <c r="BP118" s="74">
        <v>7.4363399999999996E-3</v>
      </c>
      <c r="BQ118" s="74">
        <v>9.9562566666666595E-3</v>
      </c>
      <c r="BR118" s="74">
        <v>1.71666666666666E-3</v>
      </c>
      <c r="BS118" s="74">
        <v>1.6127833333333299E-3</v>
      </c>
      <c r="BT118" s="74">
        <v>1.35808</v>
      </c>
      <c r="BU118" s="74">
        <v>9.3815299999999997</v>
      </c>
      <c r="BV118" s="74">
        <v>0.46529999999999999</v>
      </c>
      <c r="BW118" s="74">
        <v>17.938500000000001</v>
      </c>
      <c r="BX118" s="74">
        <v>1.5304533333333401</v>
      </c>
      <c r="BY118" s="74">
        <v>14.509259999999999</v>
      </c>
      <c r="BZ118" s="74">
        <v>2.0631520000000001</v>
      </c>
      <c r="CA118" s="74">
        <v>6.7724533333333499</v>
      </c>
      <c r="CB118" s="74">
        <v>0.63868999999999798</v>
      </c>
      <c r="CC118" s="74">
        <v>1.2002933333333301</v>
      </c>
      <c r="CD118" s="74">
        <v>0.33343333333333303</v>
      </c>
      <c r="CE118" s="74">
        <v>1.40032</v>
      </c>
      <c r="CF118" s="74">
        <v>0.33276666666666699</v>
      </c>
      <c r="CG118" s="74">
        <v>0.11940000000000001</v>
      </c>
      <c r="CH118" s="74">
        <v>0.54112666666666698</v>
      </c>
      <c r="CI118" s="74">
        <v>6.7599999999999993E-2</v>
      </c>
      <c r="CJ118" s="74">
        <v>0.39446999999999999</v>
      </c>
      <c r="CK118" s="74">
        <v>8.1403000000000003E-2</v>
      </c>
      <c r="CL118" s="74">
        <v>0.18928</v>
      </c>
      <c r="CM118" s="74">
        <v>2.9455666666666699E-2</v>
      </c>
      <c r="CN118" s="74">
        <v>0.16348333333333301</v>
      </c>
      <c r="CO118" s="74">
        <v>3.2881666666666698E-2</v>
      </c>
      <c r="CP118" s="74">
        <v>0.33276</v>
      </c>
      <c r="CQ118" s="74">
        <v>0.15242700000000001</v>
      </c>
      <c r="CR118" s="74">
        <v>0.38622000000000101</v>
      </c>
      <c r="CS118" s="74">
        <v>3.2806666666666602E-2</v>
      </c>
      <c r="CT118" s="77"/>
      <c r="CU118" s="77"/>
      <c r="CV118" s="77"/>
      <c r="CW118" s="77"/>
      <c r="CX118" s="77"/>
      <c r="CY118" s="77"/>
      <c r="CZ118" s="72"/>
      <c r="DA118" s="72"/>
      <c r="DB118" s="72"/>
      <c r="DC118" s="72"/>
      <c r="DD118" s="72"/>
      <c r="DE118" s="72"/>
      <c r="DF118" s="72"/>
      <c r="DG118" s="72"/>
      <c r="DH118" s="72"/>
      <c r="DI118" s="72"/>
      <c r="DJ118" s="72"/>
      <c r="DK118" s="72"/>
      <c r="DL118" s="72"/>
      <c r="DM118" s="72"/>
      <c r="DN118" s="72"/>
      <c r="DO118" s="72"/>
      <c r="DP118" s="72"/>
      <c r="DQ118" s="72"/>
      <c r="DR118" s="72"/>
      <c r="DS118" s="72"/>
      <c r="DT118" s="72"/>
      <c r="DU118" s="72"/>
      <c r="DV118" s="72"/>
      <c r="DW118" s="72"/>
      <c r="DX118" s="72"/>
      <c r="DY118" s="72"/>
      <c r="DZ118" s="72"/>
      <c r="EA118" s="72"/>
      <c r="EB118" s="72"/>
      <c r="EC118" s="72"/>
      <c r="ED118" s="72"/>
      <c r="EE118" s="72"/>
      <c r="EF118" s="72"/>
      <c r="EG118" s="72"/>
      <c r="EH118" s="72"/>
      <c r="EI118" s="72"/>
      <c r="EJ118" s="72"/>
      <c r="EK118" s="72"/>
      <c r="EL118" s="72"/>
      <c r="EM118" s="72"/>
      <c r="EN118" s="72"/>
      <c r="EO118" s="72"/>
      <c r="EP118" s="72"/>
      <c r="EQ118" s="72"/>
      <c r="ER118" s="72"/>
      <c r="ES118" s="72"/>
      <c r="ET118" s="72"/>
      <c r="EU118" s="72"/>
      <c r="EV118" s="72"/>
      <c r="EW118" s="72"/>
      <c r="EX118" s="72"/>
      <c r="EY118" s="72"/>
      <c r="EZ118" s="72"/>
      <c r="FA118" s="72"/>
      <c r="FB118" s="72"/>
      <c r="FC118" s="72"/>
      <c r="FD118" s="72"/>
      <c r="FE118" s="72"/>
      <c r="FF118" s="72"/>
      <c r="FG118" s="72"/>
      <c r="FH118" s="72"/>
      <c r="FI118" s="72"/>
      <c r="FJ118" s="72"/>
      <c r="FK118" s="72"/>
      <c r="FL118" s="72"/>
      <c r="FM118" s="72"/>
      <c r="FN118" s="72"/>
      <c r="FO118" s="72"/>
      <c r="FP118" s="72"/>
      <c r="FQ118" s="72"/>
      <c r="FR118" s="72"/>
      <c r="FS118" s="72"/>
      <c r="FT118" s="72"/>
      <c r="FU118" s="72"/>
      <c r="FV118" s="72"/>
      <c r="FW118" s="72"/>
      <c r="FX118" s="72"/>
      <c r="FY118" s="72"/>
      <c r="FZ118" s="72"/>
      <c r="GA118" s="72"/>
      <c r="GB118" s="72"/>
      <c r="GC118" s="72"/>
      <c r="GD118" s="72"/>
      <c r="GE118" s="72"/>
      <c r="GF118" s="72"/>
      <c r="GG118" s="72"/>
      <c r="GH118" s="72"/>
      <c r="GI118" s="72"/>
      <c r="GJ118" s="72"/>
      <c r="GK118" s="72"/>
      <c r="GL118" s="72"/>
      <c r="GM118" s="72"/>
      <c r="GN118" s="72"/>
      <c r="GO118" s="72"/>
      <c r="GP118" s="72"/>
      <c r="GQ118" s="72"/>
      <c r="GR118" s="72"/>
      <c r="GS118" s="72"/>
      <c r="GT118" s="72"/>
      <c r="GU118" s="72"/>
      <c r="GV118" s="72"/>
      <c r="GW118" s="72"/>
      <c r="GX118" s="72"/>
      <c r="GY118" s="72"/>
      <c r="GZ118" s="72"/>
      <c r="HA118" s="72"/>
      <c r="HB118" s="72"/>
      <c r="HC118" s="72"/>
      <c r="HD118" s="72"/>
      <c r="HE118" s="72"/>
      <c r="HF118" s="72"/>
      <c r="HG118" s="72"/>
      <c r="HH118" s="72"/>
      <c r="HI118" s="72"/>
      <c r="HJ118" s="72"/>
      <c r="HK118" s="72"/>
      <c r="HL118" s="72"/>
      <c r="HM118" s="72"/>
      <c r="HN118" s="72"/>
      <c r="HO118" s="72"/>
      <c r="HP118" s="72"/>
      <c r="HQ118" s="72"/>
      <c r="HR118" s="72"/>
      <c r="HS118" s="72"/>
      <c r="HT118" s="72"/>
      <c r="HU118" s="72"/>
      <c r="HV118" s="72"/>
      <c r="HW118" s="72"/>
      <c r="HX118" s="72"/>
      <c r="HY118" s="72"/>
      <c r="HZ118" s="72"/>
      <c r="IA118" s="72"/>
      <c r="IB118" s="72"/>
      <c r="IC118" s="72"/>
      <c r="ID118" s="72"/>
      <c r="IE118" s="72"/>
      <c r="IF118" s="72"/>
      <c r="IG118" s="72"/>
      <c r="IH118" s="72"/>
      <c r="II118" s="72"/>
      <c r="IJ118" s="72"/>
      <c r="IK118" s="72"/>
      <c r="IL118" s="72"/>
      <c r="IM118" s="72"/>
      <c r="IN118" s="72"/>
      <c r="IO118" s="72"/>
      <c r="IP118" s="72"/>
      <c r="IQ118" s="72"/>
      <c r="IR118" s="72"/>
      <c r="IS118" s="72"/>
      <c r="IT118" s="72"/>
      <c r="IU118" s="72"/>
      <c r="IV118" s="72"/>
      <c r="IW118" s="72"/>
      <c r="IX118" s="72"/>
      <c r="IY118" s="72"/>
      <c r="IZ118" s="72"/>
      <c r="JA118" s="72"/>
      <c r="JB118" s="72"/>
      <c r="JC118" s="72"/>
      <c r="JD118" s="72"/>
      <c r="JE118" s="72"/>
      <c r="JF118" s="72"/>
      <c r="JG118" s="72"/>
      <c r="JH118" s="72"/>
      <c r="JI118" s="72"/>
      <c r="JJ118" s="72"/>
      <c r="JK118" s="72"/>
      <c r="JL118" s="72"/>
      <c r="JM118" s="72"/>
      <c r="JN118" s="72"/>
      <c r="JO118" s="72"/>
      <c r="JP118" s="72"/>
      <c r="JQ118" s="72"/>
      <c r="JR118" s="72"/>
      <c r="JS118" s="72"/>
      <c r="JT118" s="72"/>
      <c r="JU118" s="72"/>
      <c r="JV118" s="72"/>
      <c r="JW118" s="72"/>
      <c r="JX118" s="72"/>
      <c r="JY118" s="72"/>
      <c r="JZ118" s="72"/>
      <c r="KA118" s="72"/>
      <c r="KB118" s="72"/>
      <c r="KC118" s="72"/>
      <c r="KD118" s="72"/>
      <c r="KE118" s="72"/>
      <c r="KF118" s="72"/>
      <c r="KG118" s="72"/>
      <c r="KH118" s="72"/>
      <c r="KI118" s="72"/>
      <c r="KJ118" s="72"/>
      <c r="KK118" s="72"/>
      <c r="KL118" s="72"/>
      <c r="KM118" s="72"/>
      <c r="KN118" s="72"/>
      <c r="KO118" s="72"/>
      <c r="KP118" s="72"/>
      <c r="KQ118" s="72"/>
      <c r="KR118" s="72"/>
      <c r="KS118" s="72"/>
      <c r="KT118" s="72"/>
      <c r="KU118" s="72"/>
      <c r="KV118" s="72"/>
      <c r="KW118" s="72"/>
      <c r="KX118" s="72"/>
      <c r="KY118" s="72"/>
      <c r="KZ118" s="72"/>
      <c r="LA118" s="72"/>
      <c r="LB118" s="72"/>
      <c r="LC118" s="72"/>
      <c r="LD118" s="72"/>
      <c r="LE118" s="72"/>
      <c r="LF118" s="72"/>
      <c r="LG118" s="72"/>
      <c r="LH118" s="72"/>
      <c r="LI118" s="72"/>
      <c r="LJ118" s="72"/>
      <c r="LK118" s="72"/>
      <c r="LL118" s="72"/>
      <c r="LM118" s="72"/>
      <c r="LN118" s="72"/>
      <c r="LO118" s="72"/>
      <c r="LP118" s="72"/>
      <c r="LQ118" s="72"/>
      <c r="LR118" s="72"/>
      <c r="LS118" s="72"/>
      <c r="LT118" s="72"/>
      <c r="LU118" s="72"/>
      <c r="LV118" s="72"/>
      <c r="LW118" s="72"/>
      <c r="LX118" s="72"/>
      <c r="LY118" s="72"/>
      <c r="LZ118" s="72"/>
      <c r="MA118" s="72"/>
      <c r="MB118" s="72"/>
      <c r="MC118" s="72"/>
      <c r="MD118" s="72"/>
      <c r="ME118" s="72"/>
      <c r="MF118" s="72"/>
      <c r="MG118" s="72"/>
      <c r="MH118" s="72"/>
      <c r="MI118" s="72"/>
      <c r="MJ118" s="72"/>
      <c r="MK118" s="72"/>
      <c r="ML118" s="72"/>
      <c r="MM118" s="72"/>
      <c r="MN118" s="72"/>
      <c r="MO118" s="72"/>
      <c r="MP118" s="72"/>
      <c r="MQ118" s="72"/>
      <c r="MR118" s="72"/>
      <c r="MS118" s="72"/>
      <c r="MT118" s="72"/>
      <c r="MU118" s="72"/>
      <c r="MV118" s="72"/>
      <c r="MW118" s="72"/>
      <c r="MX118" s="72"/>
      <c r="MY118" s="72"/>
      <c r="MZ118" s="72"/>
      <c r="NA118" s="72"/>
      <c r="NB118" s="72"/>
      <c r="NC118" s="72"/>
      <c r="ND118" s="72"/>
      <c r="NE118" s="72"/>
      <c r="NF118" s="72"/>
      <c r="NG118" s="72"/>
      <c r="NH118" s="72"/>
      <c r="NI118" s="72"/>
      <c r="NJ118" s="72"/>
      <c r="NK118" s="72"/>
      <c r="NL118" s="72"/>
      <c r="NM118" s="72"/>
      <c r="NN118" s="72"/>
      <c r="NO118" s="72"/>
      <c r="NP118" s="72"/>
      <c r="NQ118" s="72"/>
      <c r="NR118" s="72"/>
      <c r="NS118" s="72"/>
      <c r="NT118" s="72"/>
      <c r="NU118" s="72"/>
      <c r="NV118" s="72"/>
      <c r="NW118" s="72"/>
      <c r="NX118" s="72"/>
      <c r="NY118" s="72"/>
      <c r="NZ118" s="72"/>
      <c r="OA118" s="72"/>
      <c r="OB118" s="72"/>
      <c r="OC118" s="72"/>
      <c r="OD118" s="72"/>
      <c r="OE118" s="72"/>
      <c r="OF118" s="72"/>
      <c r="OG118" s="72"/>
      <c r="OH118" s="72"/>
      <c r="OI118" s="72"/>
      <c r="OJ118" s="72"/>
      <c r="OK118" s="72"/>
      <c r="OL118" s="72"/>
      <c r="OM118" s="72"/>
      <c r="ON118" s="72"/>
      <c r="OO118" s="72"/>
      <c r="OP118" s="72"/>
      <c r="OQ118" s="72"/>
      <c r="OR118" s="72"/>
      <c r="OS118" s="72"/>
      <c r="OT118" s="72"/>
      <c r="OU118" s="72"/>
      <c r="OV118" s="72"/>
      <c r="OW118" s="72"/>
      <c r="OX118" s="72"/>
      <c r="OY118" s="72"/>
      <c r="OZ118" s="72"/>
      <c r="PA118" s="72"/>
      <c r="PB118" s="72"/>
      <c r="PC118" s="72"/>
      <c r="PD118" s="72"/>
      <c r="PE118" s="72"/>
      <c r="PF118" s="72"/>
      <c r="PG118" s="72"/>
      <c r="PH118" s="72"/>
      <c r="PI118" s="72"/>
      <c r="PJ118" s="72"/>
      <c r="PK118" s="72"/>
      <c r="PL118" s="72"/>
      <c r="PM118" s="72"/>
      <c r="PN118" s="72"/>
      <c r="PO118" s="72"/>
      <c r="PP118" s="72"/>
      <c r="PQ118" s="72"/>
      <c r="PR118" s="72"/>
      <c r="PS118" s="72"/>
      <c r="PT118" s="72"/>
      <c r="PU118" s="72"/>
      <c r="PV118" s="72"/>
      <c r="PW118" s="72"/>
      <c r="PX118" s="72"/>
      <c r="PY118" s="72"/>
      <c r="PZ118" s="72"/>
      <c r="QA118" s="72"/>
      <c r="QB118" s="72"/>
      <c r="QC118" s="72"/>
      <c r="QD118" s="72"/>
      <c r="QE118" s="72"/>
      <c r="QF118" s="72"/>
      <c r="QG118" s="72"/>
      <c r="QH118" s="72"/>
      <c r="QI118" s="72"/>
      <c r="QJ118" s="72"/>
      <c r="QK118" s="72"/>
      <c r="QL118" s="72"/>
      <c r="QM118" s="72"/>
      <c r="QN118" s="72"/>
      <c r="QO118" s="72"/>
      <c r="QP118" s="72"/>
      <c r="QQ118" s="72"/>
      <c r="QR118" s="72"/>
      <c r="QS118" s="72"/>
      <c r="QT118" s="72"/>
      <c r="QU118" s="72"/>
      <c r="QV118" s="72"/>
      <c r="QW118" s="72"/>
      <c r="QX118" s="72"/>
      <c r="QY118" s="72"/>
      <c r="QZ118" s="72"/>
      <c r="RA118" s="72"/>
      <c r="RB118" s="72"/>
      <c r="RC118" s="72"/>
      <c r="RD118" s="72"/>
      <c r="RE118" s="72"/>
      <c r="RF118" s="72"/>
      <c r="RG118" s="72"/>
      <c r="RH118" s="72"/>
      <c r="RI118" s="72"/>
      <c r="RJ118" s="72"/>
      <c r="RK118" s="72"/>
      <c r="RL118" s="72"/>
      <c r="RM118" s="72"/>
      <c r="RN118" s="72"/>
      <c r="RO118" s="72"/>
      <c r="RP118" s="72"/>
      <c r="RQ118" s="72"/>
      <c r="RR118" s="72"/>
      <c r="RS118" s="72"/>
      <c r="RT118" s="72"/>
      <c r="RU118" s="72"/>
      <c r="RV118" s="72"/>
      <c r="RW118" s="72"/>
      <c r="RX118" s="72"/>
      <c r="RY118" s="72"/>
      <c r="RZ118" s="72"/>
      <c r="SA118" s="72"/>
      <c r="SB118" s="72"/>
      <c r="SC118" s="72"/>
      <c r="SD118" s="72"/>
      <c r="SE118" s="72"/>
      <c r="SF118" s="72"/>
      <c r="SG118" s="72"/>
      <c r="SH118" s="72"/>
      <c r="SI118" s="72"/>
      <c r="SJ118" s="72"/>
      <c r="SK118" s="72"/>
      <c r="SL118" s="72"/>
      <c r="SM118" s="72"/>
      <c r="SN118" s="72"/>
      <c r="SO118" s="72"/>
      <c r="SP118" s="72"/>
      <c r="SQ118" s="72"/>
      <c r="SR118" s="72"/>
      <c r="SS118" s="72"/>
      <c r="ST118" s="72"/>
      <c r="SU118" s="72"/>
      <c r="SV118" s="72"/>
      <c r="SW118" s="72"/>
      <c r="SX118" s="72"/>
      <c r="SY118" s="72"/>
      <c r="SZ118" s="72"/>
      <c r="TA118" s="72"/>
      <c r="TB118" s="72"/>
      <c r="TC118" s="72"/>
      <c r="TD118" s="72"/>
      <c r="TE118" s="72"/>
      <c r="TF118" s="72"/>
      <c r="TG118" s="72"/>
      <c r="TH118" s="72"/>
      <c r="TI118" s="72"/>
      <c r="TJ118" s="72"/>
      <c r="TK118" s="72"/>
      <c r="TL118" s="72"/>
      <c r="TM118" s="72"/>
      <c r="TN118" s="72"/>
      <c r="TO118" s="72"/>
      <c r="TP118" s="72"/>
      <c r="TQ118" s="72"/>
      <c r="TR118" s="72"/>
      <c r="TS118" s="72"/>
      <c r="TT118" s="72"/>
      <c r="TU118" s="72"/>
      <c r="TV118" s="72"/>
      <c r="TW118" s="72"/>
      <c r="TX118" s="72"/>
      <c r="TY118" s="72"/>
      <c r="TZ118" s="72"/>
      <c r="UA118" s="72"/>
      <c r="UB118" s="72"/>
      <c r="UC118" s="72"/>
      <c r="UD118" s="72"/>
      <c r="UE118" s="72"/>
      <c r="UF118" s="72"/>
      <c r="UG118" s="72"/>
      <c r="UH118" s="72"/>
      <c r="UI118" s="72"/>
      <c r="UJ118" s="72"/>
      <c r="UK118" s="72"/>
      <c r="UL118" s="72"/>
      <c r="UM118" s="72"/>
      <c r="UN118" s="72"/>
      <c r="UO118" s="72"/>
      <c r="UP118" s="72"/>
      <c r="UQ118" s="72"/>
      <c r="UR118" s="72"/>
      <c r="US118" s="72"/>
      <c r="UT118" s="72"/>
      <c r="UU118" s="72"/>
      <c r="UV118" s="72"/>
      <c r="UW118" s="72"/>
      <c r="UX118" s="72"/>
      <c r="UY118" s="72"/>
      <c r="UZ118" s="72"/>
      <c r="VA118" s="72"/>
      <c r="VB118" s="72"/>
      <c r="VC118" s="72"/>
      <c r="VD118" s="72"/>
      <c r="VE118" s="72"/>
      <c r="VF118" s="72"/>
      <c r="VG118" s="72"/>
      <c r="VH118" s="72"/>
      <c r="VI118" s="72"/>
      <c r="VJ118" s="72"/>
      <c r="VK118" s="72"/>
      <c r="VL118" s="72"/>
      <c r="VM118" s="72"/>
      <c r="VN118" s="72"/>
      <c r="VO118" s="72"/>
      <c r="VP118" s="72"/>
      <c r="VQ118" s="72"/>
      <c r="VR118" s="72"/>
      <c r="VS118" s="72"/>
      <c r="VT118" s="72"/>
      <c r="VU118" s="72"/>
      <c r="VV118" s="72"/>
      <c r="VW118" s="72"/>
      <c r="VX118" s="72"/>
      <c r="VY118" s="72"/>
      <c r="VZ118" s="72"/>
      <c r="WA118" s="72"/>
      <c r="WB118" s="72"/>
      <c r="WC118" s="72"/>
      <c r="WD118" s="72"/>
      <c r="WE118" s="72"/>
      <c r="WF118" s="72"/>
      <c r="WG118" s="72"/>
      <c r="WH118" s="72"/>
      <c r="WI118" s="72"/>
      <c r="WJ118" s="72"/>
      <c r="WK118" s="72"/>
      <c r="WL118" s="72"/>
      <c r="WM118" s="72"/>
      <c r="WN118" s="72"/>
      <c r="WO118" s="72"/>
      <c r="WP118" s="72"/>
      <c r="WQ118" s="72"/>
      <c r="WR118" s="72"/>
      <c r="WS118" s="72"/>
      <c r="WT118" s="72"/>
      <c r="WU118" s="72"/>
      <c r="WV118" s="72"/>
      <c r="WW118" s="72"/>
      <c r="WX118" s="72"/>
      <c r="WY118" s="72"/>
      <c r="WZ118" s="72"/>
      <c r="XA118" s="72"/>
      <c r="XB118" s="72"/>
      <c r="XC118" s="72"/>
      <c r="XD118" s="72"/>
      <c r="XE118" s="72"/>
      <c r="XF118" s="72"/>
      <c r="XG118" s="72"/>
      <c r="XH118" s="72"/>
      <c r="XI118" s="72"/>
      <c r="XJ118" s="72"/>
      <c r="XK118" s="72"/>
      <c r="XL118" s="72"/>
      <c r="XM118" s="72"/>
      <c r="XN118" s="72"/>
      <c r="XO118" s="72"/>
      <c r="XP118" s="72"/>
      <c r="XQ118" s="72"/>
      <c r="XR118" s="72"/>
      <c r="XS118" s="72"/>
      <c r="XT118" s="72"/>
      <c r="XU118" s="72"/>
      <c r="XV118" s="72"/>
      <c r="XW118" s="72"/>
      <c r="XX118" s="72"/>
      <c r="XY118" s="72"/>
      <c r="XZ118" s="72"/>
      <c r="YA118" s="72"/>
      <c r="YB118" s="72"/>
      <c r="YC118" s="72"/>
      <c r="YD118" s="72"/>
      <c r="YE118" s="72"/>
      <c r="YF118" s="72"/>
      <c r="YG118" s="72"/>
      <c r="YH118" s="72"/>
      <c r="YI118" s="72"/>
      <c r="YJ118" s="72"/>
      <c r="YK118" s="72"/>
      <c r="YL118" s="72"/>
      <c r="YM118" s="72"/>
      <c r="YN118" s="72"/>
      <c r="YO118" s="72"/>
      <c r="YP118" s="72"/>
      <c r="YQ118" s="72"/>
      <c r="YR118" s="72"/>
      <c r="YS118" s="72"/>
      <c r="YT118" s="72"/>
      <c r="YU118" s="72"/>
      <c r="YV118" s="72"/>
      <c r="YW118" s="72"/>
      <c r="YX118" s="72"/>
      <c r="YY118" s="72"/>
      <c r="YZ118" s="72"/>
      <c r="ZA118" s="72"/>
      <c r="ZB118" s="72"/>
      <c r="ZC118" s="72"/>
      <c r="ZD118" s="72"/>
      <c r="ZE118" s="72"/>
      <c r="ZF118" s="72"/>
      <c r="ZG118" s="72"/>
      <c r="ZH118" s="72"/>
      <c r="ZI118" s="72"/>
      <c r="ZJ118" s="72"/>
      <c r="ZK118" s="72"/>
      <c r="ZL118" s="72"/>
      <c r="ZM118" s="72"/>
      <c r="ZN118" s="72"/>
      <c r="ZO118" s="72"/>
      <c r="ZP118" s="72"/>
      <c r="ZQ118" s="72"/>
      <c r="ZR118" s="72"/>
      <c r="ZS118" s="72"/>
      <c r="ZT118" s="72"/>
      <c r="ZU118" s="72"/>
      <c r="ZV118" s="72"/>
      <c r="ZW118" s="72"/>
      <c r="ZX118" s="72"/>
      <c r="ZY118" s="72"/>
      <c r="ZZ118" s="72"/>
      <c r="AAA118" s="72"/>
      <c r="AAB118" s="72"/>
      <c r="AAC118" s="72"/>
      <c r="AAD118" s="72"/>
      <c r="AAE118" s="72"/>
      <c r="AAF118" s="72"/>
      <c r="AAG118" s="72"/>
      <c r="AAH118" s="72"/>
      <c r="AAI118" s="72"/>
      <c r="AAJ118" s="72"/>
      <c r="AAK118" s="72"/>
      <c r="AAL118" s="72"/>
      <c r="AAM118" s="72"/>
      <c r="AAN118" s="72"/>
      <c r="AAO118" s="72"/>
      <c r="AAP118" s="72"/>
      <c r="AAQ118" s="72"/>
      <c r="AAR118" s="72"/>
      <c r="AAS118" s="72"/>
      <c r="AAT118" s="72"/>
      <c r="AAU118" s="72"/>
      <c r="AAV118" s="72"/>
      <c r="AAW118" s="72"/>
      <c r="AAX118" s="72"/>
      <c r="AAY118" s="72"/>
      <c r="AAZ118" s="72"/>
      <c r="ABA118" s="72"/>
      <c r="ABB118" s="72"/>
      <c r="ABC118" s="72"/>
      <c r="ABD118" s="72"/>
      <c r="ABE118" s="72"/>
      <c r="ABF118" s="72"/>
      <c r="ABG118" s="72"/>
      <c r="ABH118" s="72"/>
      <c r="ABI118" s="72"/>
      <c r="ABJ118" s="72"/>
      <c r="ABK118" s="72"/>
      <c r="ABL118" s="72"/>
      <c r="ABM118" s="72"/>
      <c r="ABN118" s="72"/>
      <c r="ABO118" s="72"/>
      <c r="ABP118" s="72"/>
      <c r="ABQ118" s="72"/>
      <c r="ABR118" s="72"/>
      <c r="ABS118" s="72"/>
      <c r="ABT118" s="72"/>
      <c r="ABU118" s="72"/>
      <c r="ABV118" s="72"/>
      <c r="ABW118" s="72"/>
      <c r="ABX118" s="72"/>
      <c r="ABY118" s="72"/>
      <c r="ABZ118" s="72"/>
      <c r="ACA118" s="72"/>
      <c r="ACB118" s="72"/>
      <c r="ACC118" s="72"/>
      <c r="ACD118" s="72"/>
      <c r="ACE118" s="72"/>
      <c r="ACF118" s="72"/>
      <c r="ACG118" s="72"/>
      <c r="ACH118" s="72"/>
      <c r="ACI118" s="72"/>
      <c r="ACJ118" s="72"/>
      <c r="ACK118" s="72"/>
      <c r="ACL118" s="72"/>
      <c r="ACM118" s="72"/>
      <c r="ACN118" s="72"/>
      <c r="ACO118" s="72"/>
      <c r="ACP118" s="72"/>
      <c r="ACQ118" s="72"/>
      <c r="ACR118" s="72"/>
      <c r="ACS118" s="72"/>
      <c r="ACT118" s="72"/>
      <c r="ACU118" s="72"/>
      <c r="ACV118" s="72"/>
      <c r="ACW118" s="72"/>
      <c r="ACX118" s="72"/>
      <c r="ACY118" s="72"/>
      <c r="ACZ118" s="72"/>
      <c r="ADA118" s="72"/>
      <c r="ADB118" s="72"/>
      <c r="ADC118" s="72"/>
      <c r="ADD118" s="72"/>
      <c r="ADE118" s="72"/>
      <c r="ADF118" s="72"/>
      <c r="ADG118" s="72"/>
      <c r="ADH118" s="72"/>
      <c r="ADI118" s="72"/>
      <c r="ADJ118" s="72"/>
      <c r="ADK118" s="72"/>
      <c r="ADL118" s="72"/>
      <c r="ADM118" s="72"/>
      <c r="ADN118" s="72"/>
      <c r="ADO118" s="72"/>
      <c r="ADP118" s="72"/>
      <c r="ADQ118" s="72"/>
      <c r="ADR118" s="72"/>
      <c r="ADS118" s="72"/>
      <c r="ADT118" s="72"/>
      <c r="ADU118" s="72"/>
      <c r="ADV118" s="72"/>
      <c r="ADW118" s="72"/>
      <c r="ADX118" s="72"/>
      <c r="ADY118" s="72"/>
      <c r="ADZ118" s="72"/>
      <c r="AEA118" s="72"/>
      <c r="AEB118" s="72"/>
      <c r="AEC118" s="72"/>
      <c r="AED118" s="72"/>
      <c r="AEE118" s="72"/>
      <c r="AEF118" s="72"/>
      <c r="AEG118" s="72"/>
      <c r="AEH118" s="72"/>
      <c r="AEI118" s="72"/>
      <c r="AEJ118" s="72"/>
      <c r="AEK118" s="72"/>
      <c r="AEL118" s="72"/>
      <c r="AEM118" s="72"/>
      <c r="AEN118" s="72"/>
      <c r="AEO118" s="72"/>
      <c r="AEP118" s="72"/>
      <c r="AEQ118" s="72"/>
      <c r="AER118" s="72"/>
      <c r="AES118" s="72"/>
      <c r="AET118" s="72"/>
      <c r="AEU118" s="72"/>
      <c r="AEV118" s="72"/>
      <c r="AEW118" s="72"/>
      <c r="AEX118" s="72"/>
      <c r="AEY118" s="72"/>
      <c r="AEZ118" s="72"/>
      <c r="AFA118" s="72"/>
      <c r="AFB118" s="72"/>
      <c r="AFC118" s="72"/>
      <c r="AFD118" s="72"/>
      <c r="AFE118" s="72"/>
      <c r="AFF118" s="72"/>
      <c r="AFG118" s="72"/>
      <c r="AFH118" s="72"/>
      <c r="AFI118" s="72"/>
      <c r="AFJ118" s="72"/>
      <c r="AFK118" s="72"/>
      <c r="AFL118" s="72"/>
      <c r="AFM118" s="72"/>
      <c r="AFN118" s="72"/>
      <c r="AFO118" s="72"/>
      <c r="AFP118" s="72"/>
      <c r="AFQ118" s="72"/>
      <c r="AFR118" s="72"/>
      <c r="AFS118" s="72"/>
      <c r="AFT118" s="72"/>
      <c r="AFU118" s="72"/>
      <c r="AFV118" s="72"/>
      <c r="AFW118" s="72"/>
      <c r="AFX118" s="72"/>
      <c r="AFY118" s="72"/>
      <c r="AFZ118" s="72"/>
      <c r="AGA118" s="72"/>
      <c r="AGB118" s="72"/>
      <c r="AGC118" s="72"/>
      <c r="AGD118" s="72"/>
      <c r="AGE118" s="72"/>
      <c r="AGF118" s="72"/>
      <c r="AGG118" s="72"/>
      <c r="AGH118" s="72"/>
      <c r="AGI118" s="72"/>
      <c r="AGJ118" s="72"/>
      <c r="AGK118" s="72"/>
      <c r="AGL118" s="72"/>
      <c r="AGM118" s="72"/>
      <c r="AGN118" s="72"/>
      <c r="AGO118" s="72"/>
      <c r="AGP118" s="72"/>
      <c r="AGQ118" s="72"/>
      <c r="AGR118" s="72"/>
      <c r="AGS118" s="72"/>
      <c r="AGT118" s="72"/>
      <c r="AGU118" s="72"/>
      <c r="AGV118" s="72"/>
      <c r="AGW118" s="72"/>
      <c r="AGX118" s="72"/>
      <c r="AGY118" s="72"/>
      <c r="AGZ118" s="72"/>
      <c r="AHA118" s="72"/>
      <c r="AHB118" s="72"/>
      <c r="AHC118" s="72"/>
      <c r="AHD118" s="72"/>
      <c r="AHE118" s="72"/>
      <c r="AHF118" s="72"/>
      <c r="AHG118" s="72"/>
      <c r="AHH118" s="72"/>
      <c r="AHI118" s="72"/>
      <c r="AHJ118" s="72"/>
      <c r="AHK118" s="72"/>
      <c r="AHL118" s="72"/>
      <c r="AHM118" s="72"/>
      <c r="AHN118" s="72"/>
      <c r="AHO118" s="72"/>
      <c r="AHP118" s="72"/>
      <c r="AHQ118" s="72"/>
      <c r="AHR118" s="72"/>
      <c r="AHS118" s="72"/>
      <c r="AHT118" s="72"/>
      <c r="AHU118" s="72"/>
      <c r="AHV118" s="72"/>
      <c r="AHW118" s="72"/>
      <c r="AHX118" s="72"/>
      <c r="AHY118" s="72"/>
      <c r="AHZ118" s="72"/>
      <c r="AIA118" s="72"/>
      <c r="AIB118" s="72"/>
      <c r="AIC118" s="72"/>
      <c r="AID118" s="72"/>
      <c r="AIE118" s="72"/>
      <c r="AIF118" s="72"/>
      <c r="AIG118" s="72"/>
      <c r="AIH118" s="72"/>
      <c r="AII118" s="72"/>
      <c r="AIJ118" s="72"/>
      <c r="AIK118" s="72"/>
      <c r="AIL118" s="72"/>
      <c r="AIM118" s="72"/>
      <c r="AIN118" s="72"/>
      <c r="AIO118" s="72"/>
      <c r="AIP118" s="72"/>
      <c r="AIQ118" s="72"/>
      <c r="AIR118" s="72"/>
      <c r="AIS118" s="72"/>
      <c r="AIT118" s="72"/>
      <c r="AIU118" s="72"/>
      <c r="AIV118" s="72"/>
      <c r="AIW118" s="72"/>
      <c r="AIX118" s="72"/>
      <c r="AIY118" s="72"/>
      <c r="AIZ118" s="72"/>
      <c r="AJA118" s="72"/>
      <c r="AJB118" s="72"/>
      <c r="AJC118" s="72"/>
      <c r="AJD118" s="72"/>
      <c r="AJE118" s="72"/>
      <c r="AJF118" s="72"/>
      <c r="AJG118" s="72"/>
      <c r="AJH118" s="72"/>
      <c r="AJI118" s="72"/>
      <c r="AJJ118" s="72"/>
      <c r="AJK118" s="72"/>
      <c r="AJL118" s="72"/>
      <c r="AJM118" s="72"/>
      <c r="AJN118" s="72"/>
      <c r="AJO118" s="72"/>
      <c r="AJP118" s="72"/>
      <c r="AJQ118" s="72"/>
      <c r="AJR118" s="72"/>
      <c r="AJS118" s="72"/>
      <c r="AJT118" s="72"/>
      <c r="AJU118" s="72"/>
      <c r="AJV118" s="72"/>
      <c r="AJW118" s="72"/>
      <c r="AJX118" s="72"/>
      <c r="AJY118" s="72"/>
      <c r="AJZ118" s="72"/>
      <c r="AKA118" s="72"/>
      <c r="AKB118" s="72"/>
      <c r="AKC118" s="72"/>
      <c r="AKD118" s="72"/>
      <c r="AKE118" s="72"/>
      <c r="AKF118" s="72"/>
      <c r="AKG118" s="72"/>
      <c r="AKH118" s="72"/>
      <c r="AKI118" s="72"/>
      <c r="AKJ118" s="72"/>
      <c r="AKK118" s="72"/>
      <c r="AKL118" s="72"/>
      <c r="AKM118" s="72"/>
      <c r="AKN118" s="72"/>
      <c r="AKO118" s="72"/>
      <c r="AKP118" s="72"/>
      <c r="AKQ118" s="72"/>
      <c r="AKR118" s="72"/>
      <c r="AKS118" s="72"/>
      <c r="AKT118" s="72"/>
      <c r="AKU118" s="72"/>
      <c r="AKV118" s="72"/>
      <c r="AKW118" s="72"/>
      <c r="AKX118" s="72"/>
      <c r="AKY118" s="72"/>
      <c r="AKZ118" s="72"/>
      <c r="ALA118" s="72"/>
      <c r="ALB118" s="72"/>
      <c r="ALC118" s="72"/>
      <c r="ALD118" s="72"/>
      <c r="ALE118" s="72"/>
      <c r="ALF118" s="72"/>
      <c r="ALG118" s="72"/>
      <c r="ALH118" s="72"/>
      <c r="ALI118" s="72"/>
      <c r="ALJ118" s="72"/>
      <c r="ALK118" s="72"/>
      <c r="ALL118" s="72"/>
      <c r="ALM118" s="72"/>
      <c r="ALN118" s="72"/>
      <c r="ALO118" s="72"/>
      <c r="ALP118" s="72"/>
      <c r="ALQ118" s="72"/>
      <c r="ALR118" s="72"/>
      <c r="ALS118" s="72"/>
      <c r="ALT118" s="72"/>
      <c r="ALU118" s="72"/>
    </row>
    <row r="119" spans="1:1009" s="78" customFormat="1" ht="15" customHeight="1" x14ac:dyDescent="0.35">
      <c r="A119" s="1">
        <v>118</v>
      </c>
      <c r="B119" s="1" t="s">
        <v>667</v>
      </c>
      <c r="C119" s="71">
        <v>1974.2</v>
      </c>
      <c r="D119" s="72" t="s">
        <v>203</v>
      </c>
      <c r="E119" s="73">
        <v>2</v>
      </c>
      <c r="F119" s="71">
        <v>-1</v>
      </c>
      <c r="G119" s="74">
        <v>51.613799999999998</v>
      </c>
      <c r="H119" s="74">
        <v>2.7753999999999999</v>
      </c>
      <c r="I119" s="74">
        <v>13.6881</v>
      </c>
      <c r="J119" s="75">
        <v>1.9599999999999999E-2</v>
      </c>
      <c r="K119" s="74">
        <v>11.8406</v>
      </c>
      <c r="L119" s="75">
        <v>0.1862</v>
      </c>
      <c r="M119" s="74">
        <v>6.4904000000000002</v>
      </c>
      <c r="N119" s="74">
        <v>10.9443</v>
      </c>
      <c r="O119" s="74">
        <v>2.5447000000000002</v>
      </c>
      <c r="P119" s="75">
        <v>8.5000000000000006E-3</v>
      </c>
      <c r="Q119" s="74">
        <v>0.50700000000000001</v>
      </c>
      <c r="R119" s="75">
        <v>0.2359</v>
      </c>
      <c r="S119" s="75">
        <v>4.7E-2</v>
      </c>
      <c r="T119" s="75">
        <v>1.34E-2</v>
      </c>
      <c r="U119" s="75">
        <v>4.1700000000000001E-2</v>
      </c>
      <c r="V119" s="74">
        <v>100.9568</v>
      </c>
      <c r="W119" s="76"/>
      <c r="X119" s="76"/>
      <c r="Y119" s="76"/>
      <c r="Z119" s="76"/>
      <c r="AA119" s="74">
        <v>28.22</v>
      </c>
      <c r="AB119" s="74">
        <v>331.76</v>
      </c>
      <c r="AC119" s="74">
        <v>9.41</v>
      </c>
      <c r="AD119" s="74">
        <v>370.26</v>
      </c>
      <c r="AE119" s="74">
        <v>25.14</v>
      </c>
      <c r="AF119" s="74">
        <v>160.79</v>
      </c>
      <c r="AG119" s="74">
        <v>16.309999999999999</v>
      </c>
      <c r="AH119" s="74">
        <v>125.6</v>
      </c>
      <c r="AI119" s="74">
        <v>13.59</v>
      </c>
      <c r="AJ119" s="74">
        <v>32.659999999999997</v>
      </c>
      <c r="AK119" s="74">
        <v>5.03</v>
      </c>
      <c r="AL119" s="74">
        <v>21.76</v>
      </c>
      <c r="AM119" s="74">
        <v>5.8</v>
      </c>
      <c r="AN119" s="74">
        <v>2.12</v>
      </c>
      <c r="AO119" s="74">
        <v>5.73</v>
      </c>
      <c r="AP119" s="74">
        <v>0.76300000000000001</v>
      </c>
      <c r="AQ119" s="74">
        <v>4.8499999999999996</v>
      </c>
      <c r="AR119" s="74">
        <v>0.95799999999999996</v>
      </c>
      <c r="AS119" s="74">
        <v>2.52</v>
      </c>
      <c r="AT119" s="74">
        <v>0.312</v>
      </c>
      <c r="AU119" s="74">
        <v>2.04</v>
      </c>
      <c r="AV119" s="74">
        <v>0.32200000000000001</v>
      </c>
      <c r="AW119" s="74">
        <v>4</v>
      </c>
      <c r="AX119" s="74">
        <v>1.0189999999999999</v>
      </c>
      <c r="AY119" s="74">
        <v>1.17</v>
      </c>
      <c r="AZ119" s="74">
        <v>0.35299999999999998</v>
      </c>
      <c r="BA119" s="76">
        <v>1144.45704</v>
      </c>
      <c r="BB119" s="76">
        <v>52.0608</v>
      </c>
      <c r="BC119" s="75"/>
      <c r="BD119" s="75"/>
      <c r="BE119" s="75"/>
      <c r="BF119" s="75"/>
      <c r="BG119" s="74">
        <v>0.62452697999999995</v>
      </c>
      <c r="BH119" s="74">
        <v>7.1050240000000001E-2</v>
      </c>
      <c r="BI119" s="74">
        <v>0.27786843</v>
      </c>
      <c r="BJ119" s="74">
        <v>0.39192386000000001</v>
      </c>
      <c r="BK119" s="74">
        <v>2.9717520000000001E-2</v>
      </c>
      <c r="BL119" s="74">
        <v>0.18951968</v>
      </c>
      <c r="BM119" s="74">
        <v>0.25609662</v>
      </c>
      <c r="BN119" s="74">
        <v>0.17940134999999999</v>
      </c>
      <c r="BO119" s="74">
        <v>7.3768500000000001E-2</v>
      </c>
      <c r="BP119" s="74">
        <v>6.9118699999999996E-3</v>
      </c>
      <c r="BQ119" s="74">
        <v>9.8653000000000005E-3</v>
      </c>
      <c r="BR119" s="74">
        <v>1.6750000000000001E-3</v>
      </c>
      <c r="BS119" s="74">
        <v>1.93071E-3</v>
      </c>
      <c r="BT119" s="74">
        <v>1.35456</v>
      </c>
      <c r="BU119" s="74">
        <v>10.284560000000001</v>
      </c>
      <c r="BV119" s="74">
        <v>0.50814000000000004</v>
      </c>
      <c r="BW119" s="74">
        <v>18.513000000000002</v>
      </c>
      <c r="BX119" s="74">
        <v>1.7095199999999999</v>
      </c>
      <c r="BY119" s="74">
        <v>15.596629999999999</v>
      </c>
      <c r="BZ119" s="74">
        <v>2.1333479999999998</v>
      </c>
      <c r="CA119" s="74">
        <v>7.0335999999999999</v>
      </c>
      <c r="CB119" s="74">
        <v>0.69308999999999998</v>
      </c>
      <c r="CC119" s="74">
        <v>1.24108</v>
      </c>
      <c r="CD119" s="74">
        <v>0.35210000000000002</v>
      </c>
      <c r="CE119" s="74">
        <v>1.3926400000000001</v>
      </c>
      <c r="CF119" s="74">
        <v>0.3886</v>
      </c>
      <c r="CG119" s="74">
        <v>0.12720000000000001</v>
      </c>
      <c r="CH119" s="74">
        <v>0.53861999999999999</v>
      </c>
      <c r="CI119" s="74">
        <v>5.9513999999999997E-2</v>
      </c>
      <c r="CJ119" s="74">
        <v>0.39284999999999998</v>
      </c>
      <c r="CK119" s="74">
        <v>8.3346000000000003E-2</v>
      </c>
      <c r="CL119" s="74">
        <v>0.21168000000000001</v>
      </c>
      <c r="CM119" s="74">
        <v>3.0263999999999999E-2</v>
      </c>
      <c r="CN119" s="74">
        <v>0.1734</v>
      </c>
      <c r="CO119" s="74">
        <v>3.5097999999999997E-2</v>
      </c>
      <c r="CP119" s="74">
        <v>0.376</v>
      </c>
      <c r="CQ119" s="74">
        <v>0.15183099999999999</v>
      </c>
      <c r="CR119" s="74">
        <v>0.43173</v>
      </c>
      <c r="CS119" s="74">
        <v>3.3535000000000002E-2</v>
      </c>
      <c r="CT119" s="77"/>
      <c r="CU119" s="77"/>
      <c r="CV119" s="77"/>
      <c r="CW119" s="77"/>
      <c r="CX119" s="77"/>
      <c r="CY119" s="77"/>
      <c r="CZ119" s="72"/>
      <c r="DA119" s="72"/>
      <c r="DB119" s="72"/>
      <c r="DC119" s="72"/>
      <c r="DD119" s="72"/>
      <c r="DE119" s="72"/>
      <c r="DF119" s="72"/>
      <c r="DG119" s="72"/>
      <c r="DH119" s="72"/>
      <c r="DI119" s="72"/>
      <c r="DJ119" s="72"/>
      <c r="DK119" s="72"/>
      <c r="DL119" s="72"/>
      <c r="DM119" s="72"/>
      <c r="DN119" s="72"/>
      <c r="DO119" s="72"/>
      <c r="DP119" s="72"/>
      <c r="DQ119" s="72"/>
      <c r="DR119" s="72"/>
      <c r="DS119" s="72"/>
      <c r="DT119" s="72"/>
      <c r="DU119" s="72"/>
      <c r="DV119" s="72"/>
      <c r="DW119" s="72"/>
      <c r="DX119" s="72"/>
      <c r="DY119" s="72"/>
      <c r="DZ119" s="72"/>
      <c r="EA119" s="72"/>
      <c r="EB119" s="72"/>
      <c r="EC119" s="72"/>
      <c r="ED119" s="72"/>
      <c r="EE119" s="72"/>
      <c r="EF119" s="72"/>
      <c r="EG119" s="72"/>
      <c r="EH119" s="72"/>
      <c r="EI119" s="72"/>
      <c r="EJ119" s="72"/>
      <c r="EK119" s="72"/>
      <c r="EL119" s="72"/>
      <c r="EM119" s="72"/>
      <c r="EN119" s="72"/>
      <c r="EO119" s="72"/>
      <c r="EP119" s="72"/>
      <c r="EQ119" s="72"/>
      <c r="ER119" s="72"/>
      <c r="ES119" s="72"/>
      <c r="ET119" s="72"/>
      <c r="EU119" s="72"/>
      <c r="EV119" s="72"/>
      <c r="EW119" s="72"/>
      <c r="EX119" s="72"/>
      <c r="EY119" s="72"/>
      <c r="EZ119" s="72"/>
      <c r="FA119" s="72"/>
      <c r="FB119" s="72"/>
      <c r="FC119" s="72"/>
      <c r="FD119" s="72"/>
      <c r="FE119" s="72"/>
      <c r="FF119" s="72"/>
      <c r="FG119" s="72"/>
      <c r="FH119" s="72"/>
      <c r="FI119" s="72"/>
      <c r="FJ119" s="72"/>
      <c r="FK119" s="72"/>
      <c r="FL119" s="72"/>
      <c r="FM119" s="72"/>
      <c r="FN119" s="72"/>
      <c r="FO119" s="72"/>
      <c r="FP119" s="72"/>
      <c r="FQ119" s="72"/>
      <c r="FR119" s="72"/>
      <c r="FS119" s="72"/>
      <c r="FT119" s="72"/>
      <c r="FU119" s="72"/>
      <c r="FV119" s="72"/>
      <c r="FW119" s="72"/>
      <c r="FX119" s="72"/>
      <c r="FY119" s="72"/>
      <c r="FZ119" s="72"/>
      <c r="GA119" s="72"/>
      <c r="GB119" s="72"/>
      <c r="GC119" s="72"/>
      <c r="GD119" s="72"/>
      <c r="GE119" s="72"/>
      <c r="GF119" s="72"/>
      <c r="GG119" s="72"/>
      <c r="GH119" s="72"/>
      <c r="GI119" s="72"/>
      <c r="GJ119" s="72"/>
      <c r="GK119" s="72"/>
      <c r="GL119" s="72"/>
      <c r="GM119" s="72"/>
      <c r="GN119" s="72"/>
      <c r="GO119" s="72"/>
      <c r="GP119" s="72"/>
      <c r="GQ119" s="72"/>
      <c r="GR119" s="72"/>
      <c r="GS119" s="72"/>
      <c r="GT119" s="72"/>
      <c r="GU119" s="72"/>
      <c r="GV119" s="72"/>
      <c r="GW119" s="72"/>
      <c r="GX119" s="72"/>
      <c r="GY119" s="72"/>
      <c r="GZ119" s="72"/>
      <c r="HA119" s="72"/>
      <c r="HB119" s="72"/>
      <c r="HC119" s="72"/>
      <c r="HD119" s="72"/>
      <c r="HE119" s="72"/>
      <c r="HF119" s="72"/>
      <c r="HG119" s="72"/>
      <c r="HH119" s="72"/>
      <c r="HI119" s="72"/>
      <c r="HJ119" s="72"/>
      <c r="HK119" s="72"/>
      <c r="HL119" s="72"/>
      <c r="HM119" s="72"/>
      <c r="HN119" s="72"/>
      <c r="HO119" s="72"/>
      <c r="HP119" s="72"/>
      <c r="HQ119" s="72"/>
      <c r="HR119" s="72"/>
      <c r="HS119" s="72"/>
      <c r="HT119" s="72"/>
      <c r="HU119" s="72"/>
      <c r="HV119" s="72"/>
      <c r="HW119" s="72"/>
      <c r="HX119" s="72"/>
      <c r="HY119" s="72"/>
      <c r="HZ119" s="72"/>
      <c r="IA119" s="72"/>
      <c r="IB119" s="72"/>
      <c r="IC119" s="72"/>
      <c r="ID119" s="72"/>
      <c r="IE119" s="72"/>
      <c r="IF119" s="72"/>
      <c r="IG119" s="72"/>
      <c r="IH119" s="72"/>
      <c r="II119" s="72"/>
      <c r="IJ119" s="72"/>
      <c r="IK119" s="72"/>
      <c r="IL119" s="72"/>
      <c r="IM119" s="72"/>
      <c r="IN119" s="72"/>
      <c r="IO119" s="72"/>
      <c r="IP119" s="72"/>
      <c r="IQ119" s="72"/>
      <c r="IR119" s="72"/>
      <c r="IS119" s="72"/>
      <c r="IT119" s="72"/>
      <c r="IU119" s="72"/>
      <c r="IV119" s="72"/>
      <c r="IW119" s="72"/>
      <c r="IX119" s="72"/>
      <c r="IY119" s="72"/>
      <c r="IZ119" s="72"/>
      <c r="JA119" s="72"/>
      <c r="JB119" s="72"/>
      <c r="JC119" s="72"/>
      <c r="JD119" s="72"/>
      <c r="JE119" s="72"/>
      <c r="JF119" s="72"/>
      <c r="JG119" s="72"/>
      <c r="JH119" s="72"/>
      <c r="JI119" s="72"/>
      <c r="JJ119" s="72"/>
      <c r="JK119" s="72"/>
      <c r="JL119" s="72"/>
      <c r="JM119" s="72"/>
      <c r="JN119" s="72"/>
      <c r="JO119" s="72"/>
      <c r="JP119" s="72"/>
      <c r="JQ119" s="72"/>
      <c r="JR119" s="72"/>
      <c r="JS119" s="72"/>
      <c r="JT119" s="72"/>
      <c r="JU119" s="72"/>
      <c r="JV119" s="72"/>
      <c r="JW119" s="72"/>
      <c r="JX119" s="72"/>
      <c r="JY119" s="72"/>
      <c r="JZ119" s="72"/>
      <c r="KA119" s="72"/>
      <c r="KB119" s="72"/>
      <c r="KC119" s="72"/>
      <c r="KD119" s="72"/>
      <c r="KE119" s="72"/>
      <c r="KF119" s="72"/>
      <c r="KG119" s="72"/>
      <c r="KH119" s="72"/>
      <c r="KI119" s="72"/>
      <c r="KJ119" s="72"/>
      <c r="KK119" s="72"/>
      <c r="KL119" s="72"/>
      <c r="KM119" s="72"/>
      <c r="KN119" s="72"/>
      <c r="KO119" s="72"/>
      <c r="KP119" s="72"/>
      <c r="KQ119" s="72"/>
      <c r="KR119" s="72"/>
      <c r="KS119" s="72"/>
      <c r="KT119" s="72"/>
      <c r="KU119" s="72"/>
      <c r="KV119" s="72"/>
      <c r="KW119" s="72"/>
      <c r="KX119" s="72"/>
      <c r="KY119" s="72"/>
      <c r="KZ119" s="72"/>
      <c r="LA119" s="72"/>
      <c r="LB119" s="72"/>
      <c r="LC119" s="72"/>
      <c r="LD119" s="72"/>
      <c r="LE119" s="72"/>
      <c r="LF119" s="72"/>
      <c r="LG119" s="72"/>
      <c r="LH119" s="72"/>
      <c r="LI119" s="72"/>
      <c r="LJ119" s="72"/>
      <c r="LK119" s="72"/>
      <c r="LL119" s="72"/>
      <c r="LM119" s="72"/>
      <c r="LN119" s="72"/>
      <c r="LO119" s="72"/>
      <c r="LP119" s="72"/>
      <c r="LQ119" s="72"/>
      <c r="LR119" s="72"/>
      <c r="LS119" s="72"/>
      <c r="LT119" s="72"/>
      <c r="LU119" s="72"/>
      <c r="LV119" s="72"/>
      <c r="LW119" s="72"/>
      <c r="LX119" s="72"/>
      <c r="LY119" s="72"/>
      <c r="LZ119" s="72"/>
      <c r="MA119" s="72"/>
      <c r="MB119" s="72"/>
      <c r="MC119" s="72"/>
      <c r="MD119" s="72"/>
      <c r="ME119" s="72"/>
      <c r="MF119" s="72"/>
      <c r="MG119" s="72"/>
      <c r="MH119" s="72"/>
      <c r="MI119" s="72"/>
      <c r="MJ119" s="72"/>
      <c r="MK119" s="72"/>
      <c r="ML119" s="72"/>
      <c r="MM119" s="72"/>
      <c r="MN119" s="72"/>
      <c r="MO119" s="72"/>
      <c r="MP119" s="72"/>
      <c r="MQ119" s="72"/>
      <c r="MR119" s="72"/>
      <c r="MS119" s="72"/>
      <c r="MT119" s="72"/>
      <c r="MU119" s="72"/>
      <c r="MV119" s="72"/>
      <c r="MW119" s="72"/>
      <c r="MX119" s="72"/>
      <c r="MY119" s="72"/>
      <c r="MZ119" s="72"/>
      <c r="NA119" s="72"/>
      <c r="NB119" s="72"/>
      <c r="NC119" s="72"/>
      <c r="ND119" s="72"/>
      <c r="NE119" s="72"/>
      <c r="NF119" s="72"/>
      <c r="NG119" s="72"/>
      <c r="NH119" s="72"/>
      <c r="NI119" s="72"/>
      <c r="NJ119" s="72"/>
      <c r="NK119" s="72"/>
      <c r="NL119" s="72"/>
      <c r="NM119" s="72"/>
      <c r="NN119" s="72"/>
      <c r="NO119" s="72"/>
      <c r="NP119" s="72"/>
      <c r="NQ119" s="72"/>
      <c r="NR119" s="72"/>
      <c r="NS119" s="72"/>
      <c r="NT119" s="72"/>
      <c r="NU119" s="72"/>
      <c r="NV119" s="72"/>
      <c r="NW119" s="72"/>
      <c r="NX119" s="72"/>
      <c r="NY119" s="72"/>
      <c r="NZ119" s="72"/>
      <c r="OA119" s="72"/>
      <c r="OB119" s="72"/>
      <c r="OC119" s="72"/>
      <c r="OD119" s="72"/>
      <c r="OE119" s="72"/>
      <c r="OF119" s="72"/>
      <c r="OG119" s="72"/>
      <c r="OH119" s="72"/>
      <c r="OI119" s="72"/>
      <c r="OJ119" s="72"/>
      <c r="OK119" s="72"/>
      <c r="OL119" s="72"/>
      <c r="OM119" s="72"/>
      <c r="ON119" s="72"/>
      <c r="OO119" s="72"/>
      <c r="OP119" s="72"/>
      <c r="OQ119" s="72"/>
      <c r="OR119" s="72"/>
      <c r="OS119" s="72"/>
      <c r="OT119" s="72"/>
      <c r="OU119" s="72"/>
      <c r="OV119" s="72"/>
      <c r="OW119" s="72"/>
      <c r="OX119" s="72"/>
      <c r="OY119" s="72"/>
      <c r="OZ119" s="72"/>
      <c r="PA119" s="72"/>
      <c r="PB119" s="72"/>
      <c r="PC119" s="72"/>
      <c r="PD119" s="72"/>
      <c r="PE119" s="72"/>
      <c r="PF119" s="72"/>
      <c r="PG119" s="72"/>
      <c r="PH119" s="72"/>
      <c r="PI119" s="72"/>
      <c r="PJ119" s="72"/>
      <c r="PK119" s="72"/>
      <c r="PL119" s="72"/>
      <c r="PM119" s="72"/>
      <c r="PN119" s="72"/>
      <c r="PO119" s="72"/>
      <c r="PP119" s="72"/>
      <c r="PQ119" s="72"/>
      <c r="PR119" s="72"/>
      <c r="PS119" s="72"/>
      <c r="PT119" s="72"/>
      <c r="PU119" s="72"/>
      <c r="PV119" s="72"/>
      <c r="PW119" s="72"/>
      <c r="PX119" s="72"/>
      <c r="PY119" s="72"/>
      <c r="PZ119" s="72"/>
      <c r="QA119" s="72"/>
      <c r="QB119" s="72"/>
      <c r="QC119" s="72"/>
      <c r="QD119" s="72"/>
      <c r="QE119" s="72"/>
      <c r="QF119" s="72"/>
      <c r="QG119" s="72"/>
      <c r="QH119" s="72"/>
      <c r="QI119" s="72"/>
      <c r="QJ119" s="72"/>
      <c r="QK119" s="72"/>
      <c r="QL119" s="72"/>
      <c r="QM119" s="72"/>
      <c r="QN119" s="72"/>
      <c r="QO119" s="72"/>
      <c r="QP119" s="72"/>
      <c r="QQ119" s="72"/>
      <c r="QR119" s="72"/>
      <c r="QS119" s="72"/>
      <c r="QT119" s="72"/>
      <c r="QU119" s="72"/>
      <c r="QV119" s="72"/>
      <c r="QW119" s="72"/>
      <c r="QX119" s="72"/>
      <c r="QY119" s="72"/>
      <c r="QZ119" s="72"/>
      <c r="RA119" s="72"/>
      <c r="RB119" s="72"/>
      <c r="RC119" s="72"/>
      <c r="RD119" s="72"/>
      <c r="RE119" s="72"/>
      <c r="RF119" s="72"/>
      <c r="RG119" s="72"/>
      <c r="RH119" s="72"/>
      <c r="RI119" s="72"/>
      <c r="RJ119" s="72"/>
      <c r="RK119" s="72"/>
      <c r="RL119" s="72"/>
      <c r="RM119" s="72"/>
      <c r="RN119" s="72"/>
      <c r="RO119" s="72"/>
      <c r="RP119" s="72"/>
      <c r="RQ119" s="72"/>
      <c r="RR119" s="72"/>
      <c r="RS119" s="72"/>
      <c r="RT119" s="72"/>
      <c r="RU119" s="72"/>
      <c r="RV119" s="72"/>
      <c r="RW119" s="72"/>
      <c r="RX119" s="72"/>
      <c r="RY119" s="72"/>
      <c r="RZ119" s="72"/>
      <c r="SA119" s="72"/>
      <c r="SB119" s="72"/>
      <c r="SC119" s="72"/>
      <c r="SD119" s="72"/>
      <c r="SE119" s="72"/>
      <c r="SF119" s="72"/>
      <c r="SG119" s="72"/>
      <c r="SH119" s="72"/>
      <c r="SI119" s="72"/>
      <c r="SJ119" s="72"/>
      <c r="SK119" s="72"/>
      <c r="SL119" s="72"/>
      <c r="SM119" s="72"/>
      <c r="SN119" s="72"/>
      <c r="SO119" s="72"/>
      <c r="SP119" s="72"/>
      <c r="SQ119" s="72"/>
      <c r="SR119" s="72"/>
      <c r="SS119" s="72"/>
      <c r="ST119" s="72"/>
      <c r="SU119" s="72"/>
      <c r="SV119" s="72"/>
      <c r="SW119" s="72"/>
      <c r="SX119" s="72"/>
      <c r="SY119" s="72"/>
      <c r="SZ119" s="72"/>
      <c r="TA119" s="72"/>
      <c r="TB119" s="72"/>
      <c r="TC119" s="72"/>
      <c r="TD119" s="72"/>
      <c r="TE119" s="72"/>
      <c r="TF119" s="72"/>
      <c r="TG119" s="72"/>
      <c r="TH119" s="72"/>
      <c r="TI119" s="72"/>
      <c r="TJ119" s="72"/>
      <c r="TK119" s="72"/>
      <c r="TL119" s="72"/>
      <c r="TM119" s="72"/>
      <c r="TN119" s="72"/>
      <c r="TO119" s="72"/>
      <c r="TP119" s="72"/>
      <c r="TQ119" s="72"/>
      <c r="TR119" s="72"/>
      <c r="TS119" s="72"/>
      <c r="TT119" s="72"/>
      <c r="TU119" s="72"/>
      <c r="TV119" s="72"/>
      <c r="TW119" s="72"/>
      <c r="TX119" s="72"/>
      <c r="TY119" s="72"/>
      <c r="TZ119" s="72"/>
      <c r="UA119" s="72"/>
      <c r="UB119" s="72"/>
      <c r="UC119" s="72"/>
      <c r="UD119" s="72"/>
      <c r="UE119" s="72"/>
      <c r="UF119" s="72"/>
      <c r="UG119" s="72"/>
      <c r="UH119" s="72"/>
      <c r="UI119" s="72"/>
      <c r="UJ119" s="72"/>
      <c r="UK119" s="72"/>
      <c r="UL119" s="72"/>
      <c r="UM119" s="72"/>
      <c r="UN119" s="72"/>
      <c r="UO119" s="72"/>
      <c r="UP119" s="72"/>
      <c r="UQ119" s="72"/>
      <c r="UR119" s="72"/>
      <c r="US119" s="72"/>
      <c r="UT119" s="72"/>
      <c r="UU119" s="72"/>
      <c r="UV119" s="72"/>
      <c r="UW119" s="72"/>
      <c r="UX119" s="72"/>
      <c r="UY119" s="72"/>
      <c r="UZ119" s="72"/>
      <c r="VA119" s="72"/>
      <c r="VB119" s="72"/>
      <c r="VC119" s="72"/>
      <c r="VD119" s="72"/>
      <c r="VE119" s="72"/>
      <c r="VF119" s="72"/>
      <c r="VG119" s="72"/>
      <c r="VH119" s="72"/>
      <c r="VI119" s="72"/>
      <c r="VJ119" s="72"/>
      <c r="VK119" s="72"/>
      <c r="VL119" s="72"/>
      <c r="VM119" s="72"/>
      <c r="VN119" s="72"/>
      <c r="VO119" s="72"/>
      <c r="VP119" s="72"/>
      <c r="VQ119" s="72"/>
      <c r="VR119" s="72"/>
      <c r="VS119" s="72"/>
      <c r="VT119" s="72"/>
      <c r="VU119" s="72"/>
      <c r="VV119" s="72"/>
      <c r="VW119" s="72"/>
      <c r="VX119" s="72"/>
      <c r="VY119" s="72"/>
      <c r="VZ119" s="72"/>
      <c r="WA119" s="72"/>
      <c r="WB119" s="72"/>
      <c r="WC119" s="72"/>
      <c r="WD119" s="72"/>
      <c r="WE119" s="72"/>
      <c r="WF119" s="72"/>
      <c r="WG119" s="72"/>
      <c r="WH119" s="72"/>
      <c r="WI119" s="72"/>
      <c r="WJ119" s="72"/>
      <c r="WK119" s="72"/>
      <c r="WL119" s="72"/>
      <c r="WM119" s="72"/>
      <c r="WN119" s="72"/>
      <c r="WO119" s="72"/>
      <c r="WP119" s="72"/>
      <c r="WQ119" s="72"/>
      <c r="WR119" s="72"/>
      <c r="WS119" s="72"/>
      <c r="WT119" s="72"/>
      <c r="WU119" s="72"/>
      <c r="WV119" s="72"/>
      <c r="WW119" s="72"/>
      <c r="WX119" s="72"/>
      <c r="WY119" s="72"/>
      <c r="WZ119" s="72"/>
      <c r="XA119" s="72"/>
      <c r="XB119" s="72"/>
      <c r="XC119" s="72"/>
      <c r="XD119" s="72"/>
      <c r="XE119" s="72"/>
      <c r="XF119" s="72"/>
      <c r="XG119" s="72"/>
      <c r="XH119" s="72"/>
      <c r="XI119" s="72"/>
      <c r="XJ119" s="72"/>
      <c r="XK119" s="72"/>
      <c r="XL119" s="72"/>
      <c r="XM119" s="72"/>
      <c r="XN119" s="72"/>
      <c r="XO119" s="72"/>
      <c r="XP119" s="72"/>
      <c r="XQ119" s="72"/>
      <c r="XR119" s="72"/>
      <c r="XS119" s="72"/>
      <c r="XT119" s="72"/>
      <c r="XU119" s="72"/>
      <c r="XV119" s="72"/>
      <c r="XW119" s="72"/>
      <c r="XX119" s="72"/>
      <c r="XY119" s="72"/>
      <c r="XZ119" s="72"/>
      <c r="YA119" s="72"/>
      <c r="YB119" s="72"/>
      <c r="YC119" s="72"/>
      <c r="YD119" s="72"/>
      <c r="YE119" s="72"/>
      <c r="YF119" s="72"/>
      <c r="YG119" s="72"/>
      <c r="YH119" s="72"/>
      <c r="YI119" s="72"/>
      <c r="YJ119" s="72"/>
      <c r="YK119" s="72"/>
      <c r="YL119" s="72"/>
      <c r="YM119" s="72"/>
      <c r="YN119" s="72"/>
      <c r="YO119" s="72"/>
      <c r="YP119" s="72"/>
      <c r="YQ119" s="72"/>
      <c r="YR119" s="72"/>
      <c r="YS119" s="72"/>
      <c r="YT119" s="72"/>
      <c r="YU119" s="72"/>
      <c r="YV119" s="72"/>
      <c r="YW119" s="72"/>
      <c r="YX119" s="72"/>
      <c r="YY119" s="72"/>
      <c r="YZ119" s="72"/>
      <c r="ZA119" s="72"/>
      <c r="ZB119" s="72"/>
      <c r="ZC119" s="72"/>
      <c r="ZD119" s="72"/>
      <c r="ZE119" s="72"/>
      <c r="ZF119" s="72"/>
      <c r="ZG119" s="72"/>
      <c r="ZH119" s="72"/>
      <c r="ZI119" s="72"/>
      <c r="ZJ119" s="72"/>
      <c r="ZK119" s="72"/>
      <c r="ZL119" s="72"/>
      <c r="ZM119" s="72"/>
      <c r="ZN119" s="72"/>
      <c r="ZO119" s="72"/>
      <c r="ZP119" s="72"/>
      <c r="ZQ119" s="72"/>
      <c r="ZR119" s="72"/>
      <c r="ZS119" s="72"/>
      <c r="ZT119" s="72"/>
      <c r="ZU119" s="72"/>
      <c r="ZV119" s="72"/>
      <c r="ZW119" s="72"/>
      <c r="ZX119" s="72"/>
      <c r="ZY119" s="72"/>
      <c r="ZZ119" s="72"/>
      <c r="AAA119" s="72"/>
      <c r="AAB119" s="72"/>
      <c r="AAC119" s="72"/>
      <c r="AAD119" s="72"/>
      <c r="AAE119" s="72"/>
      <c r="AAF119" s="72"/>
      <c r="AAG119" s="72"/>
      <c r="AAH119" s="72"/>
      <c r="AAI119" s="72"/>
      <c r="AAJ119" s="72"/>
      <c r="AAK119" s="72"/>
      <c r="AAL119" s="72"/>
      <c r="AAM119" s="72"/>
      <c r="AAN119" s="72"/>
      <c r="AAO119" s="72"/>
      <c r="AAP119" s="72"/>
      <c r="AAQ119" s="72"/>
      <c r="AAR119" s="72"/>
      <c r="AAS119" s="72"/>
      <c r="AAT119" s="72"/>
      <c r="AAU119" s="72"/>
      <c r="AAV119" s="72"/>
      <c r="AAW119" s="72"/>
      <c r="AAX119" s="72"/>
      <c r="AAY119" s="72"/>
      <c r="AAZ119" s="72"/>
      <c r="ABA119" s="72"/>
      <c r="ABB119" s="72"/>
      <c r="ABC119" s="72"/>
      <c r="ABD119" s="72"/>
      <c r="ABE119" s="72"/>
      <c r="ABF119" s="72"/>
      <c r="ABG119" s="72"/>
      <c r="ABH119" s="72"/>
      <c r="ABI119" s="72"/>
      <c r="ABJ119" s="72"/>
      <c r="ABK119" s="72"/>
      <c r="ABL119" s="72"/>
      <c r="ABM119" s="72"/>
      <c r="ABN119" s="72"/>
      <c r="ABO119" s="72"/>
      <c r="ABP119" s="72"/>
      <c r="ABQ119" s="72"/>
      <c r="ABR119" s="72"/>
      <c r="ABS119" s="72"/>
      <c r="ABT119" s="72"/>
      <c r="ABU119" s="72"/>
      <c r="ABV119" s="72"/>
      <c r="ABW119" s="72"/>
      <c r="ABX119" s="72"/>
      <c r="ABY119" s="72"/>
      <c r="ABZ119" s="72"/>
      <c r="ACA119" s="72"/>
      <c r="ACB119" s="72"/>
      <c r="ACC119" s="72"/>
      <c r="ACD119" s="72"/>
      <c r="ACE119" s="72"/>
      <c r="ACF119" s="72"/>
      <c r="ACG119" s="72"/>
      <c r="ACH119" s="72"/>
      <c r="ACI119" s="72"/>
      <c r="ACJ119" s="72"/>
      <c r="ACK119" s="72"/>
      <c r="ACL119" s="72"/>
      <c r="ACM119" s="72"/>
      <c r="ACN119" s="72"/>
      <c r="ACO119" s="72"/>
      <c r="ACP119" s="72"/>
      <c r="ACQ119" s="72"/>
      <c r="ACR119" s="72"/>
      <c r="ACS119" s="72"/>
      <c r="ACT119" s="72"/>
      <c r="ACU119" s="72"/>
      <c r="ACV119" s="72"/>
      <c r="ACW119" s="72"/>
      <c r="ACX119" s="72"/>
      <c r="ACY119" s="72"/>
      <c r="ACZ119" s="72"/>
      <c r="ADA119" s="72"/>
      <c r="ADB119" s="72"/>
      <c r="ADC119" s="72"/>
      <c r="ADD119" s="72"/>
      <c r="ADE119" s="72"/>
      <c r="ADF119" s="72"/>
      <c r="ADG119" s="72"/>
      <c r="ADH119" s="72"/>
      <c r="ADI119" s="72"/>
      <c r="ADJ119" s="72"/>
      <c r="ADK119" s="72"/>
      <c r="ADL119" s="72"/>
      <c r="ADM119" s="72"/>
      <c r="ADN119" s="72"/>
      <c r="ADO119" s="72"/>
      <c r="ADP119" s="72"/>
      <c r="ADQ119" s="72"/>
      <c r="ADR119" s="72"/>
      <c r="ADS119" s="72"/>
      <c r="ADT119" s="72"/>
      <c r="ADU119" s="72"/>
      <c r="ADV119" s="72"/>
      <c r="ADW119" s="72"/>
      <c r="ADX119" s="72"/>
      <c r="ADY119" s="72"/>
      <c r="ADZ119" s="72"/>
      <c r="AEA119" s="72"/>
      <c r="AEB119" s="72"/>
      <c r="AEC119" s="72"/>
      <c r="AED119" s="72"/>
      <c r="AEE119" s="72"/>
      <c r="AEF119" s="72"/>
      <c r="AEG119" s="72"/>
      <c r="AEH119" s="72"/>
      <c r="AEI119" s="72"/>
      <c r="AEJ119" s="72"/>
      <c r="AEK119" s="72"/>
      <c r="AEL119" s="72"/>
      <c r="AEM119" s="72"/>
      <c r="AEN119" s="72"/>
      <c r="AEO119" s="72"/>
      <c r="AEP119" s="72"/>
      <c r="AEQ119" s="72"/>
      <c r="AER119" s="72"/>
      <c r="AES119" s="72"/>
      <c r="AET119" s="72"/>
      <c r="AEU119" s="72"/>
      <c r="AEV119" s="72"/>
      <c r="AEW119" s="72"/>
      <c r="AEX119" s="72"/>
      <c r="AEY119" s="72"/>
      <c r="AEZ119" s="72"/>
      <c r="AFA119" s="72"/>
      <c r="AFB119" s="72"/>
      <c r="AFC119" s="72"/>
      <c r="AFD119" s="72"/>
      <c r="AFE119" s="72"/>
      <c r="AFF119" s="72"/>
      <c r="AFG119" s="72"/>
      <c r="AFH119" s="72"/>
      <c r="AFI119" s="72"/>
      <c r="AFJ119" s="72"/>
      <c r="AFK119" s="72"/>
      <c r="AFL119" s="72"/>
      <c r="AFM119" s="72"/>
      <c r="AFN119" s="72"/>
      <c r="AFO119" s="72"/>
      <c r="AFP119" s="72"/>
      <c r="AFQ119" s="72"/>
      <c r="AFR119" s="72"/>
      <c r="AFS119" s="72"/>
      <c r="AFT119" s="72"/>
      <c r="AFU119" s="72"/>
      <c r="AFV119" s="72"/>
      <c r="AFW119" s="72"/>
      <c r="AFX119" s="72"/>
      <c r="AFY119" s="72"/>
      <c r="AFZ119" s="72"/>
      <c r="AGA119" s="72"/>
      <c r="AGB119" s="72"/>
      <c r="AGC119" s="72"/>
      <c r="AGD119" s="72"/>
      <c r="AGE119" s="72"/>
      <c r="AGF119" s="72"/>
      <c r="AGG119" s="72"/>
      <c r="AGH119" s="72"/>
      <c r="AGI119" s="72"/>
      <c r="AGJ119" s="72"/>
      <c r="AGK119" s="72"/>
      <c r="AGL119" s="72"/>
      <c r="AGM119" s="72"/>
      <c r="AGN119" s="72"/>
      <c r="AGO119" s="72"/>
      <c r="AGP119" s="72"/>
      <c r="AGQ119" s="72"/>
      <c r="AGR119" s="72"/>
      <c r="AGS119" s="72"/>
      <c r="AGT119" s="72"/>
      <c r="AGU119" s="72"/>
      <c r="AGV119" s="72"/>
      <c r="AGW119" s="72"/>
      <c r="AGX119" s="72"/>
      <c r="AGY119" s="72"/>
      <c r="AGZ119" s="72"/>
      <c r="AHA119" s="72"/>
      <c r="AHB119" s="72"/>
      <c r="AHC119" s="72"/>
      <c r="AHD119" s="72"/>
      <c r="AHE119" s="72"/>
      <c r="AHF119" s="72"/>
      <c r="AHG119" s="72"/>
      <c r="AHH119" s="72"/>
      <c r="AHI119" s="72"/>
      <c r="AHJ119" s="72"/>
      <c r="AHK119" s="72"/>
      <c r="AHL119" s="72"/>
      <c r="AHM119" s="72"/>
      <c r="AHN119" s="72"/>
      <c r="AHO119" s="72"/>
      <c r="AHP119" s="72"/>
      <c r="AHQ119" s="72"/>
      <c r="AHR119" s="72"/>
      <c r="AHS119" s="72"/>
      <c r="AHT119" s="72"/>
      <c r="AHU119" s="72"/>
      <c r="AHV119" s="72"/>
      <c r="AHW119" s="72"/>
      <c r="AHX119" s="72"/>
      <c r="AHY119" s="72"/>
      <c r="AHZ119" s="72"/>
      <c r="AIA119" s="72"/>
      <c r="AIB119" s="72"/>
      <c r="AIC119" s="72"/>
      <c r="AID119" s="72"/>
      <c r="AIE119" s="72"/>
      <c r="AIF119" s="72"/>
      <c r="AIG119" s="72"/>
      <c r="AIH119" s="72"/>
      <c r="AII119" s="72"/>
      <c r="AIJ119" s="72"/>
      <c r="AIK119" s="72"/>
      <c r="AIL119" s="72"/>
      <c r="AIM119" s="72"/>
      <c r="AIN119" s="72"/>
      <c r="AIO119" s="72"/>
      <c r="AIP119" s="72"/>
      <c r="AIQ119" s="72"/>
      <c r="AIR119" s="72"/>
      <c r="AIS119" s="72"/>
      <c r="AIT119" s="72"/>
      <c r="AIU119" s="72"/>
      <c r="AIV119" s="72"/>
      <c r="AIW119" s="72"/>
      <c r="AIX119" s="72"/>
      <c r="AIY119" s="72"/>
      <c r="AIZ119" s="72"/>
      <c r="AJA119" s="72"/>
      <c r="AJB119" s="72"/>
      <c r="AJC119" s="72"/>
      <c r="AJD119" s="72"/>
      <c r="AJE119" s="72"/>
      <c r="AJF119" s="72"/>
      <c r="AJG119" s="72"/>
      <c r="AJH119" s="72"/>
      <c r="AJI119" s="72"/>
      <c r="AJJ119" s="72"/>
      <c r="AJK119" s="72"/>
      <c r="AJL119" s="72"/>
      <c r="AJM119" s="72"/>
      <c r="AJN119" s="72"/>
      <c r="AJO119" s="72"/>
      <c r="AJP119" s="72"/>
      <c r="AJQ119" s="72"/>
      <c r="AJR119" s="72"/>
      <c r="AJS119" s="72"/>
      <c r="AJT119" s="72"/>
      <c r="AJU119" s="72"/>
      <c r="AJV119" s="72"/>
      <c r="AJW119" s="72"/>
      <c r="AJX119" s="72"/>
      <c r="AJY119" s="72"/>
      <c r="AJZ119" s="72"/>
      <c r="AKA119" s="72"/>
      <c r="AKB119" s="72"/>
      <c r="AKC119" s="72"/>
      <c r="AKD119" s="72"/>
      <c r="AKE119" s="72"/>
      <c r="AKF119" s="72"/>
      <c r="AKG119" s="72"/>
      <c r="AKH119" s="72"/>
      <c r="AKI119" s="72"/>
      <c r="AKJ119" s="72"/>
      <c r="AKK119" s="72"/>
      <c r="AKL119" s="72"/>
      <c r="AKM119" s="72"/>
      <c r="AKN119" s="72"/>
      <c r="AKO119" s="72"/>
      <c r="AKP119" s="72"/>
      <c r="AKQ119" s="72"/>
      <c r="AKR119" s="72"/>
      <c r="AKS119" s="72"/>
      <c r="AKT119" s="72"/>
      <c r="AKU119" s="72"/>
      <c r="AKV119" s="72"/>
      <c r="AKW119" s="72"/>
      <c r="AKX119" s="72"/>
      <c r="AKY119" s="72"/>
      <c r="AKZ119" s="72"/>
      <c r="ALA119" s="72"/>
      <c r="ALB119" s="72"/>
      <c r="ALC119" s="72"/>
      <c r="ALD119" s="72"/>
      <c r="ALE119" s="72"/>
      <c r="ALF119" s="72"/>
      <c r="ALG119" s="72"/>
      <c r="ALH119" s="72"/>
      <c r="ALI119" s="72"/>
      <c r="ALJ119" s="72"/>
      <c r="ALK119" s="72"/>
      <c r="ALL119" s="72"/>
      <c r="ALM119" s="72"/>
      <c r="ALN119" s="72"/>
      <c r="ALO119" s="72"/>
      <c r="ALP119" s="72"/>
      <c r="ALQ119" s="72"/>
      <c r="ALR119" s="72"/>
      <c r="ALS119" s="72"/>
      <c r="ALT119" s="72"/>
      <c r="ALU119" s="72"/>
    </row>
    <row r="120" spans="1:1009" s="78" customFormat="1" ht="15" customHeight="1" x14ac:dyDescent="0.35">
      <c r="A120" s="1">
        <v>119</v>
      </c>
      <c r="B120" s="1" t="s">
        <v>667</v>
      </c>
      <c r="C120" s="71">
        <v>1974.2</v>
      </c>
      <c r="D120" s="72" t="s">
        <v>204</v>
      </c>
      <c r="E120" s="73">
        <v>2</v>
      </c>
      <c r="F120" s="71">
        <v>-1</v>
      </c>
      <c r="G120" s="74">
        <v>51.248699999999999</v>
      </c>
      <c r="H120" s="74">
        <v>2.7511999999999999</v>
      </c>
      <c r="I120" s="74">
        <v>13.796200000000001</v>
      </c>
      <c r="J120" s="75">
        <v>2.3E-2</v>
      </c>
      <c r="K120" s="74">
        <v>11.299300000000001</v>
      </c>
      <c r="L120" s="75">
        <v>0.1653</v>
      </c>
      <c r="M120" s="74">
        <v>6.4160000000000004</v>
      </c>
      <c r="N120" s="74">
        <v>10.7746</v>
      </c>
      <c r="O120" s="74">
        <v>2.3595000000000002</v>
      </c>
      <c r="P120" s="75">
        <v>3.3799999999999997E-2</v>
      </c>
      <c r="Q120" s="74">
        <v>0.57230000000000003</v>
      </c>
      <c r="R120" s="75">
        <v>0.23769999999999999</v>
      </c>
      <c r="S120" s="75">
        <v>5.79E-2</v>
      </c>
      <c r="T120" s="75">
        <v>1.18E-2</v>
      </c>
      <c r="U120" s="75">
        <v>3.7199999999999997E-2</v>
      </c>
      <c r="V120" s="74">
        <v>99.784300000000002</v>
      </c>
      <c r="W120" s="76"/>
      <c r="X120" s="76"/>
      <c r="Y120" s="76"/>
      <c r="Z120" s="76"/>
      <c r="AA120" s="74">
        <v>27.41</v>
      </c>
      <c r="AB120" s="74">
        <v>306.61</v>
      </c>
      <c r="AC120" s="74">
        <v>7.94</v>
      </c>
      <c r="AD120" s="74">
        <v>372.43</v>
      </c>
      <c r="AE120" s="74">
        <v>25.78</v>
      </c>
      <c r="AF120" s="74">
        <v>155.75</v>
      </c>
      <c r="AG120" s="74">
        <v>15.77</v>
      </c>
      <c r="AH120" s="74">
        <v>119.92</v>
      </c>
      <c r="AI120" s="74">
        <v>12.52</v>
      </c>
      <c r="AJ120" s="74">
        <v>31.79</v>
      </c>
      <c r="AK120" s="74">
        <v>5.19</v>
      </c>
      <c r="AL120" s="74">
        <v>20.9</v>
      </c>
      <c r="AM120" s="74">
        <v>5.62</v>
      </c>
      <c r="AN120" s="74">
        <v>1.89</v>
      </c>
      <c r="AO120" s="74">
        <v>5.56</v>
      </c>
      <c r="AP120" s="74">
        <v>0.74399999999999999</v>
      </c>
      <c r="AQ120" s="74">
        <v>5.59</v>
      </c>
      <c r="AR120" s="74">
        <v>1.1000000000000001</v>
      </c>
      <c r="AS120" s="74">
        <v>2.61</v>
      </c>
      <c r="AT120" s="74">
        <v>0.36499999999999999</v>
      </c>
      <c r="AU120" s="74">
        <v>2.16</v>
      </c>
      <c r="AV120" s="74">
        <v>0.34100000000000003</v>
      </c>
      <c r="AW120" s="74">
        <v>4.22</v>
      </c>
      <c r="AX120" s="74">
        <v>1.1000000000000001</v>
      </c>
      <c r="AY120" s="74">
        <v>1</v>
      </c>
      <c r="AZ120" s="74">
        <v>0.314</v>
      </c>
      <c r="BA120" s="76">
        <v>1142.9616000000001</v>
      </c>
      <c r="BB120" s="76">
        <v>52.9544</v>
      </c>
      <c r="BC120" s="75"/>
      <c r="BD120" s="75"/>
      <c r="BE120" s="75"/>
      <c r="BF120" s="75"/>
      <c r="BG120" s="74">
        <v>0.62010927000000005</v>
      </c>
      <c r="BH120" s="74">
        <v>7.0430720000000002E-2</v>
      </c>
      <c r="BI120" s="74">
        <v>0.28006286000000002</v>
      </c>
      <c r="BJ120" s="74">
        <v>0.37400683000000001</v>
      </c>
      <c r="BK120" s="74">
        <v>2.638188E-2</v>
      </c>
      <c r="BL120" s="74">
        <v>0.18734719999999999</v>
      </c>
      <c r="BM120" s="74">
        <v>0.25212563999999998</v>
      </c>
      <c r="BN120" s="74">
        <v>0.16634475000000001</v>
      </c>
      <c r="BO120" s="74">
        <v>8.3269650000000001E-2</v>
      </c>
      <c r="BP120" s="74">
        <v>6.9646100000000004E-3</v>
      </c>
      <c r="BQ120" s="74">
        <v>1.2153209999999999E-2</v>
      </c>
      <c r="BR120" s="74">
        <v>1.475E-3</v>
      </c>
      <c r="BS120" s="74">
        <v>1.72236E-3</v>
      </c>
      <c r="BT120" s="74">
        <v>1.31568</v>
      </c>
      <c r="BU120" s="74">
        <v>9.5049100000000006</v>
      </c>
      <c r="BV120" s="74">
        <v>0.42875999999999997</v>
      </c>
      <c r="BW120" s="74">
        <v>18.621500000000001</v>
      </c>
      <c r="BX120" s="74">
        <v>1.7530399999999999</v>
      </c>
      <c r="BY120" s="74">
        <v>15.107749999999999</v>
      </c>
      <c r="BZ120" s="74">
        <v>2.062716</v>
      </c>
      <c r="CA120" s="74">
        <v>6.7155199999999997</v>
      </c>
      <c r="CB120" s="74">
        <v>0.63851999999999998</v>
      </c>
      <c r="CC120" s="74">
        <v>1.2080200000000001</v>
      </c>
      <c r="CD120" s="74">
        <v>0.36330000000000001</v>
      </c>
      <c r="CE120" s="74">
        <v>1.3375999999999999</v>
      </c>
      <c r="CF120" s="74">
        <v>0.37653999999999999</v>
      </c>
      <c r="CG120" s="74">
        <v>0.1134</v>
      </c>
      <c r="CH120" s="74">
        <v>0.52263999999999999</v>
      </c>
      <c r="CI120" s="74">
        <v>5.8032E-2</v>
      </c>
      <c r="CJ120" s="74">
        <v>0.45279000000000003</v>
      </c>
      <c r="CK120" s="74">
        <v>9.5699999999999993E-2</v>
      </c>
      <c r="CL120" s="74">
        <v>0.21923999999999999</v>
      </c>
      <c r="CM120" s="74">
        <v>3.5404999999999999E-2</v>
      </c>
      <c r="CN120" s="74">
        <v>0.18360000000000001</v>
      </c>
      <c r="CO120" s="74">
        <v>3.7169000000000001E-2</v>
      </c>
      <c r="CP120" s="74">
        <v>0.39667999999999998</v>
      </c>
      <c r="CQ120" s="74">
        <v>0.16389999999999999</v>
      </c>
      <c r="CR120" s="74">
        <v>0.36899999999999999</v>
      </c>
      <c r="CS120" s="74">
        <v>2.9829999999999999E-2</v>
      </c>
      <c r="CT120" s="77"/>
      <c r="CU120" s="77"/>
      <c r="CV120" s="77"/>
      <c r="CW120" s="77"/>
      <c r="CX120" s="77"/>
      <c r="CY120" s="77"/>
      <c r="CZ120" s="72"/>
      <c r="DA120" s="72"/>
      <c r="DB120" s="72"/>
      <c r="DC120" s="72"/>
      <c r="DD120" s="72"/>
      <c r="DE120" s="72"/>
      <c r="DF120" s="72"/>
      <c r="DG120" s="72"/>
      <c r="DH120" s="72"/>
      <c r="DI120" s="72"/>
      <c r="DJ120" s="72"/>
      <c r="DK120" s="72"/>
      <c r="DL120" s="72"/>
      <c r="DM120" s="72"/>
      <c r="DN120" s="72"/>
      <c r="DO120" s="72"/>
      <c r="DP120" s="72"/>
      <c r="DQ120" s="72"/>
      <c r="DR120" s="72"/>
      <c r="DS120" s="72"/>
      <c r="DT120" s="72"/>
      <c r="DU120" s="72"/>
      <c r="DV120" s="72"/>
      <c r="DW120" s="72"/>
      <c r="DX120" s="72"/>
      <c r="DY120" s="72"/>
      <c r="DZ120" s="72"/>
      <c r="EA120" s="72"/>
      <c r="EB120" s="72"/>
      <c r="EC120" s="72"/>
      <c r="ED120" s="72"/>
      <c r="EE120" s="72"/>
      <c r="EF120" s="72"/>
      <c r="EG120" s="72"/>
      <c r="EH120" s="72"/>
      <c r="EI120" s="72"/>
      <c r="EJ120" s="72"/>
      <c r="EK120" s="72"/>
      <c r="EL120" s="72"/>
      <c r="EM120" s="72"/>
      <c r="EN120" s="72"/>
      <c r="EO120" s="72"/>
      <c r="EP120" s="72"/>
      <c r="EQ120" s="72"/>
      <c r="ER120" s="72"/>
      <c r="ES120" s="72"/>
      <c r="ET120" s="72"/>
      <c r="EU120" s="72"/>
      <c r="EV120" s="72"/>
      <c r="EW120" s="72"/>
      <c r="EX120" s="72"/>
      <c r="EY120" s="72"/>
      <c r="EZ120" s="72"/>
      <c r="FA120" s="72"/>
      <c r="FB120" s="72"/>
      <c r="FC120" s="72"/>
      <c r="FD120" s="72"/>
      <c r="FE120" s="72"/>
      <c r="FF120" s="72"/>
      <c r="FG120" s="72"/>
      <c r="FH120" s="72"/>
      <c r="FI120" s="72"/>
      <c r="FJ120" s="72"/>
      <c r="FK120" s="72"/>
      <c r="FL120" s="72"/>
      <c r="FM120" s="72"/>
      <c r="FN120" s="72"/>
      <c r="FO120" s="72"/>
      <c r="FP120" s="72"/>
      <c r="FQ120" s="72"/>
      <c r="FR120" s="72"/>
      <c r="FS120" s="72"/>
      <c r="FT120" s="72"/>
      <c r="FU120" s="72"/>
      <c r="FV120" s="72"/>
      <c r="FW120" s="72"/>
      <c r="FX120" s="72"/>
      <c r="FY120" s="72"/>
      <c r="FZ120" s="72"/>
      <c r="GA120" s="72"/>
      <c r="GB120" s="72"/>
      <c r="GC120" s="72"/>
      <c r="GD120" s="72"/>
      <c r="GE120" s="72"/>
      <c r="GF120" s="72"/>
      <c r="GG120" s="72"/>
      <c r="GH120" s="72"/>
      <c r="GI120" s="72"/>
      <c r="GJ120" s="72"/>
      <c r="GK120" s="72"/>
      <c r="GL120" s="72"/>
      <c r="GM120" s="72"/>
      <c r="GN120" s="72"/>
      <c r="GO120" s="72"/>
      <c r="GP120" s="72"/>
      <c r="GQ120" s="72"/>
      <c r="GR120" s="72"/>
      <c r="GS120" s="72"/>
      <c r="GT120" s="72"/>
      <c r="GU120" s="72"/>
      <c r="GV120" s="72"/>
      <c r="GW120" s="72"/>
      <c r="GX120" s="72"/>
      <c r="GY120" s="72"/>
      <c r="GZ120" s="72"/>
      <c r="HA120" s="72"/>
      <c r="HB120" s="72"/>
      <c r="HC120" s="72"/>
      <c r="HD120" s="72"/>
      <c r="HE120" s="72"/>
      <c r="HF120" s="72"/>
      <c r="HG120" s="72"/>
      <c r="HH120" s="72"/>
      <c r="HI120" s="72"/>
      <c r="HJ120" s="72"/>
      <c r="HK120" s="72"/>
      <c r="HL120" s="72"/>
      <c r="HM120" s="72"/>
      <c r="HN120" s="72"/>
      <c r="HO120" s="72"/>
      <c r="HP120" s="72"/>
      <c r="HQ120" s="72"/>
      <c r="HR120" s="72"/>
      <c r="HS120" s="72"/>
      <c r="HT120" s="72"/>
      <c r="HU120" s="72"/>
      <c r="HV120" s="72"/>
      <c r="HW120" s="72"/>
      <c r="HX120" s="72"/>
      <c r="HY120" s="72"/>
      <c r="HZ120" s="72"/>
      <c r="IA120" s="72"/>
      <c r="IB120" s="72"/>
      <c r="IC120" s="72"/>
      <c r="ID120" s="72"/>
      <c r="IE120" s="72"/>
      <c r="IF120" s="72"/>
      <c r="IG120" s="72"/>
      <c r="IH120" s="72"/>
      <c r="II120" s="72"/>
      <c r="IJ120" s="72"/>
      <c r="IK120" s="72"/>
      <c r="IL120" s="72"/>
      <c r="IM120" s="72"/>
      <c r="IN120" s="72"/>
      <c r="IO120" s="72"/>
      <c r="IP120" s="72"/>
      <c r="IQ120" s="72"/>
      <c r="IR120" s="72"/>
      <c r="IS120" s="72"/>
      <c r="IT120" s="72"/>
      <c r="IU120" s="72"/>
      <c r="IV120" s="72"/>
      <c r="IW120" s="72"/>
      <c r="IX120" s="72"/>
      <c r="IY120" s="72"/>
      <c r="IZ120" s="72"/>
      <c r="JA120" s="72"/>
      <c r="JB120" s="72"/>
      <c r="JC120" s="72"/>
      <c r="JD120" s="72"/>
      <c r="JE120" s="72"/>
      <c r="JF120" s="72"/>
      <c r="JG120" s="72"/>
      <c r="JH120" s="72"/>
      <c r="JI120" s="72"/>
      <c r="JJ120" s="72"/>
      <c r="JK120" s="72"/>
      <c r="JL120" s="72"/>
      <c r="JM120" s="72"/>
      <c r="JN120" s="72"/>
      <c r="JO120" s="72"/>
      <c r="JP120" s="72"/>
      <c r="JQ120" s="72"/>
      <c r="JR120" s="72"/>
      <c r="JS120" s="72"/>
      <c r="JT120" s="72"/>
      <c r="JU120" s="72"/>
      <c r="JV120" s="72"/>
      <c r="JW120" s="72"/>
      <c r="JX120" s="72"/>
      <c r="JY120" s="72"/>
      <c r="JZ120" s="72"/>
      <c r="KA120" s="72"/>
      <c r="KB120" s="72"/>
      <c r="KC120" s="72"/>
      <c r="KD120" s="72"/>
      <c r="KE120" s="72"/>
      <c r="KF120" s="72"/>
      <c r="KG120" s="72"/>
      <c r="KH120" s="72"/>
      <c r="KI120" s="72"/>
      <c r="KJ120" s="72"/>
      <c r="KK120" s="72"/>
      <c r="KL120" s="72"/>
      <c r="KM120" s="72"/>
      <c r="KN120" s="72"/>
      <c r="KO120" s="72"/>
      <c r="KP120" s="72"/>
      <c r="KQ120" s="72"/>
      <c r="KR120" s="72"/>
      <c r="KS120" s="72"/>
      <c r="KT120" s="72"/>
      <c r="KU120" s="72"/>
      <c r="KV120" s="72"/>
      <c r="KW120" s="72"/>
      <c r="KX120" s="72"/>
      <c r="KY120" s="72"/>
      <c r="KZ120" s="72"/>
      <c r="LA120" s="72"/>
      <c r="LB120" s="72"/>
      <c r="LC120" s="72"/>
      <c r="LD120" s="72"/>
      <c r="LE120" s="72"/>
      <c r="LF120" s="72"/>
      <c r="LG120" s="72"/>
      <c r="LH120" s="72"/>
      <c r="LI120" s="72"/>
      <c r="LJ120" s="72"/>
      <c r="LK120" s="72"/>
      <c r="LL120" s="72"/>
      <c r="LM120" s="72"/>
      <c r="LN120" s="72"/>
      <c r="LO120" s="72"/>
      <c r="LP120" s="72"/>
      <c r="LQ120" s="72"/>
      <c r="LR120" s="72"/>
      <c r="LS120" s="72"/>
      <c r="LT120" s="72"/>
      <c r="LU120" s="72"/>
      <c r="LV120" s="72"/>
      <c r="LW120" s="72"/>
      <c r="LX120" s="72"/>
      <c r="LY120" s="72"/>
      <c r="LZ120" s="72"/>
      <c r="MA120" s="72"/>
      <c r="MB120" s="72"/>
      <c r="MC120" s="72"/>
      <c r="MD120" s="72"/>
      <c r="ME120" s="72"/>
      <c r="MF120" s="72"/>
      <c r="MG120" s="72"/>
      <c r="MH120" s="72"/>
      <c r="MI120" s="72"/>
      <c r="MJ120" s="72"/>
      <c r="MK120" s="72"/>
      <c r="ML120" s="72"/>
      <c r="MM120" s="72"/>
      <c r="MN120" s="72"/>
      <c r="MO120" s="72"/>
      <c r="MP120" s="72"/>
      <c r="MQ120" s="72"/>
      <c r="MR120" s="72"/>
      <c r="MS120" s="72"/>
      <c r="MT120" s="72"/>
      <c r="MU120" s="72"/>
      <c r="MV120" s="72"/>
      <c r="MW120" s="72"/>
      <c r="MX120" s="72"/>
      <c r="MY120" s="72"/>
      <c r="MZ120" s="72"/>
      <c r="NA120" s="72"/>
      <c r="NB120" s="72"/>
      <c r="NC120" s="72"/>
      <c r="ND120" s="72"/>
      <c r="NE120" s="72"/>
      <c r="NF120" s="72"/>
      <c r="NG120" s="72"/>
      <c r="NH120" s="72"/>
      <c r="NI120" s="72"/>
      <c r="NJ120" s="72"/>
      <c r="NK120" s="72"/>
      <c r="NL120" s="72"/>
      <c r="NM120" s="72"/>
      <c r="NN120" s="72"/>
      <c r="NO120" s="72"/>
      <c r="NP120" s="72"/>
      <c r="NQ120" s="72"/>
      <c r="NR120" s="72"/>
      <c r="NS120" s="72"/>
      <c r="NT120" s="72"/>
      <c r="NU120" s="72"/>
      <c r="NV120" s="72"/>
      <c r="NW120" s="72"/>
      <c r="NX120" s="72"/>
      <c r="NY120" s="72"/>
      <c r="NZ120" s="72"/>
      <c r="OA120" s="72"/>
      <c r="OB120" s="72"/>
      <c r="OC120" s="72"/>
      <c r="OD120" s="72"/>
      <c r="OE120" s="72"/>
      <c r="OF120" s="72"/>
      <c r="OG120" s="72"/>
      <c r="OH120" s="72"/>
      <c r="OI120" s="72"/>
      <c r="OJ120" s="72"/>
      <c r="OK120" s="72"/>
      <c r="OL120" s="72"/>
      <c r="OM120" s="72"/>
      <c r="ON120" s="72"/>
      <c r="OO120" s="72"/>
      <c r="OP120" s="72"/>
      <c r="OQ120" s="72"/>
      <c r="OR120" s="72"/>
      <c r="OS120" s="72"/>
      <c r="OT120" s="72"/>
      <c r="OU120" s="72"/>
      <c r="OV120" s="72"/>
      <c r="OW120" s="72"/>
      <c r="OX120" s="72"/>
      <c r="OY120" s="72"/>
      <c r="OZ120" s="72"/>
      <c r="PA120" s="72"/>
      <c r="PB120" s="72"/>
      <c r="PC120" s="72"/>
      <c r="PD120" s="72"/>
      <c r="PE120" s="72"/>
      <c r="PF120" s="72"/>
      <c r="PG120" s="72"/>
      <c r="PH120" s="72"/>
      <c r="PI120" s="72"/>
      <c r="PJ120" s="72"/>
      <c r="PK120" s="72"/>
      <c r="PL120" s="72"/>
      <c r="PM120" s="72"/>
      <c r="PN120" s="72"/>
      <c r="PO120" s="72"/>
      <c r="PP120" s="72"/>
      <c r="PQ120" s="72"/>
      <c r="PR120" s="72"/>
      <c r="PS120" s="72"/>
      <c r="PT120" s="72"/>
      <c r="PU120" s="72"/>
      <c r="PV120" s="72"/>
      <c r="PW120" s="72"/>
      <c r="PX120" s="72"/>
      <c r="PY120" s="72"/>
      <c r="PZ120" s="72"/>
      <c r="QA120" s="72"/>
      <c r="QB120" s="72"/>
      <c r="QC120" s="72"/>
      <c r="QD120" s="72"/>
      <c r="QE120" s="72"/>
      <c r="QF120" s="72"/>
      <c r="QG120" s="72"/>
      <c r="QH120" s="72"/>
      <c r="QI120" s="72"/>
      <c r="QJ120" s="72"/>
      <c r="QK120" s="72"/>
      <c r="QL120" s="72"/>
      <c r="QM120" s="72"/>
      <c r="QN120" s="72"/>
      <c r="QO120" s="72"/>
      <c r="QP120" s="72"/>
      <c r="QQ120" s="72"/>
      <c r="QR120" s="72"/>
      <c r="QS120" s="72"/>
      <c r="QT120" s="72"/>
      <c r="QU120" s="72"/>
      <c r="QV120" s="72"/>
      <c r="QW120" s="72"/>
      <c r="QX120" s="72"/>
      <c r="QY120" s="72"/>
      <c r="QZ120" s="72"/>
      <c r="RA120" s="72"/>
      <c r="RB120" s="72"/>
      <c r="RC120" s="72"/>
      <c r="RD120" s="72"/>
      <c r="RE120" s="72"/>
      <c r="RF120" s="72"/>
      <c r="RG120" s="72"/>
      <c r="RH120" s="72"/>
      <c r="RI120" s="72"/>
      <c r="RJ120" s="72"/>
      <c r="RK120" s="72"/>
      <c r="RL120" s="72"/>
      <c r="RM120" s="72"/>
      <c r="RN120" s="72"/>
      <c r="RO120" s="72"/>
      <c r="RP120" s="72"/>
      <c r="RQ120" s="72"/>
      <c r="RR120" s="72"/>
      <c r="RS120" s="72"/>
      <c r="RT120" s="72"/>
      <c r="RU120" s="72"/>
      <c r="RV120" s="72"/>
      <c r="RW120" s="72"/>
      <c r="RX120" s="72"/>
      <c r="RY120" s="72"/>
      <c r="RZ120" s="72"/>
      <c r="SA120" s="72"/>
      <c r="SB120" s="72"/>
      <c r="SC120" s="72"/>
      <c r="SD120" s="72"/>
      <c r="SE120" s="72"/>
      <c r="SF120" s="72"/>
      <c r="SG120" s="72"/>
      <c r="SH120" s="72"/>
      <c r="SI120" s="72"/>
      <c r="SJ120" s="72"/>
      <c r="SK120" s="72"/>
      <c r="SL120" s="72"/>
      <c r="SM120" s="72"/>
      <c r="SN120" s="72"/>
      <c r="SO120" s="72"/>
      <c r="SP120" s="72"/>
      <c r="SQ120" s="72"/>
      <c r="SR120" s="72"/>
      <c r="SS120" s="72"/>
      <c r="ST120" s="72"/>
      <c r="SU120" s="72"/>
      <c r="SV120" s="72"/>
      <c r="SW120" s="72"/>
      <c r="SX120" s="72"/>
      <c r="SY120" s="72"/>
      <c r="SZ120" s="72"/>
      <c r="TA120" s="72"/>
      <c r="TB120" s="72"/>
      <c r="TC120" s="72"/>
      <c r="TD120" s="72"/>
      <c r="TE120" s="72"/>
      <c r="TF120" s="72"/>
      <c r="TG120" s="72"/>
      <c r="TH120" s="72"/>
      <c r="TI120" s="72"/>
      <c r="TJ120" s="72"/>
      <c r="TK120" s="72"/>
      <c r="TL120" s="72"/>
      <c r="TM120" s="72"/>
      <c r="TN120" s="72"/>
      <c r="TO120" s="72"/>
      <c r="TP120" s="72"/>
      <c r="TQ120" s="72"/>
      <c r="TR120" s="72"/>
      <c r="TS120" s="72"/>
      <c r="TT120" s="72"/>
      <c r="TU120" s="72"/>
      <c r="TV120" s="72"/>
      <c r="TW120" s="72"/>
      <c r="TX120" s="72"/>
      <c r="TY120" s="72"/>
      <c r="TZ120" s="72"/>
      <c r="UA120" s="72"/>
      <c r="UB120" s="72"/>
      <c r="UC120" s="72"/>
      <c r="UD120" s="72"/>
      <c r="UE120" s="72"/>
      <c r="UF120" s="72"/>
      <c r="UG120" s="72"/>
      <c r="UH120" s="72"/>
      <c r="UI120" s="72"/>
      <c r="UJ120" s="72"/>
      <c r="UK120" s="72"/>
      <c r="UL120" s="72"/>
      <c r="UM120" s="72"/>
      <c r="UN120" s="72"/>
      <c r="UO120" s="72"/>
      <c r="UP120" s="72"/>
      <c r="UQ120" s="72"/>
      <c r="UR120" s="72"/>
      <c r="US120" s="72"/>
      <c r="UT120" s="72"/>
      <c r="UU120" s="72"/>
      <c r="UV120" s="72"/>
      <c r="UW120" s="72"/>
      <c r="UX120" s="72"/>
      <c r="UY120" s="72"/>
      <c r="UZ120" s="72"/>
      <c r="VA120" s="72"/>
      <c r="VB120" s="72"/>
      <c r="VC120" s="72"/>
      <c r="VD120" s="72"/>
      <c r="VE120" s="72"/>
      <c r="VF120" s="72"/>
      <c r="VG120" s="72"/>
      <c r="VH120" s="72"/>
      <c r="VI120" s="72"/>
      <c r="VJ120" s="72"/>
      <c r="VK120" s="72"/>
      <c r="VL120" s="72"/>
      <c r="VM120" s="72"/>
      <c r="VN120" s="72"/>
      <c r="VO120" s="72"/>
      <c r="VP120" s="72"/>
      <c r="VQ120" s="72"/>
      <c r="VR120" s="72"/>
      <c r="VS120" s="72"/>
      <c r="VT120" s="72"/>
      <c r="VU120" s="72"/>
      <c r="VV120" s="72"/>
      <c r="VW120" s="72"/>
      <c r="VX120" s="72"/>
      <c r="VY120" s="72"/>
      <c r="VZ120" s="72"/>
      <c r="WA120" s="72"/>
      <c r="WB120" s="72"/>
      <c r="WC120" s="72"/>
      <c r="WD120" s="72"/>
      <c r="WE120" s="72"/>
      <c r="WF120" s="72"/>
      <c r="WG120" s="72"/>
      <c r="WH120" s="72"/>
      <c r="WI120" s="72"/>
      <c r="WJ120" s="72"/>
      <c r="WK120" s="72"/>
      <c r="WL120" s="72"/>
      <c r="WM120" s="72"/>
      <c r="WN120" s="72"/>
      <c r="WO120" s="72"/>
      <c r="WP120" s="72"/>
      <c r="WQ120" s="72"/>
      <c r="WR120" s="72"/>
      <c r="WS120" s="72"/>
      <c r="WT120" s="72"/>
      <c r="WU120" s="72"/>
      <c r="WV120" s="72"/>
      <c r="WW120" s="72"/>
      <c r="WX120" s="72"/>
      <c r="WY120" s="72"/>
      <c r="WZ120" s="72"/>
      <c r="XA120" s="72"/>
      <c r="XB120" s="72"/>
      <c r="XC120" s="72"/>
      <c r="XD120" s="72"/>
      <c r="XE120" s="72"/>
      <c r="XF120" s="72"/>
      <c r="XG120" s="72"/>
      <c r="XH120" s="72"/>
      <c r="XI120" s="72"/>
      <c r="XJ120" s="72"/>
      <c r="XK120" s="72"/>
      <c r="XL120" s="72"/>
      <c r="XM120" s="72"/>
      <c r="XN120" s="72"/>
      <c r="XO120" s="72"/>
      <c r="XP120" s="72"/>
      <c r="XQ120" s="72"/>
      <c r="XR120" s="72"/>
      <c r="XS120" s="72"/>
      <c r="XT120" s="72"/>
      <c r="XU120" s="72"/>
      <c r="XV120" s="72"/>
      <c r="XW120" s="72"/>
      <c r="XX120" s="72"/>
      <c r="XY120" s="72"/>
      <c r="XZ120" s="72"/>
      <c r="YA120" s="72"/>
      <c r="YB120" s="72"/>
      <c r="YC120" s="72"/>
      <c r="YD120" s="72"/>
      <c r="YE120" s="72"/>
      <c r="YF120" s="72"/>
      <c r="YG120" s="72"/>
      <c r="YH120" s="72"/>
      <c r="YI120" s="72"/>
      <c r="YJ120" s="72"/>
      <c r="YK120" s="72"/>
      <c r="YL120" s="72"/>
      <c r="YM120" s="72"/>
      <c r="YN120" s="72"/>
      <c r="YO120" s="72"/>
      <c r="YP120" s="72"/>
      <c r="YQ120" s="72"/>
      <c r="YR120" s="72"/>
      <c r="YS120" s="72"/>
      <c r="YT120" s="72"/>
      <c r="YU120" s="72"/>
      <c r="YV120" s="72"/>
      <c r="YW120" s="72"/>
      <c r="YX120" s="72"/>
      <c r="YY120" s="72"/>
      <c r="YZ120" s="72"/>
      <c r="ZA120" s="72"/>
      <c r="ZB120" s="72"/>
      <c r="ZC120" s="72"/>
      <c r="ZD120" s="72"/>
      <c r="ZE120" s="72"/>
      <c r="ZF120" s="72"/>
      <c r="ZG120" s="72"/>
      <c r="ZH120" s="72"/>
      <c r="ZI120" s="72"/>
      <c r="ZJ120" s="72"/>
      <c r="ZK120" s="72"/>
      <c r="ZL120" s="72"/>
      <c r="ZM120" s="72"/>
      <c r="ZN120" s="72"/>
      <c r="ZO120" s="72"/>
      <c r="ZP120" s="72"/>
      <c r="ZQ120" s="72"/>
      <c r="ZR120" s="72"/>
      <c r="ZS120" s="72"/>
      <c r="ZT120" s="72"/>
      <c r="ZU120" s="72"/>
      <c r="ZV120" s="72"/>
      <c r="ZW120" s="72"/>
      <c r="ZX120" s="72"/>
      <c r="ZY120" s="72"/>
      <c r="ZZ120" s="72"/>
      <c r="AAA120" s="72"/>
      <c r="AAB120" s="72"/>
      <c r="AAC120" s="72"/>
      <c r="AAD120" s="72"/>
      <c r="AAE120" s="72"/>
      <c r="AAF120" s="72"/>
      <c r="AAG120" s="72"/>
      <c r="AAH120" s="72"/>
      <c r="AAI120" s="72"/>
      <c r="AAJ120" s="72"/>
      <c r="AAK120" s="72"/>
      <c r="AAL120" s="72"/>
      <c r="AAM120" s="72"/>
      <c r="AAN120" s="72"/>
      <c r="AAO120" s="72"/>
      <c r="AAP120" s="72"/>
      <c r="AAQ120" s="72"/>
      <c r="AAR120" s="72"/>
      <c r="AAS120" s="72"/>
      <c r="AAT120" s="72"/>
      <c r="AAU120" s="72"/>
      <c r="AAV120" s="72"/>
      <c r="AAW120" s="72"/>
      <c r="AAX120" s="72"/>
      <c r="AAY120" s="72"/>
      <c r="AAZ120" s="72"/>
      <c r="ABA120" s="72"/>
      <c r="ABB120" s="72"/>
      <c r="ABC120" s="72"/>
      <c r="ABD120" s="72"/>
      <c r="ABE120" s="72"/>
      <c r="ABF120" s="72"/>
      <c r="ABG120" s="72"/>
      <c r="ABH120" s="72"/>
      <c r="ABI120" s="72"/>
      <c r="ABJ120" s="72"/>
      <c r="ABK120" s="72"/>
      <c r="ABL120" s="72"/>
      <c r="ABM120" s="72"/>
      <c r="ABN120" s="72"/>
      <c r="ABO120" s="72"/>
      <c r="ABP120" s="72"/>
      <c r="ABQ120" s="72"/>
      <c r="ABR120" s="72"/>
      <c r="ABS120" s="72"/>
      <c r="ABT120" s="72"/>
      <c r="ABU120" s="72"/>
      <c r="ABV120" s="72"/>
      <c r="ABW120" s="72"/>
      <c r="ABX120" s="72"/>
      <c r="ABY120" s="72"/>
      <c r="ABZ120" s="72"/>
      <c r="ACA120" s="72"/>
      <c r="ACB120" s="72"/>
      <c r="ACC120" s="72"/>
      <c r="ACD120" s="72"/>
      <c r="ACE120" s="72"/>
      <c r="ACF120" s="72"/>
      <c r="ACG120" s="72"/>
      <c r="ACH120" s="72"/>
      <c r="ACI120" s="72"/>
      <c r="ACJ120" s="72"/>
      <c r="ACK120" s="72"/>
      <c r="ACL120" s="72"/>
      <c r="ACM120" s="72"/>
      <c r="ACN120" s="72"/>
      <c r="ACO120" s="72"/>
      <c r="ACP120" s="72"/>
      <c r="ACQ120" s="72"/>
      <c r="ACR120" s="72"/>
      <c r="ACS120" s="72"/>
      <c r="ACT120" s="72"/>
      <c r="ACU120" s="72"/>
      <c r="ACV120" s="72"/>
      <c r="ACW120" s="72"/>
      <c r="ACX120" s="72"/>
      <c r="ACY120" s="72"/>
      <c r="ACZ120" s="72"/>
      <c r="ADA120" s="72"/>
      <c r="ADB120" s="72"/>
      <c r="ADC120" s="72"/>
      <c r="ADD120" s="72"/>
      <c r="ADE120" s="72"/>
      <c r="ADF120" s="72"/>
      <c r="ADG120" s="72"/>
      <c r="ADH120" s="72"/>
      <c r="ADI120" s="72"/>
      <c r="ADJ120" s="72"/>
      <c r="ADK120" s="72"/>
      <c r="ADL120" s="72"/>
      <c r="ADM120" s="72"/>
      <c r="ADN120" s="72"/>
      <c r="ADO120" s="72"/>
      <c r="ADP120" s="72"/>
      <c r="ADQ120" s="72"/>
      <c r="ADR120" s="72"/>
      <c r="ADS120" s="72"/>
      <c r="ADT120" s="72"/>
      <c r="ADU120" s="72"/>
      <c r="ADV120" s="72"/>
      <c r="ADW120" s="72"/>
      <c r="ADX120" s="72"/>
      <c r="ADY120" s="72"/>
      <c r="ADZ120" s="72"/>
      <c r="AEA120" s="72"/>
      <c r="AEB120" s="72"/>
      <c r="AEC120" s="72"/>
      <c r="AED120" s="72"/>
      <c r="AEE120" s="72"/>
      <c r="AEF120" s="72"/>
      <c r="AEG120" s="72"/>
      <c r="AEH120" s="72"/>
      <c r="AEI120" s="72"/>
      <c r="AEJ120" s="72"/>
      <c r="AEK120" s="72"/>
      <c r="AEL120" s="72"/>
      <c r="AEM120" s="72"/>
      <c r="AEN120" s="72"/>
      <c r="AEO120" s="72"/>
      <c r="AEP120" s="72"/>
      <c r="AEQ120" s="72"/>
      <c r="AER120" s="72"/>
      <c r="AES120" s="72"/>
      <c r="AET120" s="72"/>
      <c r="AEU120" s="72"/>
      <c r="AEV120" s="72"/>
      <c r="AEW120" s="72"/>
      <c r="AEX120" s="72"/>
      <c r="AEY120" s="72"/>
      <c r="AEZ120" s="72"/>
      <c r="AFA120" s="72"/>
      <c r="AFB120" s="72"/>
      <c r="AFC120" s="72"/>
      <c r="AFD120" s="72"/>
      <c r="AFE120" s="72"/>
      <c r="AFF120" s="72"/>
      <c r="AFG120" s="72"/>
      <c r="AFH120" s="72"/>
      <c r="AFI120" s="72"/>
      <c r="AFJ120" s="72"/>
      <c r="AFK120" s="72"/>
      <c r="AFL120" s="72"/>
      <c r="AFM120" s="72"/>
      <c r="AFN120" s="72"/>
      <c r="AFO120" s="72"/>
      <c r="AFP120" s="72"/>
      <c r="AFQ120" s="72"/>
      <c r="AFR120" s="72"/>
      <c r="AFS120" s="72"/>
      <c r="AFT120" s="72"/>
      <c r="AFU120" s="72"/>
      <c r="AFV120" s="72"/>
      <c r="AFW120" s="72"/>
      <c r="AFX120" s="72"/>
      <c r="AFY120" s="72"/>
      <c r="AFZ120" s="72"/>
      <c r="AGA120" s="72"/>
      <c r="AGB120" s="72"/>
      <c r="AGC120" s="72"/>
      <c r="AGD120" s="72"/>
      <c r="AGE120" s="72"/>
      <c r="AGF120" s="72"/>
      <c r="AGG120" s="72"/>
      <c r="AGH120" s="72"/>
      <c r="AGI120" s="72"/>
      <c r="AGJ120" s="72"/>
      <c r="AGK120" s="72"/>
      <c r="AGL120" s="72"/>
      <c r="AGM120" s="72"/>
      <c r="AGN120" s="72"/>
      <c r="AGO120" s="72"/>
      <c r="AGP120" s="72"/>
      <c r="AGQ120" s="72"/>
      <c r="AGR120" s="72"/>
      <c r="AGS120" s="72"/>
      <c r="AGT120" s="72"/>
      <c r="AGU120" s="72"/>
      <c r="AGV120" s="72"/>
      <c r="AGW120" s="72"/>
      <c r="AGX120" s="72"/>
      <c r="AGY120" s="72"/>
      <c r="AGZ120" s="72"/>
      <c r="AHA120" s="72"/>
      <c r="AHB120" s="72"/>
      <c r="AHC120" s="72"/>
      <c r="AHD120" s="72"/>
      <c r="AHE120" s="72"/>
      <c r="AHF120" s="72"/>
      <c r="AHG120" s="72"/>
      <c r="AHH120" s="72"/>
      <c r="AHI120" s="72"/>
      <c r="AHJ120" s="72"/>
      <c r="AHK120" s="72"/>
      <c r="AHL120" s="72"/>
      <c r="AHM120" s="72"/>
      <c r="AHN120" s="72"/>
      <c r="AHO120" s="72"/>
      <c r="AHP120" s="72"/>
      <c r="AHQ120" s="72"/>
      <c r="AHR120" s="72"/>
      <c r="AHS120" s="72"/>
      <c r="AHT120" s="72"/>
      <c r="AHU120" s="72"/>
      <c r="AHV120" s="72"/>
      <c r="AHW120" s="72"/>
      <c r="AHX120" s="72"/>
      <c r="AHY120" s="72"/>
      <c r="AHZ120" s="72"/>
      <c r="AIA120" s="72"/>
      <c r="AIB120" s="72"/>
      <c r="AIC120" s="72"/>
      <c r="AID120" s="72"/>
      <c r="AIE120" s="72"/>
      <c r="AIF120" s="72"/>
      <c r="AIG120" s="72"/>
      <c r="AIH120" s="72"/>
      <c r="AII120" s="72"/>
      <c r="AIJ120" s="72"/>
      <c r="AIK120" s="72"/>
      <c r="AIL120" s="72"/>
      <c r="AIM120" s="72"/>
      <c r="AIN120" s="72"/>
      <c r="AIO120" s="72"/>
      <c r="AIP120" s="72"/>
      <c r="AIQ120" s="72"/>
      <c r="AIR120" s="72"/>
      <c r="AIS120" s="72"/>
      <c r="AIT120" s="72"/>
      <c r="AIU120" s="72"/>
      <c r="AIV120" s="72"/>
      <c r="AIW120" s="72"/>
      <c r="AIX120" s="72"/>
      <c r="AIY120" s="72"/>
      <c r="AIZ120" s="72"/>
      <c r="AJA120" s="72"/>
      <c r="AJB120" s="72"/>
      <c r="AJC120" s="72"/>
      <c r="AJD120" s="72"/>
      <c r="AJE120" s="72"/>
      <c r="AJF120" s="72"/>
      <c r="AJG120" s="72"/>
      <c r="AJH120" s="72"/>
      <c r="AJI120" s="72"/>
      <c r="AJJ120" s="72"/>
      <c r="AJK120" s="72"/>
      <c r="AJL120" s="72"/>
      <c r="AJM120" s="72"/>
      <c r="AJN120" s="72"/>
      <c r="AJO120" s="72"/>
      <c r="AJP120" s="72"/>
      <c r="AJQ120" s="72"/>
      <c r="AJR120" s="72"/>
      <c r="AJS120" s="72"/>
      <c r="AJT120" s="72"/>
      <c r="AJU120" s="72"/>
      <c r="AJV120" s="72"/>
      <c r="AJW120" s="72"/>
      <c r="AJX120" s="72"/>
      <c r="AJY120" s="72"/>
      <c r="AJZ120" s="72"/>
      <c r="AKA120" s="72"/>
      <c r="AKB120" s="72"/>
      <c r="AKC120" s="72"/>
      <c r="AKD120" s="72"/>
      <c r="AKE120" s="72"/>
      <c r="AKF120" s="72"/>
      <c r="AKG120" s="72"/>
      <c r="AKH120" s="72"/>
      <c r="AKI120" s="72"/>
      <c r="AKJ120" s="72"/>
      <c r="AKK120" s="72"/>
      <c r="AKL120" s="72"/>
      <c r="AKM120" s="72"/>
      <c r="AKN120" s="72"/>
      <c r="AKO120" s="72"/>
      <c r="AKP120" s="72"/>
      <c r="AKQ120" s="72"/>
      <c r="AKR120" s="72"/>
      <c r="AKS120" s="72"/>
      <c r="AKT120" s="72"/>
      <c r="AKU120" s="72"/>
      <c r="AKV120" s="72"/>
      <c r="AKW120" s="72"/>
      <c r="AKX120" s="72"/>
      <c r="AKY120" s="72"/>
      <c r="AKZ120" s="72"/>
      <c r="ALA120" s="72"/>
      <c r="ALB120" s="72"/>
      <c r="ALC120" s="72"/>
      <c r="ALD120" s="72"/>
      <c r="ALE120" s="72"/>
      <c r="ALF120" s="72"/>
      <c r="ALG120" s="72"/>
      <c r="ALH120" s="72"/>
      <c r="ALI120" s="72"/>
      <c r="ALJ120" s="72"/>
      <c r="ALK120" s="72"/>
      <c r="ALL120" s="72"/>
      <c r="ALM120" s="72"/>
      <c r="ALN120" s="72"/>
      <c r="ALO120" s="72"/>
      <c r="ALP120" s="72"/>
      <c r="ALQ120" s="72"/>
      <c r="ALR120" s="72"/>
      <c r="ALS120" s="72"/>
      <c r="ALT120" s="72"/>
      <c r="ALU120" s="72"/>
    </row>
    <row r="121" spans="1:1009" s="86" customFormat="1" ht="15" customHeight="1" x14ac:dyDescent="0.35">
      <c r="A121" s="1">
        <v>120</v>
      </c>
      <c r="B121" s="1" t="s">
        <v>667</v>
      </c>
      <c r="C121" s="79">
        <v>1974.2</v>
      </c>
      <c r="D121" s="80" t="s">
        <v>205</v>
      </c>
      <c r="E121" s="81">
        <v>2</v>
      </c>
      <c r="F121" s="79">
        <v>-1</v>
      </c>
      <c r="G121" s="82">
        <v>50.378599999999999</v>
      </c>
      <c r="H121" s="82">
        <v>2.5758000000000001</v>
      </c>
      <c r="I121" s="82">
        <v>13.2355</v>
      </c>
      <c r="J121" s="83">
        <v>5.5050000000000002E-2</v>
      </c>
      <c r="K121" s="82">
        <v>11.340299999999999</v>
      </c>
      <c r="L121" s="83">
        <v>0.18240000000000001</v>
      </c>
      <c r="M121" s="82">
        <v>7.2078499999999996</v>
      </c>
      <c r="N121" s="82">
        <v>11.1342</v>
      </c>
      <c r="O121" s="82">
        <v>2.3289499999999999</v>
      </c>
      <c r="P121" s="83" t="s">
        <v>87</v>
      </c>
      <c r="Q121" s="82">
        <v>0.4446</v>
      </c>
      <c r="R121" s="83">
        <v>0.24779999999999999</v>
      </c>
      <c r="S121" s="83">
        <v>2.7949999999999999E-2</v>
      </c>
      <c r="T121" s="83">
        <v>1.29E-2</v>
      </c>
      <c r="U121" s="83">
        <v>7.1964300000000002E-3</v>
      </c>
      <c r="V121" s="82">
        <v>99.176850000000002</v>
      </c>
      <c r="W121" s="84"/>
      <c r="X121" s="84"/>
      <c r="Y121" s="84"/>
      <c r="Z121" s="84"/>
      <c r="AA121" s="82">
        <v>30.68</v>
      </c>
      <c r="AB121" s="82">
        <v>308.34333333333302</v>
      </c>
      <c r="AC121" s="82">
        <v>8.0633333333333308</v>
      </c>
      <c r="AD121" s="82">
        <v>378.82</v>
      </c>
      <c r="AE121" s="82">
        <v>22.373333333333299</v>
      </c>
      <c r="AF121" s="82">
        <v>130.256666666667</v>
      </c>
      <c r="AG121" s="82">
        <v>15.0566666666667</v>
      </c>
      <c r="AH121" s="82">
        <v>119.336666666667</v>
      </c>
      <c r="AI121" s="82">
        <v>12.9333333333333</v>
      </c>
      <c r="AJ121" s="82">
        <v>31.41</v>
      </c>
      <c r="AK121" s="82">
        <v>4.58</v>
      </c>
      <c r="AL121" s="82">
        <v>21.14</v>
      </c>
      <c r="AM121" s="82">
        <v>5.8033333333333301</v>
      </c>
      <c r="AN121" s="82">
        <v>2.1533333333333302</v>
      </c>
      <c r="AO121" s="82">
        <v>5.28</v>
      </c>
      <c r="AP121" s="82">
        <v>0.80566666666666698</v>
      </c>
      <c r="AQ121" s="82">
        <v>4.8466666666666702</v>
      </c>
      <c r="AR121" s="82">
        <v>0.97866666666666702</v>
      </c>
      <c r="AS121" s="82">
        <v>2.4466666666666699</v>
      </c>
      <c r="AT121" s="82">
        <v>0.329666666666667</v>
      </c>
      <c r="AU121" s="82">
        <v>1.9266666666666701</v>
      </c>
      <c r="AV121" s="82">
        <v>0.27766666666666701</v>
      </c>
      <c r="AW121" s="82">
        <v>3.7866666666666702</v>
      </c>
      <c r="AX121" s="82">
        <v>0.98066666666666702</v>
      </c>
      <c r="AY121" s="82">
        <v>1.18333333333333</v>
      </c>
      <c r="AZ121" s="82">
        <v>0.416333333333333</v>
      </c>
      <c r="BA121" s="84">
        <v>1158.8777849999999</v>
      </c>
      <c r="BB121" s="84">
        <v>55.753999999999998</v>
      </c>
      <c r="BC121" s="83"/>
      <c r="BD121" s="83"/>
      <c r="BE121" s="83"/>
      <c r="BF121" s="83"/>
      <c r="BG121" s="82">
        <v>0.60958106000000001</v>
      </c>
      <c r="BH121" s="82">
        <v>6.5940479999999996E-2</v>
      </c>
      <c r="BI121" s="82">
        <v>0.26868065000000002</v>
      </c>
      <c r="BJ121" s="82">
        <v>0.37536393000000001</v>
      </c>
      <c r="BK121" s="82">
        <v>2.9111040000000001E-2</v>
      </c>
      <c r="BL121" s="82">
        <v>0.21046922000000001</v>
      </c>
      <c r="BM121" s="82">
        <v>0.26054028000000001</v>
      </c>
      <c r="BN121" s="82">
        <v>0.16419097499999999</v>
      </c>
      <c r="BO121" s="82">
        <v>6.4689300000000005E-2</v>
      </c>
      <c r="BP121" s="82">
        <v>7.2605400000000002E-3</v>
      </c>
      <c r="BQ121" s="82">
        <v>5.8667049999999998E-3</v>
      </c>
      <c r="BR121" s="82">
        <v>1.6125E-3</v>
      </c>
      <c r="BS121" s="82">
        <v>3.3319470900000002E-4</v>
      </c>
      <c r="BT121" s="82">
        <v>1.4726399999999999</v>
      </c>
      <c r="BU121" s="82">
        <v>9.5586433333333201</v>
      </c>
      <c r="BV121" s="82">
        <v>0.43541999999999997</v>
      </c>
      <c r="BW121" s="82">
        <v>18.940999999999999</v>
      </c>
      <c r="BX121" s="82">
        <v>1.52138666666666</v>
      </c>
      <c r="BY121" s="82">
        <v>12.6348966666667</v>
      </c>
      <c r="BZ121" s="82">
        <v>1.9694119999999999</v>
      </c>
      <c r="CA121" s="82">
        <v>6.68285333333335</v>
      </c>
      <c r="CB121" s="82">
        <v>0.65959999999999797</v>
      </c>
      <c r="CC121" s="82">
        <v>1.1935800000000001</v>
      </c>
      <c r="CD121" s="82">
        <v>0.3206</v>
      </c>
      <c r="CE121" s="82">
        <v>1.3529599999999999</v>
      </c>
      <c r="CF121" s="82">
        <v>0.38882333333333302</v>
      </c>
      <c r="CG121" s="82">
        <v>0.12920000000000001</v>
      </c>
      <c r="CH121" s="82">
        <v>0.49631999999999998</v>
      </c>
      <c r="CI121" s="82">
        <v>6.2841999999999995E-2</v>
      </c>
      <c r="CJ121" s="82">
        <v>0.39257999999999998</v>
      </c>
      <c r="CK121" s="82">
        <v>8.5143999999999997E-2</v>
      </c>
      <c r="CL121" s="82">
        <v>0.20552000000000001</v>
      </c>
      <c r="CM121" s="82">
        <v>3.1977666666666703E-2</v>
      </c>
      <c r="CN121" s="82">
        <v>0.163766666666667</v>
      </c>
      <c r="CO121" s="82">
        <v>3.0265666666666701E-2</v>
      </c>
      <c r="CP121" s="82">
        <v>0.35594666666666702</v>
      </c>
      <c r="CQ121" s="82">
        <v>0.14611933333333299</v>
      </c>
      <c r="CR121" s="82">
        <v>0.43664999999999898</v>
      </c>
      <c r="CS121" s="82">
        <v>3.9551666666666603E-2</v>
      </c>
      <c r="CT121" s="85"/>
      <c r="CU121" s="85"/>
      <c r="CV121" s="85"/>
      <c r="CW121" s="85"/>
      <c r="CX121" s="85"/>
      <c r="CY121" s="85"/>
      <c r="CZ121" s="80"/>
      <c r="DA121" s="80"/>
      <c r="DB121" s="80"/>
      <c r="DC121" s="80"/>
      <c r="DD121" s="80"/>
      <c r="DE121" s="80"/>
      <c r="DF121" s="80"/>
      <c r="DG121" s="80"/>
      <c r="DH121" s="80"/>
      <c r="DI121" s="80"/>
      <c r="DJ121" s="80"/>
      <c r="DK121" s="80"/>
      <c r="DL121" s="80"/>
      <c r="DM121" s="80"/>
      <c r="DN121" s="80"/>
      <c r="DO121" s="80"/>
      <c r="DP121" s="80"/>
      <c r="DQ121" s="80"/>
      <c r="DR121" s="80"/>
      <c r="DS121" s="80"/>
      <c r="DT121" s="80"/>
      <c r="DU121" s="80"/>
      <c r="DV121" s="80"/>
      <c r="DW121" s="80"/>
      <c r="DX121" s="80"/>
      <c r="DY121" s="80"/>
      <c r="DZ121" s="80"/>
      <c r="EA121" s="80"/>
      <c r="EB121" s="80"/>
      <c r="EC121" s="80"/>
      <c r="ED121" s="80"/>
      <c r="EE121" s="80"/>
      <c r="EF121" s="80"/>
      <c r="EG121" s="80"/>
      <c r="EH121" s="80"/>
      <c r="EI121" s="80"/>
      <c r="EJ121" s="80"/>
      <c r="EK121" s="80"/>
      <c r="EL121" s="80"/>
      <c r="EM121" s="80"/>
      <c r="EN121" s="80"/>
      <c r="EO121" s="80"/>
      <c r="EP121" s="80"/>
      <c r="EQ121" s="80"/>
      <c r="ER121" s="80"/>
      <c r="ES121" s="80"/>
      <c r="ET121" s="80"/>
      <c r="EU121" s="80"/>
      <c r="EV121" s="80"/>
      <c r="EW121" s="80"/>
      <c r="EX121" s="80"/>
      <c r="EY121" s="80"/>
      <c r="EZ121" s="80"/>
      <c r="FA121" s="80"/>
      <c r="FB121" s="80"/>
      <c r="FC121" s="80"/>
      <c r="FD121" s="80"/>
      <c r="FE121" s="80"/>
      <c r="FF121" s="80"/>
      <c r="FG121" s="80"/>
      <c r="FH121" s="80"/>
      <c r="FI121" s="80"/>
      <c r="FJ121" s="80"/>
      <c r="FK121" s="80"/>
      <c r="FL121" s="80"/>
      <c r="FM121" s="80"/>
      <c r="FN121" s="80"/>
      <c r="FO121" s="80"/>
      <c r="FP121" s="80"/>
      <c r="FQ121" s="80"/>
      <c r="FR121" s="80"/>
      <c r="FS121" s="80"/>
      <c r="FT121" s="80"/>
      <c r="FU121" s="80"/>
      <c r="FV121" s="80"/>
      <c r="FW121" s="80"/>
      <c r="FX121" s="80"/>
      <c r="FY121" s="80"/>
      <c r="FZ121" s="80"/>
      <c r="GA121" s="80"/>
      <c r="GB121" s="80"/>
      <c r="GC121" s="80"/>
      <c r="GD121" s="80"/>
      <c r="GE121" s="80"/>
      <c r="GF121" s="80"/>
      <c r="GG121" s="80"/>
      <c r="GH121" s="80"/>
      <c r="GI121" s="80"/>
      <c r="GJ121" s="80"/>
      <c r="GK121" s="80"/>
      <c r="GL121" s="80"/>
      <c r="GM121" s="80"/>
      <c r="GN121" s="80"/>
      <c r="GO121" s="80"/>
      <c r="GP121" s="80"/>
      <c r="GQ121" s="80"/>
      <c r="GR121" s="80"/>
      <c r="GS121" s="80"/>
      <c r="GT121" s="80"/>
      <c r="GU121" s="80"/>
      <c r="GV121" s="80"/>
      <c r="GW121" s="80"/>
      <c r="GX121" s="80"/>
      <c r="GY121" s="80"/>
      <c r="GZ121" s="80"/>
      <c r="HA121" s="80"/>
      <c r="HB121" s="80"/>
      <c r="HC121" s="80"/>
      <c r="HD121" s="80"/>
      <c r="HE121" s="80"/>
      <c r="HF121" s="80"/>
      <c r="HG121" s="80"/>
      <c r="HH121" s="80"/>
      <c r="HI121" s="80"/>
      <c r="HJ121" s="80"/>
      <c r="HK121" s="80"/>
      <c r="HL121" s="80"/>
      <c r="HM121" s="80"/>
      <c r="HN121" s="80"/>
      <c r="HO121" s="80"/>
      <c r="HP121" s="80"/>
      <c r="HQ121" s="80"/>
      <c r="HR121" s="80"/>
      <c r="HS121" s="80"/>
      <c r="HT121" s="80"/>
      <c r="HU121" s="80"/>
      <c r="HV121" s="80"/>
      <c r="HW121" s="80"/>
      <c r="HX121" s="80"/>
      <c r="HY121" s="80"/>
      <c r="HZ121" s="80"/>
      <c r="IA121" s="80"/>
      <c r="IB121" s="80"/>
      <c r="IC121" s="80"/>
      <c r="ID121" s="80"/>
      <c r="IE121" s="80"/>
      <c r="IF121" s="80"/>
      <c r="IG121" s="80"/>
      <c r="IH121" s="80"/>
      <c r="II121" s="80"/>
      <c r="IJ121" s="80"/>
      <c r="IK121" s="80"/>
      <c r="IL121" s="80"/>
      <c r="IM121" s="80"/>
      <c r="IN121" s="80"/>
      <c r="IO121" s="80"/>
      <c r="IP121" s="80"/>
      <c r="IQ121" s="80"/>
      <c r="IR121" s="80"/>
      <c r="IS121" s="80"/>
      <c r="IT121" s="80"/>
      <c r="IU121" s="80"/>
      <c r="IV121" s="80"/>
      <c r="IW121" s="80"/>
      <c r="IX121" s="80"/>
      <c r="IY121" s="80"/>
      <c r="IZ121" s="80"/>
      <c r="JA121" s="80"/>
      <c r="JB121" s="80"/>
      <c r="JC121" s="80"/>
      <c r="JD121" s="80"/>
      <c r="JE121" s="80"/>
      <c r="JF121" s="80"/>
      <c r="JG121" s="80"/>
      <c r="JH121" s="80"/>
      <c r="JI121" s="80"/>
      <c r="JJ121" s="80"/>
      <c r="JK121" s="80"/>
      <c r="JL121" s="80"/>
      <c r="JM121" s="80"/>
      <c r="JN121" s="80"/>
      <c r="JO121" s="80"/>
      <c r="JP121" s="80"/>
      <c r="JQ121" s="80"/>
      <c r="JR121" s="80"/>
      <c r="JS121" s="80"/>
      <c r="JT121" s="80"/>
      <c r="JU121" s="80"/>
      <c r="JV121" s="80"/>
      <c r="JW121" s="80"/>
      <c r="JX121" s="80"/>
      <c r="JY121" s="80"/>
      <c r="JZ121" s="80"/>
      <c r="KA121" s="80"/>
      <c r="KB121" s="80"/>
      <c r="KC121" s="80"/>
      <c r="KD121" s="80"/>
      <c r="KE121" s="80"/>
      <c r="KF121" s="80"/>
      <c r="KG121" s="80"/>
      <c r="KH121" s="80"/>
      <c r="KI121" s="80"/>
      <c r="KJ121" s="80"/>
      <c r="KK121" s="80"/>
      <c r="KL121" s="80"/>
      <c r="KM121" s="80"/>
      <c r="KN121" s="80"/>
      <c r="KO121" s="80"/>
      <c r="KP121" s="80"/>
      <c r="KQ121" s="80"/>
      <c r="KR121" s="80"/>
      <c r="KS121" s="80"/>
      <c r="KT121" s="80"/>
      <c r="KU121" s="80"/>
      <c r="KV121" s="80"/>
      <c r="KW121" s="80"/>
      <c r="KX121" s="80"/>
      <c r="KY121" s="80"/>
      <c r="KZ121" s="80"/>
      <c r="LA121" s="80"/>
      <c r="LB121" s="80"/>
      <c r="LC121" s="80"/>
      <c r="LD121" s="80"/>
      <c r="LE121" s="80"/>
      <c r="LF121" s="80"/>
      <c r="LG121" s="80"/>
      <c r="LH121" s="80"/>
      <c r="LI121" s="80"/>
      <c r="LJ121" s="80"/>
      <c r="LK121" s="80"/>
      <c r="LL121" s="80"/>
      <c r="LM121" s="80"/>
      <c r="LN121" s="80"/>
      <c r="LO121" s="80"/>
      <c r="LP121" s="80"/>
      <c r="LQ121" s="80"/>
      <c r="LR121" s="80"/>
      <c r="LS121" s="80"/>
      <c r="LT121" s="80"/>
      <c r="LU121" s="80"/>
      <c r="LV121" s="80"/>
      <c r="LW121" s="80"/>
      <c r="LX121" s="80"/>
      <c r="LY121" s="80"/>
      <c r="LZ121" s="80"/>
      <c r="MA121" s="80"/>
      <c r="MB121" s="80"/>
      <c r="MC121" s="80"/>
      <c r="MD121" s="80"/>
      <c r="ME121" s="80"/>
      <c r="MF121" s="80"/>
      <c r="MG121" s="80"/>
      <c r="MH121" s="80"/>
      <c r="MI121" s="80"/>
      <c r="MJ121" s="80"/>
      <c r="MK121" s="80"/>
      <c r="ML121" s="80"/>
      <c r="MM121" s="80"/>
      <c r="MN121" s="80"/>
      <c r="MO121" s="80"/>
      <c r="MP121" s="80"/>
      <c r="MQ121" s="80"/>
      <c r="MR121" s="80"/>
      <c r="MS121" s="80"/>
      <c r="MT121" s="80"/>
      <c r="MU121" s="80"/>
      <c r="MV121" s="80"/>
      <c r="MW121" s="80"/>
      <c r="MX121" s="80"/>
      <c r="MY121" s="80"/>
      <c r="MZ121" s="80"/>
      <c r="NA121" s="80"/>
      <c r="NB121" s="80"/>
      <c r="NC121" s="80"/>
      <c r="ND121" s="80"/>
      <c r="NE121" s="80"/>
      <c r="NF121" s="80"/>
      <c r="NG121" s="80"/>
      <c r="NH121" s="80"/>
      <c r="NI121" s="80"/>
      <c r="NJ121" s="80"/>
      <c r="NK121" s="80"/>
      <c r="NL121" s="80"/>
      <c r="NM121" s="80"/>
      <c r="NN121" s="80"/>
      <c r="NO121" s="80"/>
      <c r="NP121" s="80"/>
      <c r="NQ121" s="80"/>
      <c r="NR121" s="80"/>
      <c r="NS121" s="80"/>
      <c r="NT121" s="80"/>
      <c r="NU121" s="80"/>
      <c r="NV121" s="80"/>
      <c r="NW121" s="80"/>
      <c r="NX121" s="80"/>
      <c r="NY121" s="80"/>
      <c r="NZ121" s="80"/>
      <c r="OA121" s="80"/>
      <c r="OB121" s="80"/>
      <c r="OC121" s="80"/>
      <c r="OD121" s="80"/>
      <c r="OE121" s="80"/>
      <c r="OF121" s="80"/>
      <c r="OG121" s="80"/>
      <c r="OH121" s="80"/>
      <c r="OI121" s="80"/>
      <c r="OJ121" s="80"/>
      <c r="OK121" s="80"/>
      <c r="OL121" s="80"/>
      <c r="OM121" s="80"/>
      <c r="ON121" s="80"/>
      <c r="OO121" s="80"/>
      <c r="OP121" s="80"/>
      <c r="OQ121" s="80"/>
      <c r="OR121" s="80"/>
      <c r="OS121" s="80"/>
      <c r="OT121" s="80"/>
      <c r="OU121" s="80"/>
      <c r="OV121" s="80"/>
      <c r="OW121" s="80"/>
      <c r="OX121" s="80"/>
      <c r="OY121" s="80"/>
      <c r="OZ121" s="80"/>
      <c r="PA121" s="80"/>
      <c r="PB121" s="80"/>
      <c r="PC121" s="80"/>
      <c r="PD121" s="80"/>
      <c r="PE121" s="80"/>
      <c r="PF121" s="80"/>
      <c r="PG121" s="80"/>
      <c r="PH121" s="80"/>
      <c r="PI121" s="80"/>
      <c r="PJ121" s="80"/>
      <c r="PK121" s="80"/>
      <c r="PL121" s="80"/>
      <c r="PM121" s="80"/>
      <c r="PN121" s="80"/>
      <c r="PO121" s="80"/>
      <c r="PP121" s="80"/>
      <c r="PQ121" s="80"/>
      <c r="PR121" s="80"/>
      <c r="PS121" s="80"/>
      <c r="PT121" s="80"/>
      <c r="PU121" s="80"/>
      <c r="PV121" s="80"/>
      <c r="PW121" s="80"/>
      <c r="PX121" s="80"/>
      <c r="PY121" s="80"/>
      <c r="PZ121" s="80"/>
      <c r="QA121" s="80"/>
      <c r="QB121" s="80"/>
      <c r="QC121" s="80"/>
      <c r="QD121" s="80"/>
      <c r="QE121" s="80"/>
      <c r="QF121" s="80"/>
      <c r="QG121" s="80"/>
      <c r="QH121" s="80"/>
      <c r="QI121" s="80"/>
      <c r="QJ121" s="80"/>
      <c r="QK121" s="80"/>
      <c r="QL121" s="80"/>
      <c r="QM121" s="80"/>
      <c r="QN121" s="80"/>
      <c r="QO121" s="80"/>
      <c r="QP121" s="80"/>
      <c r="QQ121" s="80"/>
      <c r="QR121" s="80"/>
      <c r="QS121" s="80"/>
      <c r="QT121" s="80"/>
      <c r="QU121" s="80"/>
      <c r="QV121" s="80"/>
      <c r="QW121" s="80"/>
      <c r="QX121" s="80"/>
      <c r="QY121" s="80"/>
      <c r="QZ121" s="80"/>
      <c r="RA121" s="80"/>
      <c r="RB121" s="80"/>
      <c r="RC121" s="80"/>
      <c r="RD121" s="80"/>
      <c r="RE121" s="80"/>
      <c r="RF121" s="80"/>
      <c r="RG121" s="80"/>
      <c r="RH121" s="80"/>
      <c r="RI121" s="80"/>
      <c r="RJ121" s="80"/>
      <c r="RK121" s="80"/>
      <c r="RL121" s="80"/>
      <c r="RM121" s="80"/>
      <c r="RN121" s="80"/>
      <c r="RO121" s="80"/>
      <c r="RP121" s="80"/>
      <c r="RQ121" s="80"/>
      <c r="RR121" s="80"/>
      <c r="RS121" s="80"/>
      <c r="RT121" s="80"/>
      <c r="RU121" s="80"/>
      <c r="RV121" s="80"/>
      <c r="RW121" s="80"/>
      <c r="RX121" s="80"/>
      <c r="RY121" s="80"/>
      <c r="RZ121" s="80"/>
      <c r="SA121" s="80"/>
      <c r="SB121" s="80"/>
      <c r="SC121" s="80"/>
      <c r="SD121" s="80"/>
      <c r="SE121" s="80"/>
      <c r="SF121" s="80"/>
      <c r="SG121" s="80"/>
      <c r="SH121" s="80"/>
      <c r="SI121" s="80"/>
      <c r="SJ121" s="80"/>
      <c r="SK121" s="80"/>
      <c r="SL121" s="80"/>
      <c r="SM121" s="80"/>
      <c r="SN121" s="80"/>
      <c r="SO121" s="80"/>
      <c r="SP121" s="80"/>
      <c r="SQ121" s="80"/>
      <c r="SR121" s="80"/>
      <c r="SS121" s="80"/>
      <c r="ST121" s="80"/>
      <c r="SU121" s="80"/>
      <c r="SV121" s="80"/>
      <c r="SW121" s="80"/>
      <c r="SX121" s="80"/>
      <c r="SY121" s="80"/>
      <c r="SZ121" s="80"/>
      <c r="TA121" s="80"/>
      <c r="TB121" s="80"/>
      <c r="TC121" s="80"/>
      <c r="TD121" s="80"/>
      <c r="TE121" s="80"/>
      <c r="TF121" s="80"/>
      <c r="TG121" s="80"/>
      <c r="TH121" s="80"/>
      <c r="TI121" s="80"/>
      <c r="TJ121" s="80"/>
      <c r="TK121" s="80"/>
      <c r="TL121" s="80"/>
      <c r="TM121" s="80"/>
      <c r="TN121" s="80"/>
      <c r="TO121" s="80"/>
      <c r="TP121" s="80"/>
      <c r="TQ121" s="80"/>
      <c r="TR121" s="80"/>
      <c r="TS121" s="80"/>
      <c r="TT121" s="80"/>
      <c r="TU121" s="80"/>
      <c r="TV121" s="80"/>
      <c r="TW121" s="80"/>
      <c r="TX121" s="80"/>
      <c r="TY121" s="80"/>
      <c r="TZ121" s="80"/>
      <c r="UA121" s="80"/>
      <c r="UB121" s="80"/>
      <c r="UC121" s="80"/>
      <c r="UD121" s="80"/>
      <c r="UE121" s="80"/>
      <c r="UF121" s="80"/>
      <c r="UG121" s="80"/>
      <c r="UH121" s="80"/>
      <c r="UI121" s="80"/>
      <c r="UJ121" s="80"/>
      <c r="UK121" s="80"/>
      <c r="UL121" s="80"/>
      <c r="UM121" s="80"/>
      <c r="UN121" s="80"/>
      <c r="UO121" s="80"/>
      <c r="UP121" s="80"/>
      <c r="UQ121" s="80"/>
      <c r="UR121" s="80"/>
      <c r="US121" s="80"/>
      <c r="UT121" s="80"/>
      <c r="UU121" s="80"/>
      <c r="UV121" s="80"/>
      <c r="UW121" s="80"/>
      <c r="UX121" s="80"/>
      <c r="UY121" s="80"/>
      <c r="UZ121" s="80"/>
      <c r="VA121" s="80"/>
      <c r="VB121" s="80"/>
      <c r="VC121" s="80"/>
      <c r="VD121" s="80"/>
      <c r="VE121" s="80"/>
      <c r="VF121" s="80"/>
      <c r="VG121" s="80"/>
      <c r="VH121" s="80"/>
      <c r="VI121" s="80"/>
      <c r="VJ121" s="80"/>
      <c r="VK121" s="80"/>
      <c r="VL121" s="80"/>
      <c r="VM121" s="80"/>
      <c r="VN121" s="80"/>
      <c r="VO121" s="80"/>
      <c r="VP121" s="80"/>
      <c r="VQ121" s="80"/>
      <c r="VR121" s="80"/>
      <c r="VS121" s="80"/>
      <c r="VT121" s="80"/>
      <c r="VU121" s="80"/>
      <c r="VV121" s="80"/>
      <c r="VW121" s="80"/>
      <c r="VX121" s="80"/>
      <c r="VY121" s="80"/>
      <c r="VZ121" s="80"/>
      <c r="WA121" s="80"/>
      <c r="WB121" s="80"/>
      <c r="WC121" s="80"/>
      <c r="WD121" s="80"/>
      <c r="WE121" s="80"/>
      <c r="WF121" s="80"/>
      <c r="WG121" s="80"/>
      <c r="WH121" s="80"/>
      <c r="WI121" s="80"/>
      <c r="WJ121" s="80"/>
      <c r="WK121" s="80"/>
      <c r="WL121" s="80"/>
      <c r="WM121" s="80"/>
      <c r="WN121" s="80"/>
      <c r="WO121" s="80"/>
      <c r="WP121" s="80"/>
      <c r="WQ121" s="80"/>
      <c r="WR121" s="80"/>
      <c r="WS121" s="80"/>
      <c r="WT121" s="80"/>
      <c r="WU121" s="80"/>
      <c r="WV121" s="80"/>
      <c r="WW121" s="80"/>
      <c r="WX121" s="80"/>
      <c r="WY121" s="80"/>
      <c r="WZ121" s="80"/>
      <c r="XA121" s="80"/>
      <c r="XB121" s="80"/>
      <c r="XC121" s="80"/>
      <c r="XD121" s="80"/>
      <c r="XE121" s="80"/>
      <c r="XF121" s="80"/>
      <c r="XG121" s="80"/>
      <c r="XH121" s="80"/>
      <c r="XI121" s="80"/>
      <c r="XJ121" s="80"/>
      <c r="XK121" s="80"/>
      <c r="XL121" s="80"/>
      <c r="XM121" s="80"/>
      <c r="XN121" s="80"/>
      <c r="XO121" s="80"/>
      <c r="XP121" s="80"/>
      <c r="XQ121" s="80"/>
      <c r="XR121" s="80"/>
      <c r="XS121" s="80"/>
      <c r="XT121" s="80"/>
      <c r="XU121" s="80"/>
      <c r="XV121" s="80"/>
      <c r="XW121" s="80"/>
      <c r="XX121" s="80"/>
      <c r="XY121" s="80"/>
      <c r="XZ121" s="80"/>
      <c r="YA121" s="80"/>
      <c r="YB121" s="80"/>
      <c r="YC121" s="80"/>
      <c r="YD121" s="80"/>
      <c r="YE121" s="80"/>
      <c r="YF121" s="80"/>
      <c r="YG121" s="80"/>
      <c r="YH121" s="80"/>
      <c r="YI121" s="80"/>
      <c r="YJ121" s="80"/>
      <c r="YK121" s="80"/>
      <c r="YL121" s="80"/>
      <c r="YM121" s="80"/>
      <c r="YN121" s="80"/>
      <c r="YO121" s="80"/>
      <c r="YP121" s="80"/>
      <c r="YQ121" s="80"/>
      <c r="YR121" s="80"/>
      <c r="YS121" s="80"/>
      <c r="YT121" s="80"/>
      <c r="YU121" s="80"/>
      <c r="YV121" s="80"/>
      <c r="YW121" s="80"/>
      <c r="YX121" s="80"/>
      <c r="YY121" s="80"/>
      <c r="YZ121" s="80"/>
      <c r="ZA121" s="80"/>
      <c r="ZB121" s="80"/>
      <c r="ZC121" s="80"/>
      <c r="ZD121" s="80"/>
      <c r="ZE121" s="80"/>
      <c r="ZF121" s="80"/>
      <c r="ZG121" s="80"/>
      <c r="ZH121" s="80"/>
      <c r="ZI121" s="80"/>
      <c r="ZJ121" s="80"/>
      <c r="ZK121" s="80"/>
      <c r="ZL121" s="80"/>
      <c r="ZM121" s="80"/>
      <c r="ZN121" s="80"/>
      <c r="ZO121" s="80"/>
      <c r="ZP121" s="80"/>
      <c r="ZQ121" s="80"/>
      <c r="ZR121" s="80"/>
      <c r="ZS121" s="80"/>
      <c r="ZT121" s="80"/>
      <c r="ZU121" s="80"/>
      <c r="ZV121" s="80"/>
      <c r="ZW121" s="80"/>
      <c r="ZX121" s="80"/>
      <c r="ZY121" s="80"/>
      <c r="ZZ121" s="80"/>
      <c r="AAA121" s="80"/>
      <c r="AAB121" s="80"/>
      <c r="AAC121" s="80"/>
      <c r="AAD121" s="80"/>
      <c r="AAE121" s="80"/>
      <c r="AAF121" s="80"/>
      <c r="AAG121" s="80"/>
      <c r="AAH121" s="80"/>
      <c r="AAI121" s="80"/>
      <c r="AAJ121" s="80"/>
      <c r="AAK121" s="80"/>
      <c r="AAL121" s="80"/>
      <c r="AAM121" s="80"/>
      <c r="AAN121" s="80"/>
      <c r="AAO121" s="80"/>
      <c r="AAP121" s="80"/>
      <c r="AAQ121" s="80"/>
      <c r="AAR121" s="80"/>
      <c r="AAS121" s="80"/>
      <c r="AAT121" s="80"/>
      <c r="AAU121" s="80"/>
      <c r="AAV121" s="80"/>
      <c r="AAW121" s="80"/>
      <c r="AAX121" s="80"/>
      <c r="AAY121" s="80"/>
      <c r="AAZ121" s="80"/>
      <c r="ABA121" s="80"/>
      <c r="ABB121" s="80"/>
      <c r="ABC121" s="80"/>
      <c r="ABD121" s="80"/>
      <c r="ABE121" s="80"/>
      <c r="ABF121" s="80"/>
      <c r="ABG121" s="80"/>
      <c r="ABH121" s="80"/>
      <c r="ABI121" s="80"/>
      <c r="ABJ121" s="80"/>
      <c r="ABK121" s="80"/>
      <c r="ABL121" s="80"/>
      <c r="ABM121" s="80"/>
      <c r="ABN121" s="80"/>
      <c r="ABO121" s="80"/>
      <c r="ABP121" s="80"/>
      <c r="ABQ121" s="80"/>
      <c r="ABR121" s="80"/>
      <c r="ABS121" s="80"/>
      <c r="ABT121" s="80"/>
      <c r="ABU121" s="80"/>
      <c r="ABV121" s="80"/>
      <c r="ABW121" s="80"/>
      <c r="ABX121" s="80"/>
      <c r="ABY121" s="80"/>
      <c r="ABZ121" s="80"/>
      <c r="ACA121" s="80"/>
      <c r="ACB121" s="80"/>
      <c r="ACC121" s="80"/>
      <c r="ACD121" s="80"/>
      <c r="ACE121" s="80"/>
      <c r="ACF121" s="80"/>
      <c r="ACG121" s="80"/>
      <c r="ACH121" s="80"/>
      <c r="ACI121" s="80"/>
      <c r="ACJ121" s="80"/>
      <c r="ACK121" s="80"/>
      <c r="ACL121" s="80"/>
      <c r="ACM121" s="80"/>
      <c r="ACN121" s="80"/>
      <c r="ACO121" s="80"/>
      <c r="ACP121" s="80"/>
      <c r="ACQ121" s="80"/>
      <c r="ACR121" s="80"/>
      <c r="ACS121" s="80"/>
      <c r="ACT121" s="80"/>
      <c r="ACU121" s="80"/>
      <c r="ACV121" s="80"/>
      <c r="ACW121" s="80"/>
      <c r="ACX121" s="80"/>
      <c r="ACY121" s="80"/>
      <c r="ACZ121" s="80"/>
      <c r="ADA121" s="80"/>
      <c r="ADB121" s="80"/>
      <c r="ADC121" s="80"/>
      <c r="ADD121" s="80"/>
      <c r="ADE121" s="80"/>
      <c r="ADF121" s="80"/>
      <c r="ADG121" s="80"/>
      <c r="ADH121" s="80"/>
      <c r="ADI121" s="80"/>
      <c r="ADJ121" s="80"/>
      <c r="ADK121" s="80"/>
      <c r="ADL121" s="80"/>
      <c r="ADM121" s="80"/>
      <c r="ADN121" s="80"/>
      <c r="ADO121" s="80"/>
      <c r="ADP121" s="80"/>
      <c r="ADQ121" s="80"/>
      <c r="ADR121" s="80"/>
      <c r="ADS121" s="80"/>
      <c r="ADT121" s="80"/>
      <c r="ADU121" s="80"/>
      <c r="ADV121" s="80"/>
      <c r="ADW121" s="80"/>
      <c r="ADX121" s="80"/>
      <c r="ADY121" s="80"/>
      <c r="ADZ121" s="80"/>
      <c r="AEA121" s="80"/>
      <c r="AEB121" s="80"/>
      <c r="AEC121" s="80"/>
      <c r="AED121" s="80"/>
      <c r="AEE121" s="80"/>
      <c r="AEF121" s="80"/>
      <c r="AEG121" s="80"/>
      <c r="AEH121" s="80"/>
      <c r="AEI121" s="80"/>
      <c r="AEJ121" s="80"/>
      <c r="AEK121" s="80"/>
      <c r="AEL121" s="80"/>
      <c r="AEM121" s="80"/>
      <c r="AEN121" s="80"/>
      <c r="AEO121" s="80"/>
      <c r="AEP121" s="80"/>
      <c r="AEQ121" s="80"/>
      <c r="AER121" s="80"/>
      <c r="AES121" s="80"/>
      <c r="AET121" s="80"/>
      <c r="AEU121" s="80"/>
      <c r="AEV121" s="80"/>
      <c r="AEW121" s="80"/>
      <c r="AEX121" s="80"/>
      <c r="AEY121" s="80"/>
      <c r="AEZ121" s="80"/>
      <c r="AFA121" s="80"/>
      <c r="AFB121" s="80"/>
      <c r="AFC121" s="80"/>
      <c r="AFD121" s="80"/>
      <c r="AFE121" s="80"/>
      <c r="AFF121" s="80"/>
      <c r="AFG121" s="80"/>
      <c r="AFH121" s="80"/>
      <c r="AFI121" s="80"/>
      <c r="AFJ121" s="80"/>
      <c r="AFK121" s="80"/>
      <c r="AFL121" s="80"/>
      <c r="AFM121" s="80"/>
      <c r="AFN121" s="80"/>
      <c r="AFO121" s="80"/>
      <c r="AFP121" s="80"/>
      <c r="AFQ121" s="80"/>
      <c r="AFR121" s="80"/>
      <c r="AFS121" s="80"/>
      <c r="AFT121" s="80"/>
      <c r="AFU121" s="80"/>
      <c r="AFV121" s="80"/>
      <c r="AFW121" s="80"/>
      <c r="AFX121" s="80"/>
      <c r="AFY121" s="80"/>
      <c r="AFZ121" s="80"/>
      <c r="AGA121" s="80"/>
      <c r="AGB121" s="80"/>
      <c r="AGC121" s="80"/>
      <c r="AGD121" s="80"/>
      <c r="AGE121" s="80"/>
      <c r="AGF121" s="80"/>
      <c r="AGG121" s="80"/>
      <c r="AGH121" s="80"/>
      <c r="AGI121" s="80"/>
      <c r="AGJ121" s="80"/>
      <c r="AGK121" s="80"/>
      <c r="AGL121" s="80"/>
      <c r="AGM121" s="80"/>
      <c r="AGN121" s="80"/>
      <c r="AGO121" s="80"/>
      <c r="AGP121" s="80"/>
      <c r="AGQ121" s="80"/>
      <c r="AGR121" s="80"/>
      <c r="AGS121" s="80"/>
      <c r="AGT121" s="80"/>
      <c r="AGU121" s="80"/>
      <c r="AGV121" s="80"/>
      <c r="AGW121" s="80"/>
      <c r="AGX121" s="80"/>
      <c r="AGY121" s="80"/>
      <c r="AGZ121" s="80"/>
      <c r="AHA121" s="80"/>
      <c r="AHB121" s="80"/>
      <c r="AHC121" s="80"/>
      <c r="AHD121" s="80"/>
      <c r="AHE121" s="80"/>
      <c r="AHF121" s="80"/>
      <c r="AHG121" s="80"/>
      <c r="AHH121" s="80"/>
      <c r="AHI121" s="80"/>
      <c r="AHJ121" s="80"/>
      <c r="AHK121" s="80"/>
      <c r="AHL121" s="80"/>
      <c r="AHM121" s="80"/>
      <c r="AHN121" s="80"/>
      <c r="AHO121" s="80"/>
      <c r="AHP121" s="80"/>
      <c r="AHQ121" s="80"/>
      <c r="AHR121" s="80"/>
      <c r="AHS121" s="80"/>
      <c r="AHT121" s="80"/>
      <c r="AHU121" s="80"/>
      <c r="AHV121" s="80"/>
      <c r="AHW121" s="80"/>
      <c r="AHX121" s="80"/>
      <c r="AHY121" s="80"/>
      <c r="AHZ121" s="80"/>
      <c r="AIA121" s="80"/>
      <c r="AIB121" s="80"/>
      <c r="AIC121" s="80"/>
      <c r="AID121" s="80"/>
      <c r="AIE121" s="80"/>
      <c r="AIF121" s="80"/>
      <c r="AIG121" s="80"/>
      <c r="AIH121" s="80"/>
      <c r="AII121" s="80"/>
      <c r="AIJ121" s="80"/>
      <c r="AIK121" s="80"/>
      <c r="AIL121" s="80"/>
      <c r="AIM121" s="80"/>
      <c r="AIN121" s="80"/>
      <c r="AIO121" s="80"/>
      <c r="AIP121" s="80"/>
      <c r="AIQ121" s="80"/>
      <c r="AIR121" s="80"/>
      <c r="AIS121" s="80"/>
      <c r="AIT121" s="80"/>
      <c r="AIU121" s="80"/>
      <c r="AIV121" s="80"/>
      <c r="AIW121" s="80"/>
      <c r="AIX121" s="80"/>
      <c r="AIY121" s="80"/>
      <c r="AIZ121" s="80"/>
      <c r="AJA121" s="80"/>
      <c r="AJB121" s="80"/>
      <c r="AJC121" s="80"/>
      <c r="AJD121" s="80"/>
      <c r="AJE121" s="80"/>
      <c r="AJF121" s="80"/>
      <c r="AJG121" s="80"/>
      <c r="AJH121" s="80"/>
      <c r="AJI121" s="80"/>
      <c r="AJJ121" s="80"/>
      <c r="AJK121" s="80"/>
      <c r="AJL121" s="80"/>
      <c r="AJM121" s="80"/>
      <c r="AJN121" s="80"/>
      <c r="AJO121" s="80"/>
      <c r="AJP121" s="80"/>
      <c r="AJQ121" s="80"/>
      <c r="AJR121" s="80"/>
      <c r="AJS121" s="80"/>
      <c r="AJT121" s="80"/>
      <c r="AJU121" s="80"/>
      <c r="AJV121" s="80"/>
      <c r="AJW121" s="80"/>
      <c r="AJX121" s="80"/>
      <c r="AJY121" s="80"/>
      <c r="AJZ121" s="80"/>
      <c r="AKA121" s="80"/>
      <c r="AKB121" s="80"/>
      <c r="AKC121" s="80"/>
      <c r="AKD121" s="80"/>
      <c r="AKE121" s="80"/>
      <c r="AKF121" s="80"/>
      <c r="AKG121" s="80"/>
      <c r="AKH121" s="80"/>
      <c r="AKI121" s="80"/>
      <c r="AKJ121" s="80"/>
      <c r="AKK121" s="80"/>
      <c r="AKL121" s="80"/>
      <c r="AKM121" s="80"/>
      <c r="AKN121" s="80"/>
      <c r="AKO121" s="80"/>
      <c r="AKP121" s="80"/>
      <c r="AKQ121" s="80"/>
      <c r="AKR121" s="80"/>
      <c r="AKS121" s="80"/>
      <c r="AKT121" s="80"/>
      <c r="AKU121" s="80"/>
      <c r="AKV121" s="80"/>
      <c r="AKW121" s="80"/>
      <c r="AKX121" s="80"/>
      <c r="AKY121" s="80"/>
      <c r="AKZ121" s="80"/>
      <c r="ALA121" s="80"/>
      <c r="ALB121" s="80"/>
      <c r="ALC121" s="80"/>
      <c r="ALD121" s="80"/>
      <c r="ALE121" s="80"/>
      <c r="ALF121" s="80"/>
      <c r="ALG121" s="80"/>
      <c r="ALH121" s="80"/>
      <c r="ALI121" s="80"/>
      <c r="ALJ121" s="80"/>
      <c r="ALK121" s="80"/>
      <c r="ALL121" s="80"/>
      <c r="ALM121" s="80"/>
      <c r="ALN121" s="80"/>
      <c r="ALO121" s="80"/>
      <c r="ALP121" s="80"/>
      <c r="ALQ121" s="80"/>
      <c r="ALR121" s="80"/>
      <c r="ALS121" s="80"/>
      <c r="ALT121" s="80"/>
      <c r="ALU121" s="80"/>
    </row>
    <row r="122" spans="1:1009" s="86" customFormat="1" ht="15" customHeight="1" x14ac:dyDescent="0.35">
      <c r="A122" s="1">
        <v>121</v>
      </c>
      <c r="B122" s="1" t="s">
        <v>667</v>
      </c>
      <c r="C122" s="79">
        <v>1974.2</v>
      </c>
      <c r="D122" s="80" t="s">
        <v>206</v>
      </c>
      <c r="E122" s="81">
        <v>2</v>
      </c>
      <c r="F122" s="79">
        <v>-1</v>
      </c>
      <c r="G122" s="82">
        <v>50.561300000000003</v>
      </c>
      <c r="H122" s="82">
        <v>2.57945</v>
      </c>
      <c r="I122" s="82">
        <v>13.237550000000001</v>
      </c>
      <c r="J122" s="83">
        <v>8.5300000000000001E-2</v>
      </c>
      <c r="K122" s="82">
        <v>11.61795</v>
      </c>
      <c r="L122" s="83">
        <v>0.21390000000000001</v>
      </c>
      <c r="M122" s="82">
        <v>7.2772500000000004</v>
      </c>
      <c r="N122" s="82">
        <v>11.10425</v>
      </c>
      <c r="O122" s="82">
        <v>2.3033999999999999</v>
      </c>
      <c r="P122" s="83">
        <v>2.5999999999999999E-3</v>
      </c>
      <c r="Q122" s="82">
        <v>0.45905000000000001</v>
      </c>
      <c r="R122" s="83">
        <v>0.22675000000000001</v>
      </c>
      <c r="S122" s="83">
        <v>9.7000000000000003E-3</v>
      </c>
      <c r="T122" s="83">
        <v>1.04E-2</v>
      </c>
      <c r="U122" s="83">
        <v>2.9824380000000001E-2</v>
      </c>
      <c r="V122" s="82">
        <v>99.712850000000003</v>
      </c>
      <c r="W122" s="84" t="s">
        <v>87</v>
      </c>
      <c r="X122" s="83">
        <v>8.5326569344837899E-2</v>
      </c>
      <c r="Y122" s="82">
        <v>4.6344573077346398</v>
      </c>
      <c r="Z122" s="82">
        <v>2.3955163495910501</v>
      </c>
      <c r="AA122" s="82">
        <v>30.4933333333333</v>
      </c>
      <c r="AB122" s="82">
        <v>306.41666666666703</v>
      </c>
      <c r="AC122" s="82">
        <v>8.4133333333333304</v>
      </c>
      <c r="AD122" s="82">
        <v>368.66</v>
      </c>
      <c r="AE122" s="82">
        <v>23.29</v>
      </c>
      <c r="AF122" s="82">
        <v>131.23333333333301</v>
      </c>
      <c r="AG122" s="82">
        <v>15.32</v>
      </c>
      <c r="AH122" s="82">
        <v>117.04</v>
      </c>
      <c r="AI122" s="82">
        <v>12.303333333333301</v>
      </c>
      <c r="AJ122" s="82">
        <v>31.4933333333333</v>
      </c>
      <c r="AK122" s="82">
        <v>4.76</v>
      </c>
      <c r="AL122" s="82">
        <v>21.7433333333333</v>
      </c>
      <c r="AM122" s="82">
        <v>5.6</v>
      </c>
      <c r="AN122" s="82">
        <v>1.96</v>
      </c>
      <c r="AO122" s="82">
        <v>5.22</v>
      </c>
      <c r="AP122" s="82">
        <v>0.78966666666666696</v>
      </c>
      <c r="AQ122" s="82">
        <v>4.8466666666666702</v>
      </c>
      <c r="AR122" s="82">
        <v>0.92633333333333301</v>
      </c>
      <c r="AS122" s="82">
        <v>2.3133333333333299</v>
      </c>
      <c r="AT122" s="82">
        <v>0.30166666666666703</v>
      </c>
      <c r="AU122" s="82">
        <v>1.96333333333333</v>
      </c>
      <c r="AV122" s="82">
        <v>0.30466666666666697</v>
      </c>
      <c r="AW122" s="82">
        <v>3.66</v>
      </c>
      <c r="AX122" s="82">
        <v>0.92300000000000004</v>
      </c>
      <c r="AY122" s="82">
        <v>0.92333333333333301</v>
      </c>
      <c r="AZ122" s="82">
        <v>0.37633333333333302</v>
      </c>
      <c r="BA122" s="84">
        <v>1160.272725</v>
      </c>
      <c r="BB122" s="84">
        <v>55.384050000000002</v>
      </c>
      <c r="BC122" s="83"/>
      <c r="BD122" s="83">
        <v>4.2663284672418899E-3</v>
      </c>
      <c r="BE122" s="83">
        <v>8.8518134577731597E-2</v>
      </c>
      <c r="BF122" s="83">
        <v>0.25703890431111998</v>
      </c>
      <c r="BG122" s="82">
        <v>0.61179172999999998</v>
      </c>
      <c r="BH122" s="82">
        <v>6.6033919999999996E-2</v>
      </c>
      <c r="BI122" s="82">
        <v>0.26872226500000002</v>
      </c>
      <c r="BJ122" s="82">
        <v>0.38455414500000001</v>
      </c>
      <c r="BK122" s="82">
        <v>3.4138439999999999E-2</v>
      </c>
      <c r="BL122" s="82">
        <v>0.21249570000000001</v>
      </c>
      <c r="BM122" s="82">
        <v>0.25983945000000003</v>
      </c>
      <c r="BN122" s="82">
        <v>0.1623897</v>
      </c>
      <c r="BO122" s="82">
        <v>6.6791774999999998E-2</v>
      </c>
      <c r="BP122" s="82">
        <v>6.6437750000000002E-3</v>
      </c>
      <c r="BQ122" s="82">
        <v>2.0360299999999999E-3</v>
      </c>
      <c r="BR122" s="82">
        <v>1.2999999999999999E-3</v>
      </c>
      <c r="BS122" s="82">
        <v>1.380868794E-3</v>
      </c>
      <c r="BT122" s="82">
        <v>1.4636800000000001</v>
      </c>
      <c r="BU122" s="82">
        <v>9.4989166666666804</v>
      </c>
      <c r="BV122" s="82">
        <v>0.45432</v>
      </c>
      <c r="BW122" s="82">
        <v>18.433</v>
      </c>
      <c r="BX122" s="82">
        <v>1.58372</v>
      </c>
      <c r="BY122" s="82">
        <v>12.7296333333333</v>
      </c>
      <c r="BZ122" s="82">
        <v>2.0038559999999999</v>
      </c>
      <c r="CA122" s="82">
        <v>6.5542400000000001</v>
      </c>
      <c r="CB122" s="82">
        <v>0.62746999999999797</v>
      </c>
      <c r="CC122" s="82">
        <v>1.19674666666667</v>
      </c>
      <c r="CD122" s="82">
        <v>0.3332</v>
      </c>
      <c r="CE122" s="82">
        <v>1.39157333333333</v>
      </c>
      <c r="CF122" s="82">
        <v>0.37519999999999998</v>
      </c>
      <c r="CG122" s="82">
        <v>0.1176</v>
      </c>
      <c r="CH122" s="82">
        <v>0.49068000000000001</v>
      </c>
      <c r="CI122" s="82">
        <v>6.1594000000000003E-2</v>
      </c>
      <c r="CJ122" s="82">
        <v>0.39257999999999998</v>
      </c>
      <c r="CK122" s="82">
        <v>8.0590999999999996E-2</v>
      </c>
      <c r="CL122" s="82">
        <v>0.19431999999999999</v>
      </c>
      <c r="CM122" s="82">
        <v>2.92616666666667E-2</v>
      </c>
      <c r="CN122" s="82">
        <v>0.16688333333333299</v>
      </c>
      <c r="CO122" s="82">
        <v>3.3208666666666699E-2</v>
      </c>
      <c r="CP122" s="82">
        <v>0.34404000000000001</v>
      </c>
      <c r="CQ122" s="82">
        <v>0.13752700000000001</v>
      </c>
      <c r="CR122" s="82">
        <v>0.34071000000000001</v>
      </c>
      <c r="CS122" s="82">
        <v>3.5751666666666598E-2</v>
      </c>
      <c r="CT122" s="85"/>
      <c r="CU122" s="85"/>
      <c r="CV122" s="85"/>
      <c r="CW122" s="85"/>
      <c r="CX122" s="85"/>
      <c r="CY122" s="85"/>
      <c r="CZ122" s="80"/>
      <c r="DA122" s="80"/>
      <c r="DB122" s="80"/>
      <c r="DC122" s="80"/>
      <c r="DD122" s="80"/>
      <c r="DE122" s="80"/>
      <c r="DF122" s="80"/>
      <c r="DG122" s="80"/>
      <c r="DH122" s="80"/>
      <c r="DI122" s="80"/>
      <c r="DJ122" s="80"/>
      <c r="DK122" s="80"/>
      <c r="DL122" s="80"/>
      <c r="DM122" s="80"/>
      <c r="DN122" s="80"/>
      <c r="DO122" s="80"/>
      <c r="DP122" s="80"/>
      <c r="DQ122" s="80"/>
      <c r="DR122" s="80"/>
      <c r="DS122" s="80"/>
      <c r="DT122" s="80"/>
      <c r="DU122" s="80"/>
      <c r="DV122" s="80"/>
      <c r="DW122" s="80"/>
      <c r="DX122" s="80"/>
      <c r="DY122" s="80"/>
      <c r="DZ122" s="80"/>
      <c r="EA122" s="80"/>
      <c r="EB122" s="80"/>
      <c r="EC122" s="80"/>
      <c r="ED122" s="80"/>
      <c r="EE122" s="80"/>
      <c r="EF122" s="80"/>
      <c r="EG122" s="80"/>
      <c r="EH122" s="80"/>
      <c r="EI122" s="80"/>
      <c r="EJ122" s="80"/>
      <c r="EK122" s="80"/>
      <c r="EL122" s="80"/>
      <c r="EM122" s="80"/>
      <c r="EN122" s="80"/>
      <c r="EO122" s="80"/>
      <c r="EP122" s="80"/>
      <c r="EQ122" s="80"/>
      <c r="ER122" s="80"/>
      <c r="ES122" s="80"/>
      <c r="ET122" s="80"/>
      <c r="EU122" s="80"/>
      <c r="EV122" s="80"/>
      <c r="EW122" s="80"/>
      <c r="EX122" s="80"/>
      <c r="EY122" s="80"/>
      <c r="EZ122" s="80"/>
      <c r="FA122" s="80"/>
      <c r="FB122" s="80"/>
      <c r="FC122" s="80"/>
      <c r="FD122" s="80"/>
      <c r="FE122" s="80"/>
      <c r="FF122" s="80"/>
      <c r="FG122" s="80"/>
      <c r="FH122" s="80"/>
      <c r="FI122" s="80"/>
      <c r="FJ122" s="80"/>
      <c r="FK122" s="80"/>
      <c r="FL122" s="80"/>
      <c r="FM122" s="80"/>
      <c r="FN122" s="80"/>
      <c r="FO122" s="80"/>
      <c r="FP122" s="80"/>
      <c r="FQ122" s="80"/>
      <c r="FR122" s="80"/>
      <c r="FS122" s="80"/>
      <c r="FT122" s="80"/>
      <c r="FU122" s="80"/>
      <c r="FV122" s="80"/>
      <c r="FW122" s="80"/>
      <c r="FX122" s="80"/>
      <c r="FY122" s="80"/>
      <c r="FZ122" s="80"/>
      <c r="GA122" s="80"/>
      <c r="GB122" s="80"/>
      <c r="GC122" s="80"/>
      <c r="GD122" s="80"/>
      <c r="GE122" s="80"/>
      <c r="GF122" s="80"/>
      <c r="GG122" s="80"/>
      <c r="GH122" s="80"/>
      <c r="GI122" s="80"/>
      <c r="GJ122" s="80"/>
      <c r="GK122" s="80"/>
      <c r="GL122" s="80"/>
      <c r="GM122" s="80"/>
      <c r="GN122" s="80"/>
      <c r="GO122" s="80"/>
      <c r="GP122" s="80"/>
      <c r="GQ122" s="80"/>
      <c r="GR122" s="80"/>
      <c r="GS122" s="80"/>
      <c r="GT122" s="80"/>
      <c r="GU122" s="80"/>
      <c r="GV122" s="80"/>
      <c r="GW122" s="80"/>
      <c r="GX122" s="80"/>
      <c r="GY122" s="80"/>
      <c r="GZ122" s="80"/>
      <c r="HA122" s="80"/>
      <c r="HB122" s="80"/>
      <c r="HC122" s="80"/>
      <c r="HD122" s="80"/>
      <c r="HE122" s="80"/>
      <c r="HF122" s="80"/>
      <c r="HG122" s="80"/>
      <c r="HH122" s="80"/>
      <c r="HI122" s="80"/>
      <c r="HJ122" s="80"/>
      <c r="HK122" s="80"/>
      <c r="HL122" s="80"/>
      <c r="HM122" s="80"/>
      <c r="HN122" s="80"/>
      <c r="HO122" s="80"/>
      <c r="HP122" s="80"/>
      <c r="HQ122" s="80"/>
      <c r="HR122" s="80"/>
      <c r="HS122" s="80"/>
      <c r="HT122" s="80"/>
      <c r="HU122" s="80"/>
      <c r="HV122" s="80"/>
      <c r="HW122" s="80"/>
      <c r="HX122" s="80"/>
      <c r="HY122" s="80"/>
      <c r="HZ122" s="80"/>
      <c r="IA122" s="80"/>
      <c r="IB122" s="80"/>
      <c r="IC122" s="80"/>
      <c r="ID122" s="80"/>
      <c r="IE122" s="80"/>
      <c r="IF122" s="80"/>
      <c r="IG122" s="80"/>
      <c r="IH122" s="80"/>
      <c r="II122" s="80"/>
      <c r="IJ122" s="80"/>
      <c r="IK122" s="80"/>
      <c r="IL122" s="80"/>
      <c r="IM122" s="80"/>
      <c r="IN122" s="80"/>
      <c r="IO122" s="80"/>
      <c r="IP122" s="80"/>
      <c r="IQ122" s="80"/>
      <c r="IR122" s="80"/>
      <c r="IS122" s="80"/>
      <c r="IT122" s="80"/>
      <c r="IU122" s="80"/>
      <c r="IV122" s="80"/>
      <c r="IW122" s="80"/>
      <c r="IX122" s="80"/>
      <c r="IY122" s="80"/>
      <c r="IZ122" s="80"/>
      <c r="JA122" s="80"/>
      <c r="JB122" s="80"/>
      <c r="JC122" s="80"/>
      <c r="JD122" s="80"/>
      <c r="JE122" s="80"/>
      <c r="JF122" s="80"/>
      <c r="JG122" s="80"/>
      <c r="JH122" s="80"/>
      <c r="JI122" s="80"/>
      <c r="JJ122" s="80"/>
      <c r="JK122" s="80"/>
      <c r="JL122" s="80"/>
      <c r="JM122" s="80"/>
      <c r="JN122" s="80"/>
      <c r="JO122" s="80"/>
      <c r="JP122" s="80"/>
      <c r="JQ122" s="80"/>
      <c r="JR122" s="80"/>
      <c r="JS122" s="80"/>
      <c r="JT122" s="80"/>
      <c r="JU122" s="80"/>
      <c r="JV122" s="80"/>
      <c r="JW122" s="80"/>
      <c r="JX122" s="80"/>
      <c r="JY122" s="80"/>
      <c r="JZ122" s="80"/>
      <c r="KA122" s="80"/>
      <c r="KB122" s="80"/>
      <c r="KC122" s="80"/>
      <c r="KD122" s="80"/>
      <c r="KE122" s="80"/>
      <c r="KF122" s="80"/>
      <c r="KG122" s="80"/>
      <c r="KH122" s="80"/>
      <c r="KI122" s="80"/>
      <c r="KJ122" s="80"/>
      <c r="KK122" s="80"/>
      <c r="KL122" s="80"/>
      <c r="KM122" s="80"/>
      <c r="KN122" s="80"/>
      <c r="KO122" s="80"/>
      <c r="KP122" s="80"/>
      <c r="KQ122" s="80"/>
      <c r="KR122" s="80"/>
      <c r="KS122" s="80"/>
      <c r="KT122" s="80"/>
      <c r="KU122" s="80"/>
      <c r="KV122" s="80"/>
      <c r="KW122" s="80"/>
      <c r="KX122" s="80"/>
      <c r="KY122" s="80"/>
      <c r="KZ122" s="80"/>
      <c r="LA122" s="80"/>
      <c r="LB122" s="80"/>
      <c r="LC122" s="80"/>
      <c r="LD122" s="80"/>
      <c r="LE122" s="80"/>
      <c r="LF122" s="80"/>
      <c r="LG122" s="80"/>
      <c r="LH122" s="80"/>
      <c r="LI122" s="80"/>
      <c r="LJ122" s="80"/>
      <c r="LK122" s="80"/>
      <c r="LL122" s="80"/>
      <c r="LM122" s="80"/>
      <c r="LN122" s="80"/>
      <c r="LO122" s="80"/>
      <c r="LP122" s="80"/>
      <c r="LQ122" s="80"/>
      <c r="LR122" s="80"/>
      <c r="LS122" s="80"/>
      <c r="LT122" s="80"/>
      <c r="LU122" s="80"/>
      <c r="LV122" s="80"/>
      <c r="LW122" s="80"/>
      <c r="LX122" s="80"/>
      <c r="LY122" s="80"/>
      <c r="LZ122" s="80"/>
      <c r="MA122" s="80"/>
      <c r="MB122" s="80"/>
      <c r="MC122" s="80"/>
      <c r="MD122" s="80"/>
      <c r="ME122" s="80"/>
      <c r="MF122" s="80"/>
      <c r="MG122" s="80"/>
      <c r="MH122" s="80"/>
      <c r="MI122" s="80"/>
      <c r="MJ122" s="80"/>
      <c r="MK122" s="80"/>
      <c r="ML122" s="80"/>
      <c r="MM122" s="80"/>
      <c r="MN122" s="80"/>
      <c r="MO122" s="80"/>
      <c r="MP122" s="80"/>
      <c r="MQ122" s="80"/>
      <c r="MR122" s="80"/>
      <c r="MS122" s="80"/>
      <c r="MT122" s="80"/>
      <c r="MU122" s="80"/>
      <c r="MV122" s="80"/>
      <c r="MW122" s="80"/>
      <c r="MX122" s="80"/>
      <c r="MY122" s="80"/>
      <c r="MZ122" s="80"/>
      <c r="NA122" s="80"/>
      <c r="NB122" s="80"/>
      <c r="NC122" s="80"/>
      <c r="ND122" s="80"/>
      <c r="NE122" s="80"/>
      <c r="NF122" s="80"/>
      <c r="NG122" s="80"/>
      <c r="NH122" s="80"/>
      <c r="NI122" s="80"/>
      <c r="NJ122" s="80"/>
      <c r="NK122" s="80"/>
      <c r="NL122" s="80"/>
      <c r="NM122" s="80"/>
      <c r="NN122" s="80"/>
      <c r="NO122" s="80"/>
      <c r="NP122" s="80"/>
      <c r="NQ122" s="80"/>
      <c r="NR122" s="80"/>
      <c r="NS122" s="80"/>
      <c r="NT122" s="80"/>
      <c r="NU122" s="80"/>
      <c r="NV122" s="80"/>
      <c r="NW122" s="80"/>
      <c r="NX122" s="80"/>
      <c r="NY122" s="80"/>
      <c r="NZ122" s="80"/>
      <c r="OA122" s="80"/>
      <c r="OB122" s="80"/>
      <c r="OC122" s="80"/>
      <c r="OD122" s="80"/>
      <c r="OE122" s="80"/>
      <c r="OF122" s="80"/>
      <c r="OG122" s="80"/>
      <c r="OH122" s="80"/>
      <c r="OI122" s="80"/>
      <c r="OJ122" s="80"/>
      <c r="OK122" s="80"/>
      <c r="OL122" s="80"/>
      <c r="OM122" s="80"/>
      <c r="ON122" s="80"/>
      <c r="OO122" s="80"/>
      <c r="OP122" s="80"/>
      <c r="OQ122" s="80"/>
      <c r="OR122" s="80"/>
      <c r="OS122" s="80"/>
      <c r="OT122" s="80"/>
      <c r="OU122" s="80"/>
      <c r="OV122" s="80"/>
      <c r="OW122" s="80"/>
      <c r="OX122" s="80"/>
      <c r="OY122" s="80"/>
      <c r="OZ122" s="80"/>
      <c r="PA122" s="80"/>
      <c r="PB122" s="80"/>
      <c r="PC122" s="80"/>
      <c r="PD122" s="80"/>
      <c r="PE122" s="80"/>
      <c r="PF122" s="80"/>
      <c r="PG122" s="80"/>
      <c r="PH122" s="80"/>
      <c r="PI122" s="80"/>
      <c r="PJ122" s="80"/>
      <c r="PK122" s="80"/>
      <c r="PL122" s="80"/>
      <c r="PM122" s="80"/>
      <c r="PN122" s="80"/>
      <c r="PO122" s="80"/>
      <c r="PP122" s="80"/>
      <c r="PQ122" s="80"/>
      <c r="PR122" s="80"/>
      <c r="PS122" s="80"/>
      <c r="PT122" s="80"/>
      <c r="PU122" s="80"/>
      <c r="PV122" s="80"/>
      <c r="PW122" s="80"/>
      <c r="PX122" s="80"/>
      <c r="PY122" s="80"/>
      <c r="PZ122" s="80"/>
      <c r="QA122" s="80"/>
      <c r="QB122" s="80"/>
      <c r="QC122" s="80"/>
      <c r="QD122" s="80"/>
      <c r="QE122" s="80"/>
      <c r="QF122" s="80"/>
      <c r="QG122" s="80"/>
      <c r="QH122" s="80"/>
      <c r="QI122" s="80"/>
      <c r="QJ122" s="80"/>
      <c r="QK122" s="80"/>
      <c r="QL122" s="80"/>
      <c r="QM122" s="80"/>
      <c r="QN122" s="80"/>
      <c r="QO122" s="80"/>
      <c r="QP122" s="80"/>
      <c r="QQ122" s="80"/>
      <c r="QR122" s="80"/>
      <c r="QS122" s="80"/>
      <c r="QT122" s="80"/>
      <c r="QU122" s="80"/>
      <c r="QV122" s="80"/>
      <c r="QW122" s="80"/>
      <c r="QX122" s="80"/>
      <c r="QY122" s="80"/>
      <c r="QZ122" s="80"/>
      <c r="RA122" s="80"/>
      <c r="RB122" s="80"/>
      <c r="RC122" s="80"/>
      <c r="RD122" s="80"/>
      <c r="RE122" s="80"/>
      <c r="RF122" s="80"/>
      <c r="RG122" s="80"/>
      <c r="RH122" s="80"/>
      <c r="RI122" s="80"/>
      <c r="RJ122" s="80"/>
      <c r="RK122" s="80"/>
      <c r="RL122" s="80"/>
      <c r="RM122" s="80"/>
      <c r="RN122" s="80"/>
      <c r="RO122" s="80"/>
      <c r="RP122" s="80"/>
      <c r="RQ122" s="80"/>
      <c r="RR122" s="80"/>
      <c r="RS122" s="80"/>
      <c r="RT122" s="80"/>
      <c r="RU122" s="80"/>
      <c r="RV122" s="80"/>
      <c r="RW122" s="80"/>
      <c r="RX122" s="80"/>
      <c r="RY122" s="80"/>
      <c r="RZ122" s="80"/>
      <c r="SA122" s="80"/>
      <c r="SB122" s="80"/>
      <c r="SC122" s="80"/>
      <c r="SD122" s="80"/>
      <c r="SE122" s="80"/>
      <c r="SF122" s="80"/>
      <c r="SG122" s="80"/>
      <c r="SH122" s="80"/>
      <c r="SI122" s="80"/>
      <c r="SJ122" s="80"/>
      <c r="SK122" s="80"/>
      <c r="SL122" s="80"/>
      <c r="SM122" s="80"/>
      <c r="SN122" s="80"/>
      <c r="SO122" s="80"/>
      <c r="SP122" s="80"/>
      <c r="SQ122" s="80"/>
      <c r="SR122" s="80"/>
      <c r="SS122" s="80"/>
      <c r="ST122" s="80"/>
      <c r="SU122" s="80"/>
      <c r="SV122" s="80"/>
      <c r="SW122" s="80"/>
      <c r="SX122" s="80"/>
      <c r="SY122" s="80"/>
      <c r="SZ122" s="80"/>
      <c r="TA122" s="80"/>
      <c r="TB122" s="80"/>
      <c r="TC122" s="80"/>
      <c r="TD122" s="80"/>
      <c r="TE122" s="80"/>
      <c r="TF122" s="80"/>
      <c r="TG122" s="80"/>
      <c r="TH122" s="80"/>
      <c r="TI122" s="80"/>
      <c r="TJ122" s="80"/>
      <c r="TK122" s="80"/>
      <c r="TL122" s="80"/>
      <c r="TM122" s="80"/>
      <c r="TN122" s="80"/>
      <c r="TO122" s="80"/>
      <c r="TP122" s="80"/>
      <c r="TQ122" s="80"/>
      <c r="TR122" s="80"/>
      <c r="TS122" s="80"/>
      <c r="TT122" s="80"/>
      <c r="TU122" s="80"/>
      <c r="TV122" s="80"/>
      <c r="TW122" s="80"/>
      <c r="TX122" s="80"/>
      <c r="TY122" s="80"/>
      <c r="TZ122" s="80"/>
      <c r="UA122" s="80"/>
      <c r="UB122" s="80"/>
      <c r="UC122" s="80"/>
      <c r="UD122" s="80"/>
      <c r="UE122" s="80"/>
      <c r="UF122" s="80"/>
      <c r="UG122" s="80"/>
      <c r="UH122" s="80"/>
      <c r="UI122" s="80"/>
      <c r="UJ122" s="80"/>
      <c r="UK122" s="80"/>
      <c r="UL122" s="80"/>
      <c r="UM122" s="80"/>
      <c r="UN122" s="80"/>
      <c r="UO122" s="80"/>
      <c r="UP122" s="80"/>
      <c r="UQ122" s="80"/>
      <c r="UR122" s="80"/>
      <c r="US122" s="80"/>
      <c r="UT122" s="80"/>
      <c r="UU122" s="80"/>
      <c r="UV122" s="80"/>
      <c r="UW122" s="80"/>
      <c r="UX122" s="80"/>
      <c r="UY122" s="80"/>
      <c r="UZ122" s="80"/>
      <c r="VA122" s="80"/>
      <c r="VB122" s="80"/>
      <c r="VC122" s="80"/>
      <c r="VD122" s="80"/>
      <c r="VE122" s="80"/>
      <c r="VF122" s="80"/>
      <c r="VG122" s="80"/>
      <c r="VH122" s="80"/>
      <c r="VI122" s="80"/>
      <c r="VJ122" s="80"/>
      <c r="VK122" s="80"/>
      <c r="VL122" s="80"/>
      <c r="VM122" s="80"/>
      <c r="VN122" s="80"/>
      <c r="VO122" s="80"/>
      <c r="VP122" s="80"/>
      <c r="VQ122" s="80"/>
      <c r="VR122" s="80"/>
      <c r="VS122" s="80"/>
      <c r="VT122" s="80"/>
      <c r="VU122" s="80"/>
      <c r="VV122" s="80"/>
      <c r="VW122" s="80"/>
      <c r="VX122" s="80"/>
      <c r="VY122" s="80"/>
      <c r="VZ122" s="80"/>
      <c r="WA122" s="80"/>
      <c r="WB122" s="80"/>
      <c r="WC122" s="80"/>
      <c r="WD122" s="80"/>
      <c r="WE122" s="80"/>
      <c r="WF122" s="80"/>
      <c r="WG122" s="80"/>
      <c r="WH122" s="80"/>
      <c r="WI122" s="80"/>
      <c r="WJ122" s="80"/>
      <c r="WK122" s="80"/>
      <c r="WL122" s="80"/>
      <c r="WM122" s="80"/>
      <c r="WN122" s="80"/>
      <c r="WO122" s="80"/>
      <c r="WP122" s="80"/>
      <c r="WQ122" s="80"/>
      <c r="WR122" s="80"/>
      <c r="WS122" s="80"/>
      <c r="WT122" s="80"/>
      <c r="WU122" s="80"/>
      <c r="WV122" s="80"/>
      <c r="WW122" s="80"/>
      <c r="WX122" s="80"/>
      <c r="WY122" s="80"/>
      <c r="WZ122" s="80"/>
      <c r="XA122" s="80"/>
      <c r="XB122" s="80"/>
      <c r="XC122" s="80"/>
      <c r="XD122" s="80"/>
      <c r="XE122" s="80"/>
      <c r="XF122" s="80"/>
      <c r="XG122" s="80"/>
      <c r="XH122" s="80"/>
      <c r="XI122" s="80"/>
      <c r="XJ122" s="80"/>
      <c r="XK122" s="80"/>
      <c r="XL122" s="80"/>
      <c r="XM122" s="80"/>
      <c r="XN122" s="80"/>
      <c r="XO122" s="80"/>
      <c r="XP122" s="80"/>
      <c r="XQ122" s="80"/>
      <c r="XR122" s="80"/>
      <c r="XS122" s="80"/>
      <c r="XT122" s="80"/>
      <c r="XU122" s="80"/>
      <c r="XV122" s="80"/>
      <c r="XW122" s="80"/>
      <c r="XX122" s="80"/>
      <c r="XY122" s="80"/>
      <c r="XZ122" s="80"/>
      <c r="YA122" s="80"/>
      <c r="YB122" s="80"/>
      <c r="YC122" s="80"/>
      <c r="YD122" s="80"/>
      <c r="YE122" s="80"/>
      <c r="YF122" s="80"/>
      <c r="YG122" s="80"/>
      <c r="YH122" s="80"/>
      <c r="YI122" s="80"/>
      <c r="YJ122" s="80"/>
      <c r="YK122" s="80"/>
      <c r="YL122" s="80"/>
      <c r="YM122" s="80"/>
      <c r="YN122" s="80"/>
      <c r="YO122" s="80"/>
      <c r="YP122" s="80"/>
      <c r="YQ122" s="80"/>
      <c r="YR122" s="80"/>
      <c r="YS122" s="80"/>
      <c r="YT122" s="80"/>
      <c r="YU122" s="80"/>
      <c r="YV122" s="80"/>
      <c r="YW122" s="80"/>
      <c r="YX122" s="80"/>
      <c r="YY122" s="80"/>
      <c r="YZ122" s="80"/>
      <c r="ZA122" s="80"/>
      <c r="ZB122" s="80"/>
      <c r="ZC122" s="80"/>
      <c r="ZD122" s="80"/>
      <c r="ZE122" s="80"/>
      <c r="ZF122" s="80"/>
      <c r="ZG122" s="80"/>
      <c r="ZH122" s="80"/>
      <c r="ZI122" s="80"/>
      <c r="ZJ122" s="80"/>
      <c r="ZK122" s="80"/>
      <c r="ZL122" s="80"/>
      <c r="ZM122" s="80"/>
      <c r="ZN122" s="80"/>
      <c r="ZO122" s="80"/>
      <c r="ZP122" s="80"/>
      <c r="ZQ122" s="80"/>
      <c r="ZR122" s="80"/>
      <c r="ZS122" s="80"/>
      <c r="ZT122" s="80"/>
      <c r="ZU122" s="80"/>
      <c r="ZV122" s="80"/>
      <c r="ZW122" s="80"/>
      <c r="ZX122" s="80"/>
      <c r="ZY122" s="80"/>
      <c r="ZZ122" s="80"/>
      <c r="AAA122" s="80"/>
      <c r="AAB122" s="80"/>
      <c r="AAC122" s="80"/>
      <c r="AAD122" s="80"/>
      <c r="AAE122" s="80"/>
      <c r="AAF122" s="80"/>
      <c r="AAG122" s="80"/>
      <c r="AAH122" s="80"/>
      <c r="AAI122" s="80"/>
      <c r="AAJ122" s="80"/>
      <c r="AAK122" s="80"/>
      <c r="AAL122" s="80"/>
      <c r="AAM122" s="80"/>
      <c r="AAN122" s="80"/>
      <c r="AAO122" s="80"/>
      <c r="AAP122" s="80"/>
      <c r="AAQ122" s="80"/>
      <c r="AAR122" s="80"/>
      <c r="AAS122" s="80"/>
      <c r="AAT122" s="80"/>
      <c r="AAU122" s="80"/>
      <c r="AAV122" s="80"/>
      <c r="AAW122" s="80"/>
      <c r="AAX122" s="80"/>
      <c r="AAY122" s="80"/>
      <c r="AAZ122" s="80"/>
      <c r="ABA122" s="80"/>
      <c r="ABB122" s="80"/>
      <c r="ABC122" s="80"/>
      <c r="ABD122" s="80"/>
      <c r="ABE122" s="80"/>
      <c r="ABF122" s="80"/>
      <c r="ABG122" s="80"/>
      <c r="ABH122" s="80"/>
      <c r="ABI122" s="80"/>
      <c r="ABJ122" s="80"/>
      <c r="ABK122" s="80"/>
      <c r="ABL122" s="80"/>
      <c r="ABM122" s="80"/>
      <c r="ABN122" s="80"/>
      <c r="ABO122" s="80"/>
      <c r="ABP122" s="80"/>
      <c r="ABQ122" s="80"/>
      <c r="ABR122" s="80"/>
      <c r="ABS122" s="80"/>
      <c r="ABT122" s="80"/>
      <c r="ABU122" s="80"/>
      <c r="ABV122" s="80"/>
      <c r="ABW122" s="80"/>
      <c r="ABX122" s="80"/>
      <c r="ABY122" s="80"/>
      <c r="ABZ122" s="80"/>
      <c r="ACA122" s="80"/>
      <c r="ACB122" s="80"/>
      <c r="ACC122" s="80"/>
      <c r="ACD122" s="80"/>
      <c r="ACE122" s="80"/>
      <c r="ACF122" s="80"/>
      <c r="ACG122" s="80"/>
      <c r="ACH122" s="80"/>
      <c r="ACI122" s="80"/>
      <c r="ACJ122" s="80"/>
      <c r="ACK122" s="80"/>
      <c r="ACL122" s="80"/>
      <c r="ACM122" s="80"/>
      <c r="ACN122" s="80"/>
      <c r="ACO122" s="80"/>
      <c r="ACP122" s="80"/>
      <c r="ACQ122" s="80"/>
      <c r="ACR122" s="80"/>
      <c r="ACS122" s="80"/>
      <c r="ACT122" s="80"/>
      <c r="ACU122" s="80"/>
      <c r="ACV122" s="80"/>
      <c r="ACW122" s="80"/>
      <c r="ACX122" s="80"/>
      <c r="ACY122" s="80"/>
      <c r="ACZ122" s="80"/>
      <c r="ADA122" s="80"/>
      <c r="ADB122" s="80"/>
      <c r="ADC122" s="80"/>
      <c r="ADD122" s="80"/>
      <c r="ADE122" s="80"/>
      <c r="ADF122" s="80"/>
      <c r="ADG122" s="80"/>
      <c r="ADH122" s="80"/>
      <c r="ADI122" s="80"/>
      <c r="ADJ122" s="80"/>
      <c r="ADK122" s="80"/>
      <c r="ADL122" s="80"/>
      <c r="ADM122" s="80"/>
      <c r="ADN122" s="80"/>
      <c r="ADO122" s="80"/>
      <c r="ADP122" s="80"/>
      <c r="ADQ122" s="80"/>
      <c r="ADR122" s="80"/>
      <c r="ADS122" s="80"/>
      <c r="ADT122" s="80"/>
      <c r="ADU122" s="80"/>
      <c r="ADV122" s="80"/>
      <c r="ADW122" s="80"/>
      <c r="ADX122" s="80"/>
      <c r="ADY122" s="80"/>
      <c r="ADZ122" s="80"/>
      <c r="AEA122" s="80"/>
      <c r="AEB122" s="80"/>
      <c r="AEC122" s="80"/>
      <c r="AED122" s="80"/>
      <c r="AEE122" s="80"/>
      <c r="AEF122" s="80"/>
      <c r="AEG122" s="80"/>
      <c r="AEH122" s="80"/>
      <c r="AEI122" s="80"/>
      <c r="AEJ122" s="80"/>
      <c r="AEK122" s="80"/>
      <c r="AEL122" s="80"/>
      <c r="AEM122" s="80"/>
      <c r="AEN122" s="80"/>
      <c r="AEO122" s="80"/>
      <c r="AEP122" s="80"/>
      <c r="AEQ122" s="80"/>
      <c r="AER122" s="80"/>
      <c r="AES122" s="80"/>
      <c r="AET122" s="80"/>
      <c r="AEU122" s="80"/>
      <c r="AEV122" s="80"/>
      <c r="AEW122" s="80"/>
      <c r="AEX122" s="80"/>
      <c r="AEY122" s="80"/>
      <c r="AEZ122" s="80"/>
      <c r="AFA122" s="80"/>
      <c r="AFB122" s="80"/>
      <c r="AFC122" s="80"/>
      <c r="AFD122" s="80"/>
      <c r="AFE122" s="80"/>
      <c r="AFF122" s="80"/>
      <c r="AFG122" s="80"/>
      <c r="AFH122" s="80"/>
      <c r="AFI122" s="80"/>
      <c r="AFJ122" s="80"/>
      <c r="AFK122" s="80"/>
      <c r="AFL122" s="80"/>
      <c r="AFM122" s="80"/>
      <c r="AFN122" s="80"/>
      <c r="AFO122" s="80"/>
      <c r="AFP122" s="80"/>
      <c r="AFQ122" s="80"/>
      <c r="AFR122" s="80"/>
      <c r="AFS122" s="80"/>
      <c r="AFT122" s="80"/>
      <c r="AFU122" s="80"/>
      <c r="AFV122" s="80"/>
      <c r="AFW122" s="80"/>
      <c r="AFX122" s="80"/>
      <c r="AFY122" s="80"/>
      <c r="AFZ122" s="80"/>
      <c r="AGA122" s="80"/>
      <c r="AGB122" s="80"/>
      <c r="AGC122" s="80"/>
      <c r="AGD122" s="80"/>
      <c r="AGE122" s="80"/>
      <c r="AGF122" s="80"/>
      <c r="AGG122" s="80"/>
      <c r="AGH122" s="80"/>
      <c r="AGI122" s="80"/>
      <c r="AGJ122" s="80"/>
      <c r="AGK122" s="80"/>
      <c r="AGL122" s="80"/>
      <c r="AGM122" s="80"/>
      <c r="AGN122" s="80"/>
      <c r="AGO122" s="80"/>
      <c r="AGP122" s="80"/>
      <c r="AGQ122" s="80"/>
      <c r="AGR122" s="80"/>
      <c r="AGS122" s="80"/>
      <c r="AGT122" s="80"/>
      <c r="AGU122" s="80"/>
      <c r="AGV122" s="80"/>
      <c r="AGW122" s="80"/>
      <c r="AGX122" s="80"/>
      <c r="AGY122" s="80"/>
      <c r="AGZ122" s="80"/>
      <c r="AHA122" s="80"/>
      <c r="AHB122" s="80"/>
      <c r="AHC122" s="80"/>
      <c r="AHD122" s="80"/>
      <c r="AHE122" s="80"/>
      <c r="AHF122" s="80"/>
      <c r="AHG122" s="80"/>
      <c r="AHH122" s="80"/>
      <c r="AHI122" s="80"/>
      <c r="AHJ122" s="80"/>
      <c r="AHK122" s="80"/>
      <c r="AHL122" s="80"/>
      <c r="AHM122" s="80"/>
      <c r="AHN122" s="80"/>
      <c r="AHO122" s="80"/>
      <c r="AHP122" s="80"/>
      <c r="AHQ122" s="80"/>
      <c r="AHR122" s="80"/>
      <c r="AHS122" s="80"/>
      <c r="AHT122" s="80"/>
      <c r="AHU122" s="80"/>
      <c r="AHV122" s="80"/>
      <c r="AHW122" s="80"/>
      <c r="AHX122" s="80"/>
      <c r="AHY122" s="80"/>
      <c r="AHZ122" s="80"/>
      <c r="AIA122" s="80"/>
      <c r="AIB122" s="80"/>
      <c r="AIC122" s="80"/>
      <c r="AID122" s="80"/>
      <c r="AIE122" s="80"/>
      <c r="AIF122" s="80"/>
      <c r="AIG122" s="80"/>
      <c r="AIH122" s="80"/>
      <c r="AII122" s="80"/>
      <c r="AIJ122" s="80"/>
      <c r="AIK122" s="80"/>
      <c r="AIL122" s="80"/>
      <c r="AIM122" s="80"/>
      <c r="AIN122" s="80"/>
      <c r="AIO122" s="80"/>
      <c r="AIP122" s="80"/>
      <c r="AIQ122" s="80"/>
      <c r="AIR122" s="80"/>
      <c r="AIS122" s="80"/>
      <c r="AIT122" s="80"/>
      <c r="AIU122" s="80"/>
      <c r="AIV122" s="80"/>
      <c r="AIW122" s="80"/>
      <c r="AIX122" s="80"/>
      <c r="AIY122" s="80"/>
      <c r="AIZ122" s="80"/>
      <c r="AJA122" s="80"/>
      <c r="AJB122" s="80"/>
      <c r="AJC122" s="80"/>
      <c r="AJD122" s="80"/>
      <c r="AJE122" s="80"/>
      <c r="AJF122" s="80"/>
      <c r="AJG122" s="80"/>
      <c r="AJH122" s="80"/>
      <c r="AJI122" s="80"/>
      <c r="AJJ122" s="80"/>
      <c r="AJK122" s="80"/>
      <c r="AJL122" s="80"/>
      <c r="AJM122" s="80"/>
      <c r="AJN122" s="80"/>
      <c r="AJO122" s="80"/>
      <c r="AJP122" s="80"/>
      <c r="AJQ122" s="80"/>
      <c r="AJR122" s="80"/>
      <c r="AJS122" s="80"/>
      <c r="AJT122" s="80"/>
      <c r="AJU122" s="80"/>
      <c r="AJV122" s="80"/>
      <c r="AJW122" s="80"/>
      <c r="AJX122" s="80"/>
      <c r="AJY122" s="80"/>
      <c r="AJZ122" s="80"/>
      <c r="AKA122" s="80"/>
      <c r="AKB122" s="80"/>
      <c r="AKC122" s="80"/>
      <c r="AKD122" s="80"/>
      <c r="AKE122" s="80"/>
      <c r="AKF122" s="80"/>
      <c r="AKG122" s="80"/>
      <c r="AKH122" s="80"/>
      <c r="AKI122" s="80"/>
      <c r="AKJ122" s="80"/>
      <c r="AKK122" s="80"/>
      <c r="AKL122" s="80"/>
      <c r="AKM122" s="80"/>
      <c r="AKN122" s="80"/>
      <c r="AKO122" s="80"/>
      <c r="AKP122" s="80"/>
      <c r="AKQ122" s="80"/>
      <c r="AKR122" s="80"/>
      <c r="AKS122" s="80"/>
      <c r="AKT122" s="80"/>
      <c r="AKU122" s="80"/>
      <c r="AKV122" s="80"/>
      <c r="AKW122" s="80"/>
      <c r="AKX122" s="80"/>
      <c r="AKY122" s="80"/>
      <c r="AKZ122" s="80"/>
      <c r="ALA122" s="80"/>
      <c r="ALB122" s="80"/>
      <c r="ALC122" s="80"/>
      <c r="ALD122" s="80"/>
      <c r="ALE122" s="80"/>
      <c r="ALF122" s="80"/>
      <c r="ALG122" s="80"/>
      <c r="ALH122" s="80"/>
      <c r="ALI122" s="80"/>
      <c r="ALJ122" s="80"/>
      <c r="ALK122" s="80"/>
      <c r="ALL122" s="80"/>
      <c r="ALM122" s="80"/>
      <c r="ALN122" s="80"/>
      <c r="ALO122" s="80"/>
      <c r="ALP122" s="80"/>
      <c r="ALQ122" s="80"/>
      <c r="ALR122" s="80"/>
      <c r="ALS122" s="80"/>
      <c r="ALT122" s="80"/>
      <c r="ALU122" s="80"/>
    </row>
    <row r="123" spans="1:1009" ht="15" customHeight="1" x14ac:dyDescent="0.35">
      <c r="A123" s="1">
        <v>122</v>
      </c>
      <c r="B123" s="1" t="s">
        <v>667</v>
      </c>
      <c r="C123" s="7">
        <v>1974.2619999999999</v>
      </c>
      <c r="D123" s="9" t="s">
        <v>207</v>
      </c>
      <c r="E123" s="37">
        <v>2</v>
      </c>
      <c r="F123" s="7">
        <v>-1</v>
      </c>
      <c r="G123" s="10">
        <v>50.1081</v>
      </c>
      <c r="H123" s="10">
        <v>2.7354500000000002</v>
      </c>
      <c r="I123" s="10">
        <v>13.35955</v>
      </c>
      <c r="J123" s="11">
        <v>2.5700000000000001E-2</v>
      </c>
      <c r="K123" s="10">
        <v>11.59085</v>
      </c>
      <c r="L123" s="11">
        <v>0.1807</v>
      </c>
      <c r="M123" s="10">
        <v>6.3708999999999998</v>
      </c>
      <c r="N123" s="10">
        <v>10.82405</v>
      </c>
      <c r="O123" s="10">
        <v>2.5108000000000001</v>
      </c>
      <c r="P123" s="11">
        <v>1.3100000000000001E-2</v>
      </c>
      <c r="Q123" s="10">
        <v>0.53685000000000005</v>
      </c>
      <c r="R123" s="11">
        <v>0.28684999999999999</v>
      </c>
      <c r="S123" s="11">
        <v>5.67E-2</v>
      </c>
      <c r="T123" s="11">
        <v>1.23E-2</v>
      </c>
      <c r="U123" s="11">
        <v>2.545E-2</v>
      </c>
      <c r="V123" s="10">
        <v>98.637349999999998</v>
      </c>
      <c r="W123" s="12"/>
      <c r="X123" s="12"/>
      <c r="Y123" s="12"/>
      <c r="Z123" s="12"/>
      <c r="AA123" s="10">
        <v>29.0766666666667</v>
      </c>
      <c r="AB123" s="10">
        <v>336.34333333333302</v>
      </c>
      <c r="AC123" s="10">
        <v>13.313333333333301</v>
      </c>
      <c r="AD123" s="10">
        <v>543.83333333333303</v>
      </c>
      <c r="AE123" s="10">
        <v>34.020000000000003</v>
      </c>
      <c r="AF123" s="10">
        <v>221.62333333333299</v>
      </c>
      <c r="AG123" s="10">
        <v>24.68</v>
      </c>
      <c r="AH123" s="10">
        <v>228.98</v>
      </c>
      <c r="AI123" s="10">
        <v>24.4</v>
      </c>
      <c r="AJ123" s="10">
        <v>61.246666666666698</v>
      </c>
      <c r="AK123" s="10">
        <v>9.2666666666666693</v>
      </c>
      <c r="AL123" s="10">
        <v>42.616666666666703</v>
      </c>
      <c r="AM123" s="10">
        <v>9.7933333333333401</v>
      </c>
      <c r="AN123" s="10">
        <v>3.89</v>
      </c>
      <c r="AO123" s="10">
        <v>10.61</v>
      </c>
      <c r="AP123" s="10">
        <v>1.63333333333333</v>
      </c>
      <c r="AQ123" s="10">
        <v>9.8833333333333293</v>
      </c>
      <c r="AR123" s="10">
        <v>1.8</v>
      </c>
      <c r="AS123" s="10">
        <v>4.6233333333333304</v>
      </c>
      <c r="AT123" s="10">
        <v>0.63500000000000001</v>
      </c>
      <c r="AU123" s="10">
        <v>4.1733333333333302</v>
      </c>
      <c r="AV123" s="10">
        <v>0.54800000000000004</v>
      </c>
      <c r="AW123" s="10">
        <v>8.0299999999999994</v>
      </c>
      <c r="AX123" s="10">
        <v>2.11</v>
      </c>
      <c r="AY123" s="10">
        <v>2.29</v>
      </c>
      <c r="AZ123" s="10">
        <v>0.80866666666666698</v>
      </c>
      <c r="BA123" s="12">
        <v>1142.0550900000001</v>
      </c>
      <c r="BB123" s="12">
        <v>52.127600000000001</v>
      </c>
      <c r="BC123" s="11"/>
      <c r="BD123" s="11"/>
      <c r="BE123" s="11"/>
      <c r="BF123" s="11"/>
      <c r="BG123" s="10">
        <v>0.60630801000000001</v>
      </c>
      <c r="BH123" s="10">
        <v>7.0027519999999996E-2</v>
      </c>
      <c r="BI123" s="10">
        <v>0.27119886500000001</v>
      </c>
      <c r="BJ123" s="10">
        <v>0.38365713499999998</v>
      </c>
      <c r="BK123" s="10">
        <v>2.8839719999999999E-2</v>
      </c>
      <c r="BL123" s="10">
        <v>0.18603027999999999</v>
      </c>
      <c r="BM123" s="10">
        <v>0.25328276999999999</v>
      </c>
      <c r="BN123" s="10">
        <v>0.17701140000000001</v>
      </c>
      <c r="BO123" s="10">
        <v>7.8111675000000005E-2</v>
      </c>
      <c r="BP123" s="10">
        <v>8.4047050000000002E-3</v>
      </c>
      <c r="BQ123" s="10">
        <v>1.190133E-2</v>
      </c>
      <c r="BR123" s="10">
        <v>1.5375E-3</v>
      </c>
      <c r="BS123" s="10">
        <v>1.178335E-3</v>
      </c>
      <c r="BT123" s="10">
        <v>1.39568</v>
      </c>
      <c r="BU123" s="10">
        <v>10.426643333333301</v>
      </c>
      <c r="BV123" s="10">
        <v>0.71891999999999801</v>
      </c>
      <c r="BW123" s="10">
        <v>27.191666666666698</v>
      </c>
      <c r="BX123" s="10">
        <v>2.3133599999999999</v>
      </c>
      <c r="BY123" s="10">
        <v>21.4974633333333</v>
      </c>
      <c r="BZ123" s="10">
        <v>3.2281439999999999</v>
      </c>
      <c r="CA123" s="10">
        <v>12.82288</v>
      </c>
      <c r="CB123" s="10">
        <v>1.2444</v>
      </c>
      <c r="CC123" s="10">
        <v>2.32737333333333</v>
      </c>
      <c r="CD123" s="10">
        <v>0.64866666666666695</v>
      </c>
      <c r="CE123" s="10">
        <v>2.72746666666667</v>
      </c>
      <c r="CF123" s="10">
        <v>0.65615333333333403</v>
      </c>
      <c r="CG123" s="10">
        <v>0.2334</v>
      </c>
      <c r="CH123" s="10">
        <v>0.99734</v>
      </c>
      <c r="CI123" s="10">
        <v>0.12740000000000001</v>
      </c>
      <c r="CJ123" s="10">
        <v>0.80054999999999998</v>
      </c>
      <c r="CK123" s="10">
        <v>0.15659999999999999</v>
      </c>
      <c r="CL123" s="10">
        <v>0.38835999999999998</v>
      </c>
      <c r="CM123" s="10">
        <v>6.1594999999999997E-2</v>
      </c>
      <c r="CN123" s="10">
        <v>0.35473333333333301</v>
      </c>
      <c r="CO123" s="10">
        <v>5.9732E-2</v>
      </c>
      <c r="CP123" s="10">
        <v>0.75482000000000005</v>
      </c>
      <c r="CQ123" s="10">
        <v>0.31439</v>
      </c>
      <c r="CR123" s="10">
        <v>0.84501000000000004</v>
      </c>
      <c r="CS123" s="10">
        <v>7.6823333333333396E-2</v>
      </c>
      <c r="CT123" s="13"/>
      <c r="CU123" s="13"/>
      <c r="CV123" s="13"/>
      <c r="CW123" s="13"/>
      <c r="CX123" s="13"/>
      <c r="CY123" s="13"/>
    </row>
    <row r="124" spans="1:1009" ht="15" customHeight="1" x14ac:dyDescent="0.35">
      <c r="A124" s="1">
        <v>123</v>
      </c>
      <c r="B124" s="1" t="s">
        <v>667</v>
      </c>
      <c r="C124" s="7">
        <v>1974.2619999999999</v>
      </c>
      <c r="D124" s="9" t="s">
        <v>208</v>
      </c>
      <c r="E124" s="37">
        <v>2</v>
      </c>
      <c r="F124" s="7">
        <v>-1</v>
      </c>
      <c r="G124" s="10">
        <v>49.8207666666667</v>
      </c>
      <c r="H124" s="10">
        <v>2.8354666666666701</v>
      </c>
      <c r="I124" s="10">
        <v>13.202400000000001</v>
      </c>
      <c r="J124" s="11">
        <v>1.9E-2</v>
      </c>
      <c r="K124" s="10">
        <v>11.4890333333333</v>
      </c>
      <c r="L124" s="11">
        <v>0.18133333333333301</v>
      </c>
      <c r="M124" s="10">
        <v>6.4874333333333301</v>
      </c>
      <c r="N124" s="10">
        <v>10.886533333333301</v>
      </c>
      <c r="O124" s="10">
        <v>2.5034333333333301</v>
      </c>
      <c r="P124" s="11">
        <v>1.37E-2</v>
      </c>
      <c r="Q124" s="10">
        <v>0.534266666666667</v>
      </c>
      <c r="R124" s="11">
        <v>0.30363333333333298</v>
      </c>
      <c r="S124" s="11">
        <v>5.6566666666666703E-2</v>
      </c>
      <c r="T124" s="11">
        <v>1.3599999999999999E-2</v>
      </c>
      <c r="U124" s="11">
        <v>3.4966666666666701E-2</v>
      </c>
      <c r="V124" s="10">
        <v>98.382199999999997</v>
      </c>
      <c r="W124" s="12" t="s">
        <v>87</v>
      </c>
      <c r="X124" s="11">
        <v>9.6433875363377802E-2</v>
      </c>
      <c r="Y124" s="10">
        <v>5.1391507550680897</v>
      </c>
      <c r="Z124" s="10">
        <v>2.8398474671342799</v>
      </c>
      <c r="AA124" s="10">
        <v>26.86</v>
      </c>
      <c r="AB124" s="10">
        <v>329.36666666666702</v>
      </c>
      <c r="AC124" s="10">
        <v>12.0566666666667</v>
      </c>
      <c r="AD124" s="10">
        <v>482.30666666666701</v>
      </c>
      <c r="AE124" s="10">
        <v>31.936666666666699</v>
      </c>
      <c r="AF124" s="10">
        <v>210.83</v>
      </c>
      <c r="AG124" s="10">
        <v>23.363333333333301</v>
      </c>
      <c r="AH124" s="10">
        <v>188.38333333333301</v>
      </c>
      <c r="AI124" s="10">
        <v>20.283333333333299</v>
      </c>
      <c r="AJ124" s="10">
        <v>51.983333333333299</v>
      </c>
      <c r="AK124" s="10">
        <v>7.76</v>
      </c>
      <c r="AL124" s="10">
        <v>35.703333333333298</v>
      </c>
      <c r="AM124" s="10">
        <v>8.5933333333333302</v>
      </c>
      <c r="AN124" s="10">
        <v>3.0166666666666702</v>
      </c>
      <c r="AO124" s="10">
        <v>8.84</v>
      </c>
      <c r="AP124" s="10">
        <v>1.22</v>
      </c>
      <c r="AQ124" s="10">
        <v>8.0399999999999991</v>
      </c>
      <c r="AR124" s="10">
        <v>1.43333333333333</v>
      </c>
      <c r="AS124" s="10">
        <v>3.78</v>
      </c>
      <c r="AT124" s="10">
        <v>0.46400000000000002</v>
      </c>
      <c r="AU124" s="10">
        <v>3.0433333333333299</v>
      </c>
      <c r="AV124" s="10">
        <v>0.45733333333333298</v>
      </c>
      <c r="AW124" s="10">
        <v>6.6266666666666696</v>
      </c>
      <c r="AX124" s="10">
        <v>1.65</v>
      </c>
      <c r="AY124" s="10">
        <v>1.6766666666666701</v>
      </c>
      <c r="AZ124" s="10">
        <v>0.60899999999999999</v>
      </c>
      <c r="BA124" s="12">
        <v>1144.39741</v>
      </c>
      <c r="BB124" s="12">
        <v>52.810099999999998</v>
      </c>
      <c r="BC124" s="11"/>
      <c r="BD124" s="11">
        <v>4.8216937681688898E-3</v>
      </c>
      <c r="BE124" s="11">
        <v>9.8157779421800498E-2</v>
      </c>
      <c r="BF124" s="11">
        <v>0.30471563322350798</v>
      </c>
      <c r="BG124" s="10">
        <v>0.60283127666666703</v>
      </c>
      <c r="BH124" s="10">
        <v>7.2587946666666806E-2</v>
      </c>
      <c r="BI124" s="10">
        <v>0.26800871999999998</v>
      </c>
      <c r="BJ124" s="10">
        <v>0.38028700333333199</v>
      </c>
      <c r="BK124" s="10">
        <v>2.8940799999999999E-2</v>
      </c>
      <c r="BL124" s="10">
        <v>0.18943305333333299</v>
      </c>
      <c r="BM124" s="10">
        <v>0.25474487999999901</v>
      </c>
      <c r="BN124" s="10">
        <v>0.17649205000000001</v>
      </c>
      <c r="BO124" s="10">
        <v>7.7735800000000105E-2</v>
      </c>
      <c r="BP124" s="10">
        <v>8.8964566666666599E-3</v>
      </c>
      <c r="BQ124" s="10">
        <v>1.18733433333333E-2</v>
      </c>
      <c r="BR124" s="10">
        <v>1.6999999999999999E-3</v>
      </c>
      <c r="BS124" s="10">
        <v>1.61895666666667E-3</v>
      </c>
      <c r="BT124" s="10">
        <v>1.28928</v>
      </c>
      <c r="BU124" s="10">
        <v>10.210366666666699</v>
      </c>
      <c r="BV124" s="10">
        <v>0.65106000000000197</v>
      </c>
      <c r="BW124" s="10">
        <v>24.1153333333334</v>
      </c>
      <c r="BX124" s="10">
        <v>2.1716933333333399</v>
      </c>
      <c r="BY124" s="10">
        <v>20.450510000000001</v>
      </c>
      <c r="BZ124" s="10">
        <v>3.0559240000000001</v>
      </c>
      <c r="CA124" s="10">
        <v>10.5494666666666</v>
      </c>
      <c r="CB124" s="10">
        <v>1.0344500000000001</v>
      </c>
      <c r="CC124" s="10">
        <v>1.97536666666667</v>
      </c>
      <c r="CD124" s="10">
        <v>0.54320000000000002</v>
      </c>
      <c r="CE124" s="10">
        <v>2.28501333333333</v>
      </c>
      <c r="CF124" s="10">
        <v>0.57575333333333301</v>
      </c>
      <c r="CG124" s="10">
        <v>0.18099999999999999</v>
      </c>
      <c r="CH124" s="10">
        <v>0.83096000000000003</v>
      </c>
      <c r="CI124" s="10">
        <v>9.5159999999999995E-2</v>
      </c>
      <c r="CJ124" s="10">
        <v>0.65124000000000004</v>
      </c>
      <c r="CK124" s="10">
        <v>0.12470000000000001</v>
      </c>
      <c r="CL124" s="10">
        <v>0.31752000000000002</v>
      </c>
      <c r="CM124" s="10">
        <v>4.5007999999999999E-2</v>
      </c>
      <c r="CN124" s="10">
        <v>0.25868333333333299</v>
      </c>
      <c r="CO124" s="10">
        <v>4.9849333333333301E-2</v>
      </c>
      <c r="CP124" s="10">
        <v>0.62290666666666705</v>
      </c>
      <c r="CQ124" s="10">
        <v>0.24585000000000001</v>
      </c>
      <c r="CR124" s="10">
        <v>0.61869000000000096</v>
      </c>
      <c r="CS124" s="10">
        <v>5.7854999999999997E-2</v>
      </c>
      <c r="CT124" s="13"/>
      <c r="CU124" s="13"/>
      <c r="CV124" s="13"/>
      <c r="CW124" s="13"/>
      <c r="CX124" s="13"/>
      <c r="CY124" s="13"/>
    </row>
    <row r="125" spans="1:1009" ht="15" customHeight="1" x14ac:dyDescent="0.35">
      <c r="A125" s="1">
        <v>124</v>
      </c>
      <c r="B125" s="1" t="s">
        <v>667</v>
      </c>
      <c r="C125" s="7">
        <v>1982.15</v>
      </c>
      <c r="D125" s="9" t="s">
        <v>209</v>
      </c>
      <c r="E125" s="37">
        <v>2</v>
      </c>
      <c r="F125" s="7">
        <v>-1</v>
      </c>
      <c r="G125" s="10">
        <v>51.392499999999998</v>
      </c>
      <c r="H125" s="10">
        <v>2.4106999999999998</v>
      </c>
      <c r="I125" s="10">
        <v>13.60915</v>
      </c>
      <c r="J125" s="11">
        <v>3.6749999999999998E-2</v>
      </c>
      <c r="K125" s="10">
        <v>11.110099999999999</v>
      </c>
      <c r="L125" s="11">
        <v>0.18425</v>
      </c>
      <c r="M125" s="10">
        <v>7.4048999999999996</v>
      </c>
      <c r="N125" s="10">
        <v>10.7949</v>
      </c>
      <c r="O125" s="10">
        <v>2.3540000000000001</v>
      </c>
      <c r="P125" s="11">
        <v>1.4250000000000001E-2</v>
      </c>
      <c r="Q125" s="10">
        <v>0.41125</v>
      </c>
      <c r="R125" s="11">
        <v>0.2261</v>
      </c>
      <c r="S125" s="11">
        <v>4.3150000000000001E-2</v>
      </c>
      <c r="T125" s="11">
        <v>7.7499999999999999E-3</v>
      </c>
      <c r="U125" s="11">
        <v>3.2649999999999998E-2</v>
      </c>
      <c r="V125" s="10">
        <v>100.03230000000001</v>
      </c>
      <c r="W125" s="12"/>
      <c r="X125" s="12"/>
      <c r="Y125" s="12"/>
      <c r="Z125" s="12"/>
      <c r="AA125" s="10">
        <v>30.87</v>
      </c>
      <c r="AB125" s="10">
        <v>306.20499999999998</v>
      </c>
      <c r="AC125" s="10">
        <v>7.8650000000000002</v>
      </c>
      <c r="AD125" s="10">
        <v>352.62</v>
      </c>
      <c r="AE125" s="10">
        <v>26.164999999999999</v>
      </c>
      <c r="AF125" s="10">
        <v>153.85499999999999</v>
      </c>
      <c r="AG125" s="10">
        <v>15.39</v>
      </c>
      <c r="AH125" s="10">
        <v>114.515</v>
      </c>
      <c r="AI125" s="10">
        <v>12.654999999999999</v>
      </c>
      <c r="AJ125" s="10">
        <v>32.35</v>
      </c>
      <c r="AK125" s="10">
        <v>5.0750000000000002</v>
      </c>
      <c r="AL125" s="10">
        <v>24.465</v>
      </c>
      <c r="AM125" s="10">
        <v>5.5650000000000004</v>
      </c>
      <c r="AN125" s="10">
        <v>2.1800000000000002</v>
      </c>
      <c r="AO125" s="10">
        <v>6.4249999999999998</v>
      </c>
      <c r="AP125" s="10">
        <v>0.98899999999999999</v>
      </c>
      <c r="AQ125" s="10">
        <v>5.6849999999999996</v>
      </c>
      <c r="AR125" s="10">
        <v>1.1180000000000001</v>
      </c>
      <c r="AS125" s="10">
        <v>2.9550000000000001</v>
      </c>
      <c r="AT125" s="10">
        <v>0.3755</v>
      </c>
      <c r="AU125" s="10">
        <v>2.16</v>
      </c>
      <c r="AV125" s="10">
        <v>0.379</v>
      </c>
      <c r="AW125" s="10">
        <v>4.4649999999999999</v>
      </c>
      <c r="AX125" s="10">
        <v>1.0415000000000001</v>
      </c>
      <c r="AY125" s="10">
        <v>1.01</v>
      </c>
      <c r="AZ125" s="10">
        <v>0.32350000000000001</v>
      </c>
      <c r="BA125" s="12">
        <v>1162.8384900000001</v>
      </c>
      <c r="BB125" s="12">
        <v>56.908299999999997</v>
      </c>
      <c r="BC125" s="11"/>
      <c r="BD125" s="11"/>
      <c r="BE125" s="11"/>
      <c r="BF125" s="11"/>
      <c r="BG125" s="10">
        <v>0.62184925000000002</v>
      </c>
      <c r="BH125" s="10">
        <v>6.1713919999999999E-2</v>
      </c>
      <c r="BI125" s="10">
        <v>0.27626574500000001</v>
      </c>
      <c r="BJ125" s="10">
        <v>0.36774431000000002</v>
      </c>
      <c r="BK125" s="10">
        <v>2.94063E-2</v>
      </c>
      <c r="BL125" s="10">
        <v>0.21622308000000001</v>
      </c>
      <c r="BM125" s="10">
        <v>0.25260065999999998</v>
      </c>
      <c r="BN125" s="10">
        <v>0.16595699999999999</v>
      </c>
      <c r="BO125" s="10">
        <v>5.9836874999999998E-2</v>
      </c>
      <c r="BP125" s="10">
        <v>6.6247299999999997E-3</v>
      </c>
      <c r="BQ125" s="10">
        <v>9.0571850000000006E-3</v>
      </c>
      <c r="BR125" s="10">
        <v>9.6874999999999999E-4</v>
      </c>
      <c r="BS125" s="10">
        <v>1.511695E-3</v>
      </c>
      <c r="BT125" s="10">
        <v>1.48176</v>
      </c>
      <c r="BU125" s="10">
        <v>9.4923549999999999</v>
      </c>
      <c r="BV125" s="10">
        <v>0.42470999999999998</v>
      </c>
      <c r="BW125" s="10">
        <v>17.631</v>
      </c>
      <c r="BX125" s="10">
        <v>1.77922</v>
      </c>
      <c r="BY125" s="10">
        <v>14.923935</v>
      </c>
      <c r="BZ125" s="10">
        <v>2.0130119999999998</v>
      </c>
      <c r="CA125" s="10">
        <v>6.4128400000000001</v>
      </c>
      <c r="CB125" s="10">
        <v>0.64540500000000001</v>
      </c>
      <c r="CC125" s="10">
        <v>1.2293000000000001</v>
      </c>
      <c r="CD125" s="10">
        <v>0.35525000000000001</v>
      </c>
      <c r="CE125" s="10">
        <v>1.56576</v>
      </c>
      <c r="CF125" s="10">
        <v>0.37285499999999999</v>
      </c>
      <c r="CG125" s="10">
        <v>0.1308</v>
      </c>
      <c r="CH125" s="10">
        <v>0.60394999999999999</v>
      </c>
      <c r="CI125" s="10">
        <v>7.7142000000000002E-2</v>
      </c>
      <c r="CJ125" s="10">
        <v>0.46048499999999998</v>
      </c>
      <c r="CK125" s="10">
        <v>9.7266000000000005E-2</v>
      </c>
      <c r="CL125" s="10">
        <v>0.24822</v>
      </c>
      <c r="CM125" s="10">
        <v>3.6423499999999998E-2</v>
      </c>
      <c r="CN125" s="10">
        <v>0.18360000000000001</v>
      </c>
      <c r="CO125" s="10">
        <v>4.1311E-2</v>
      </c>
      <c r="CP125" s="10">
        <v>0.41971000000000003</v>
      </c>
      <c r="CQ125" s="10">
        <v>0.1551835</v>
      </c>
      <c r="CR125" s="10">
        <v>0.37269000000000002</v>
      </c>
      <c r="CS125" s="10">
        <v>3.0732499999999999E-2</v>
      </c>
      <c r="CT125" s="13"/>
      <c r="CU125" s="13"/>
      <c r="CV125" s="13"/>
      <c r="CW125" s="13"/>
      <c r="CX125" s="13"/>
      <c r="CY125" s="13"/>
    </row>
    <row r="126" spans="1:1009" ht="15" customHeight="1" x14ac:dyDescent="0.35">
      <c r="A126" s="1">
        <v>125</v>
      </c>
      <c r="B126" s="1" t="s">
        <v>667</v>
      </c>
      <c r="C126" s="7">
        <v>1982.15</v>
      </c>
      <c r="D126" s="9" t="s">
        <v>210</v>
      </c>
      <c r="E126" s="37">
        <v>2</v>
      </c>
      <c r="F126" s="7">
        <v>-1</v>
      </c>
      <c r="G126" s="10">
        <v>50.761000000000003</v>
      </c>
      <c r="H126" s="10">
        <v>2.83785</v>
      </c>
      <c r="I126" s="10">
        <v>13.78445</v>
      </c>
      <c r="J126" s="11">
        <v>1.6150000000000001E-2</v>
      </c>
      <c r="K126" s="10">
        <v>11.3461</v>
      </c>
      <c r="L126" s="11">
        <v>0.18820000000000001</v>
      </c>
      <c r="M126" s="10">
        <v>6.1039500000000002</v>
      </c>
      <c r="N126" s="10">
        <v>10.8293</v>
      </c>
      <c r="O126" s="10">
        <v>2.5508500000000001</v>
      </c>
      <c r="P126" s="11">
        <v>7.7999999999999996E-3</v>
      </c>
      <c r="Q126" s="10">
        <v>0.55484999999999995</v>
      </c>
      <c r="R126" s="11">
        <v>0.27129999999999999</v>
      </c>
      <c r="S126" s="11">
        <v>5.7200000000000001E-2</v>
      </c>
      <c r="T126" s="11">
        <v>1.24E-2</v>
      </c>
      <c r="U126" s="11">
        <v>4.6249999999999999E-2</v>
      </c>
      <c r="V126" s="10">
        <v>99.367900000000006</v>
      </c>
      <c r="W126" s="12"/>
      <c r="X126" s="12"/>
      <c r="Y126" s="12"/>
      <c r="Z126" s="12"/>
      <c r="AA126" s="10">
        <v>27.8466666666667</v>
      </c>
      <c r="AB126" s="10">
        <v>326.10000000000002</v>
      </c>
      <c r="AC126" s="10">
        <v>10.02</v>
      </c>
      <c r="AD126" s="10">
        <v>395.65333333333302</v>
      </c>
      <c r="AE126" s="10">
        <v>26.4433333333333</v>
      </c>
      <c r="AF126" s="10">
        <v>168.70666666666699</v>
      </c>
      <c r="AG126" s="10">
        <v>18.386666666666699</v>
      </c>
      <c r="AH126" s="10">
        <v>137.98333333333301</v>
      </c>
      <c r="AI126" s="10">
        <v>14.9033333333333</v>
      </c>
      <c r="AJ126" s="10">
        <v>36.586666666666702</v>
      </c>
      <c r="AK126" s="10">
        <v>5.6466666666666701</v>
      </c>
      <c r="AL126" s="10">
        <v>25.253333333333298</v>
      </c>
      <c r="AM126" s="10">
        <v>6.4666666666666703</v>
      </c>
      <c r="AN126" s="10">
        <v>2.2366666666666699</v>
      </c>
      <c r="AO126" s="10">
        <v>6.5866666666666696</v>
      </c>
      <c r="AP126" s="10">
        <v>1.0549999999999999</v>
      </c>
      <c r="AQ126" s="10">
        <v>5.6733333333333302</v>
      </c>
      <c r="AR126" s="10">
        <v>1.141</v>
      </c>
      <c r="AS126" s="10">
        <v>2.81</v>
      </c>
      <c r="AT126" s="10">
        <v>0.37</v>
      </c>
      <c r="AU126" s="10">
        <v>2.2466666666666701</v>
      </c>
      <c r="AV126" s="10">
        <v>0.34599999999999997</v>
      </c>
      <c r="AW126" s="10">
        <v>4.79</v>
      </c>
      <c r="AX126" s="10">
        <v>1.1759999999999999</v>
      </c>
      <c r="AY126" s="10">
        <v>1.3</v>
      </c>
      <c r="AZ126" s="10">
        <v>0.43033333333333301</v>
      </c>
      <c r="BA126" s="12">
        <v>1136.6893950000001</v>
      </c>
      <c r="BB126" s="12">
        <v>51.572450000000003</v>
      </c>
      <c r="BC126" s="11"/>
      <c r="BD126" s="11"/>
      <c r="BE126" s="11"/>
      <c r="BF126" s="11"/>
      <c r="BG126" s="10">
        <v>0.61420810000000003</v>
      </c>
      <c r="BH126" s="10">
        <v>7.2648959999999999E-2</v>
      </c>
      <c r="BI126" s="10">
        <v>0.27982433499999998</v>
      </c>
      <c r="BJ126" s="10">
        <v>0.37555590999999999</v>
      </c>
      <c r="BK126" s="10">
        <v>3.0036719999999999E-2</v>
      </c>
      <c r="BL126" s="10">
        <v>0.17823533999999999</v>
      </c>
      <c r="BM126" s="10">
        <v>0.25340562</v>
      </c>
      <c r="BN126" s="10">
        <v>0.17983492500000001</v>
      </c>
      <c r="BO126" s="10">
        <v>8.0730675000000002E-2</v>
      </c>
      <c r="BP126" s="10">
        <v>7.9490900000000007E-3</v>
      </c>
      <c r="BQ126" s="10">
        <v>1.2006279999999999E-2</v>
      </c>
      <c r="BR126" s="10">
        <v>1.5499999999999999E-3</v>
      </c>
      <c r="BS126" s="10">
        <v>2.141375E-3</v>
      </c>
      <c r="BT126" s="10">
        <v>1.3366400000000001</v>
      </c>
      <c r="BU126" s="10">
        <v>10.1091</v>
      </c>
      <c r="BV126" s="10">
        <v>0.54108000000000001</v>
      </c>
      <c r="BW126" s="10">
        <v>19.782666666666699</v>
      </c>
      <c r="BX126" s="10">
        <v>1.7981466666666599</v>
      </c>
      <c r="BY126" s="10">
        <v>16.364546666666701</v>
      </c>
      <c r="BZ126" s="10">
        <v>2.404976</v>
      </c>
      <c r="CA126" s="10">
        <v>7.7270666666666497</v>
      </c>
      <c r="CB126" s="10">
        <v>0.76006999999999802</v>
      </c>
      <c r="CC126" s="10">
        <v>1.3902933333333301</v>
      </c>
      <c r="CD126" s="10">
        <v>0.39526666666666699</v>
      </c>
      <c r="CE126" s="10">
        <v>1.6162133333333299</v>
      </c>
      <c r="CF126" s="10">
        <v>0.43326666666666702</v>
      </c>
      <c r="CG126" s="10">
        <v>0.13420000000000001</v>
      </c>
      <c r="CH126" s="10">
        <v>0.61914666666666696</v>
      </c>
      <c r="CI126" s="10">
        <v>8.2290000000000002E-2</v>
      </c>
      <c r="CJ126" s="10">
        <v>0.45954</v>
      </c>
      <c r="CK126" s="10">
        <v>9.9266999999999994E-2</v>
      </c>
      <c r="CL126" s="10">
        <v>0.23604</v>
      </c>
      <c r="CM126" s="10">
        <v>3.5889999999999998E-2</v>
      </c>
      <c r="CN126" s="10">
        <v>0.19096666666666701</v>
      </c>
      <c r="CO126" s="10">
        <v>3.7713999999999998E-2</v>
      </c>
      <c r="CP126" s="10">
        <v>0.45025999999999999</v>
      </c>
      <c r="CQ126" s="10">
        <v>0.17522399999999999</v>
      </c>
      <c r="CR126" s="10">
        <v>0.47970000000000002</v>
      </c>
      <c r="CS126" s="10">
        <v>4.0881666666666601E-2</v>
      </c>
      <c r="CT126" s="13"/>
      <c r="CU126" s="13"/>
      <c r="CV126" s="13"/>
      <c r="CW126" s="13"/>
      <c r="CX126" s="13"/>
      <c r="CY126" s="13"/>
    </row>
    <row r="127" spans="1:1009" ht="15" customHeight="1" x14ac:dyDescent="0.35">
      <c r="A127" s="1">
        <v>126</v>
      </c>
      <c r="B127" s="1" t="s">
        <v>667</v>
      </c>
      <c r="C127" s="7">
        <v>1982.15</v>
      </c>
      <c r="D127" s="9" t="s">
        <v>211</v>
      </c>
      <c r="E127" s="37">
        <v>2</v>
      </c>
      <c r="F127" s="7">
        <v>-1</v>
      </c>
      <c r="G127" s="10">
        <v>50.491100000000003</v>
      </c>
      <c r="H127" s="10">
        <v>2.4741</v>
      </c>
      <c r="I127" s="10">
        <v>13.430099999999999</v>
      </c>
      <c r="J127" s="11">
        <v>2.9250000000000002E-2</v>
      </c>
      <c r="K127" s="10">
        <v>11.54355</v>
      </c>
      <c r="L127" s="11">
        <v>0.1903</v>
      </c>
      <c r="M127" s="10">
        <v>7.2892000000000001</v>
      </c>
      <c r="N127" s="10">
        <v>10.8574</v>
      </c>
      <c r="O127" s="10">
        <v>2.41845</v>
      </c>
      <c r="P127" s="11">
        <v>2.9850000000000002E-2</v>
      </c>
      <c r="Q127" s="10">
        <v>0.41654999999999998</v>
      </c>
      <c r="R127" s="11">
        <v>0.23910000000000001</v>
      </c>
      <c r="S127" s="11">
        <v>3.6049999999999999E-2</v>
      </c>
      <c r="T127" s="11">
        <v>7.4999999999999997E-3</v>
      </c>
      <c r="U127" s="11">
        <v>2.010549E-2</v>
      </c>
      <c r="V127" s="10">
        <v>99.466049999999996</v>
      </c>
      <c r="W127" s="12" t="s">
        <v>87</v>
      </c>
      <c r="X127" s="11">
        <v>0.142098666950179</v>
      </c>
      <c r="Y127" s="10">
        <v>5.0629942461006303</v>
      </c>
      <c r="Z127" s="10">
        <v>2.02110554807919</v>
      </c>
      <c r="AA127" s="10">
        <v>28.6</v>
      </c>
      <c r="AB127" s="10">
        <v>288.97000000000003</v>
      </c>
      <c r="AC127" s="10">
        <v>6.04</v>
      </c>
      <c r="AD127" s="10">
        <v>285.20499999999998</v>
      </c>
      <c r="AE127" s="10">
        <v>21.8</v>
      </c>
      <c r="AF127" s="10">
        <v>117.87</v>
      </c>
      <c r="AG127" s="10">
        <v>9.9049999999999994</v>
      </c>
      <c r="AH127" s="10">
        <v>76.56</v>
      </c>
      <c r="AI127" s="10">
        <v>10.555</v>
      </c>
      <c r="AJ127" s="10">
        <v>25.93</v>
      </c>
      <c r="AK127" s="10">
        <v>3.915</v>
      </c>
      <c r="AL127" s="10">
        <v>19.53</v>
      </c>
      <c r="AM127" s="10">
        <v>4.66</v>
      </c>
      <c r="AN127" s="10">
        <v>1.76</v>
      </c>
      <c r="AO127" s="10">
        <v>4.3150000000000004</v>
      </c>
      <c r="AP127" s="10">
        <v>0.747</v>
      </c>
      <c r="AQ127" s="10">
        <v>4.2549999999999999</v>
      </c>
      <c r="AR127" s="10">
        <v>0.90349999999999997</v>
      </c>
      <c r="AS127" s="10">
        <v>2.2250000000000001</v>
      </c>
      <c r="AT127" s="10">
        <v>0.30649999999999999</v>
      </c>
      <c r="AU127" s="10">
        <v>1.66</v>
      </c>
      <c r="AV127" s="10">
        <v>0.248</v>
      </c>
      <c r="AW127" s="10">
        <v>3.145</v>
      </c>
      <c r="AX127" s="10">
        <v>0.47749999999999998</v>
      </c>
      <c r="AY127" s="10">
        <v>0.67</v>
      </c>
      <c r="AZ127" s="10">
        <v>0.254</v>
      </c>
      <c r="BA127" s="12">
        <v>1160.5129199999999</v>
      </c>
      <c r="BB127" s="12">
        <v>55.57535</v>
      </c>
      <c r="BC127" s="11"/>
      <c r="BD127" s="11">
        <v>7.1049333475089503E-3</v>
      </c>
      <c r="BE127" s="11">
        <v>9.6703190100522002E-2</v>
      </c>
      <c r="BF127" s="11">
        <v>0.216864625308897</v>
      </c>
      <c r="BG127" s="10">
        <v>0.61094230999999999</v>
      </c>
      <c r="BH127" s="10">
        <v>6.3336959999999998E-2</v>
      </c>
      <c r="BI127" s="10">
        <v>0.27263103</v>
      </c>
      <c r="BJ127" s="10">
        <v>0.382091505</v>
      </c>
      <c r="BK127" s="10">
        <v>3.037188E-2</v>
      </c>
      <c r="BL127" s="10">
        <v>0.21284464</v>
      </c>
      <c r="BM127" s="10">
        <v>0.25406316000000001</v>
      </c>
      <c r="BN127" s="10">
        <v>0.17050072499999999</v>
      </c>
      <c r="BO127" s="10">
        <v>6.0608025000000003E-2</v>
      </c>
      <c r="BP127" s="10">
        <v>7.0056299999999997E-3</v>
      </c>
      <c r="BQ127" s="10">
        <v>7.5668949999999997E-3</v>
      </c>
      <c r="BR127" s="10">
        <v>9.3749999999999997E-4</v>
      </c>
      <c r="BS127" s="10">
        <v>9.30884187E-4</v>
      </c>
      <c r="BT127" s="10">
        <v>1.3728</v>
      </c>
      <c r="BU127" s="10">
        <v>8.9580699999999993</v>
      </c>
      <c r="BV127" s="10">
        <v>0.32616000000000001</v>
      </c>
      <c r="BW127" s="10">
        <v>14.260249999999999</v>
      </c>
      <c r="BX127" s="10">
        <v>1.4823999999999999</v>
      </c>
      <c r="BY127" s="10">
        <v>11.433389999999999</v>
      </c>
      <c r="BZ127" s="10">
        <v>1.295574</v>
      </c>
      <c r="CA127" s="10">
        <v>4.2873599999999996</v>
      </c>
      <c r="CB127" s="10">
        <v>0.53830500000000003</v>
      </c>
      <c r="CC127" s="10">
        <v>0.98533999999999999</v>
      </c>
      <c r="CD127" s="10">
        <v>0.27405000000000002</v>
      </c>
      <c r="CE127" s="10">
        <v>1.2499199999999999</v>
      </c>
      <c r="CF127" s="10">
        <v>0.31222</v>
      </c>
      <c r="CG127" s="10">
        <v>0.1056</v>
      </c>
      <c r="CH127" s="10">
        <v>0.40561000000000003</v>
      </c>
      <c r="CI127" s="10">
        <v>5.8265999999999998E-2</v>
      </c>
      <c r="CJ127" s="10">
        <v>0.34465499999999999</v>
      </c>
      <c r="CK127" s="10">
        <v>7.8604499999999994E-2</v>
      </c>
      <c r="CL127" s="10">
        <v>0.18690000000000001</v>
      </c>
      <c r="CM127" s="10">
        <v>2.97305E-2</v>
      </c>
      <c r="CN127" s="10">
        <v>0.1411</v>
      </c>
      <c r="CO127" s="10">
        <v>2.7032E-2</v>
      </c>
      <c r="CP127" s="10">
        <v>0.29563</v>
      </c>
      <c r="CQ127" s="10">
        <v>7.1147500000000002E-2</v>
      </c>
      <c r="CR127" s="10">
        <v>0.24723000000000001</v>
      </c>
      <c r="CS127" s="10">
        <v>2.4129999999999999E-2</v>
      </c>
      <c r="CT127" s="13"/>
      <c r="CU127" s="13"/>
      <c r="CV127" s="13"/>
      <c r="CW127" s="13"/>
      <c r="CX127" s="13"/>
      <c r="CY127" s="13"/>
    </row>
    <row r="128" spans="1:1009" s="9" customFormat="1" ht="15" customHeight="1" x14ac:dyDescent="0.3">
      <c r="A128" s="1">
        <v>127</v>
      </c>
      <c r="B128" s="1" t="s">
        <v>667</v>
      </c>
      <c r="C128" s="7">
        <v>1982.15</v>
      </c>
      <c r="D128" s="9" t="s">
        <v>212</v>
      </c>
      <c r="E128" s="37">
        <v>2</v>
      </c>
      <c r="F128" s="7">
        <v>-1</v>
      </c>
      <c r="G128" s="10">
        <v>50.596249999999998</v>
      </c>
      <c r="H128" s="10">
        <v>2.9215499999999999</v>
      </c>
      <c r="I128" s="10">
        <v>13.57015</v>
      </c>
      <c r="J128" s="11">
        <v>9.6500000000000006E-3</v>
      </c>
      <c r="K128" s="10">
        <v>12.072150000000001</v>
      </c>
      <c r="L128" s="11">
        <v>0.12734999999999999</v>
      </c>
      <c r="M128" s="10">
        <v>6.3180500000000004</v>
      </c>
      <c r="N128" s="10">
        <v>10.648899999999999</v>
      </c>
      <c r="O128" s="10">
        <v>2.53355</v>
      </c>
      <c r="P128" s="11">
        <v>1.6899999999999998E-2</v>
      </c>
      <c r="Q128" s="10">
        <v>0.59335000000000004</v>
      </c>
      <c r="R128" s="11">
        <v>0.30969999999999998</v>
      </c>
      <c r="S128" s="11">
        <v>3.8199999999999998E-2</v>
      </c>
      <c r="T128" s="11">
        <v>1.3299999999999999E-2</v>
      </c>
      <c r="U128" s="11">
        <v>2.2850519999999999E-2</v>
      </c>
      <c r="V128" s="10">
        <v>99.792050000000003</v>
      </c>
      <c r="W128" s="12"/>
      <c r="X128" s="12"/>
      <c r="Y128" s="12"/>
      <c r="Z128" s="12"/>
      <c r="AA128" s="10">
        <v>27.26</v>
      </c>
      <c r="AB128" s="10">
        <v>314.25</v>
      </c>
      <c r="AC128" s="10">
        <v>8.7799999999999994</v>
      </c>
      <c r="AD128" s="10">
        <v>339.85</v>
      </c>
      <c r="AE128" s="10">
        <v>24</v>
      </c>
      <c r="AF128" s="10">
        <v>150.54499999999999</v>
      </c>
      <c r="AG128" s="10">
        <v>13.19</v>
      </c>
      <c r="AH128" s="10">
        <v>115.61</v>
      </c>
      <c r="AI128" s="10">
        <v>14.175000000000001</v>
      </c>
      <c r="AJ128" s="10">
        <v>32.145000000000003</v>
      </c>
      <c r="AK128" s="10">
        <v>4.4550000000000001</v>
      </c>
      <c r="AL128" s="10">
        <v>22.58</v>
      </c>
      <c r="AM128" s="10">
        <v>5.63</v>
      </c>
      <c r="AN128" s="10">
        <v>2.1150000000000002</v>
      </c>
      <c r="AO128" s="10">
        <v>5.1550000000000002</v>
      </c>
      <c r="AP128" s="10">
        <v>0.86699999999999999</v>
      </c>
      <c r="AQ128" s="10">
        <v>5.0999999999999996</v>
      </c>
      <c r="AR128" s="10">
        <v>0.96099999999999997</v>
      </c>
      <c r="AS128" s="10">
        <v>2.3199999999999998</v>
      </c>
      <c r="AT128" s="10">
        <v>0.35349999999999998</v>
      </c>
      <c r="AU128" s="10">
        <v>1.9550000000000001</v>
      </c>
      <c r="AV128" s="10">
        <v>0.29599999999999999</v>
      </c>
      <c r="AW128" s="10">
        <v>3.71</v>
      </c>
      <c r="AX128" s="10">
        <v>0.75249999999999995</v>
      </c>
      <c r="AY128" s="10">
        <v>1.05</v>
      </c>
      <c r="AZ128" s="10">
        <v>0.33350000000000002</v>
      </c>
      <c r="BA128" s="12">
        <v>1140.9928050000001</v>
      </c>
      <c r="BB128" s="12">
        <v>50.915199999999999</v>
      </c>
      <c r="BC128" s="11"/>
      <c r="BD128" s="11"/>
      <c r="BE128" s="11"/>
      <c r="BF128" s="11"/>
      <c r="BG128" s="10">
        <v>0.61221462500000001</v>
      </c>
      <c r="BH128" s="10">
        <v>7.4791679999999999E-2</v>
      </c>
      <c r="BI128" s="10">
        <v>0.275474045</v>
      </c>
      <c r="BJ128" s="10">
        <v>0.399588165</v>
      </c>
      <c r="BK128" s="10">
        <v>2.0325059999999999E-2</v>
      </c>
      <c r="BL128" s="10">
        <v>0.18448706000000001</v>
      </c>
      <c r="BM128" s="10">
        <v>0.24918425999999999</v>
      </c>
      <c r="BN128" s="10">
        <v>0.17861527499999999</v>
      </c>
      <c r="BO128" s="10">
        <v>8.6332425000000004E-2</v>
      </c>
      <c r="BP128" s="10">
        <v>9.0742099999999992E-3</v>
      </c>
      <c r="BQ128" s="10">
        <v>8.0181799999999998E-3</v>
      </c>
      <c r="BR128" s="10">
        <v>1.6624999999999999E-3</v>
      </c>
      <c r="BS128" s="10">
        <v>1.057979076E-3</v>
      </c>
      <c r="BT128" s="10">
        <v>1.3084800000000001</v>
      </c>
      <c r="BU128" s="10">
        <v>9.7417499999999997</v>
      </c>
      <c r="BV128" s="10">
        <v>0.47411999999999999</v>
      </c>
      <c r="BW128" s="10">
        <v>16.9925</v>
      </c>
      <c r="BX128" s="10">
        <v>1.6319999999999999</v>
      </c>
      <c r="BY128" s="10">
        <v>14.602865</v>
      </c>
      <c r="BZ128" s="10">
        <v>1.725252</v>
      </c>
      <c r="CA128" s="10">
        <v>6.4741600000000004</v>
      </c>
      <c r="CB128" s="10">
        <v>0.72292500000000004</v>
      </c>
      <c r="CC128" s="10">
        <v>1.2215100000000001</v>
      </c>
      <c r="CD128" s="10">
        <v>0.31185000000000002</v>
      </c>
      <c r="CE128" s="10">
        <v>1.44512</v>
      </c>
      <c r="CF128" s="10">
        <v>0.37720999999999999</v>
      </c>
      <c r="CG128" s="10">
        <v>0.12690000000000001</v>
      </c>
      <c r="CH128" s="10">
        <v>0.48457</v>
      </c>
      <c r="CI128" s="10">
        <v>6.7626000000000006E-2</v>
      </c>
      <c r="CJ128" s="10">
        <v>0.41310000000000002</v>
      </c>
      <c r="CK128" s="10">
        <v>8.3607000000000001E-2</v>
      </c>
      <c r="CL128" s="10">
        <v>0.19488</v>
      </c>
      <c r="CM128" s="10">
        <v>3.4289500000000001E-2</v>
      </c>
      <c r="CN128" s="10">
        <v>0.16617499999999999</v>
      </c>
      <c r="CO128" s="10">
        <v>3.2264000000000001E-2</v>
      </c>
      <c r="CP128" s="10">
        <v>0.34873999999999999</v>
      </c>
      <c r="CQ128" s="10">
        <v>0.1121225</v>
      </c>
      <c r="CR128" s="10">
        <v>0.38745000000000002</v>
      </c>
      <c r="CS128" s="10">
        <v>3.1682500000000002E-2</v>
      </c>
      <c r="CT128" s="13"/>
      <c r="CU128" s="13"/>
      <c r="CV128" s="13"/>
      <c r="CW128" s="13"/>
      <c r="CX128" s="13"/>
      <c r="CY128" s="13"/>
    </row>
    <row r="129" spans="1:103" s="9" customFormat="1" ht="15" customHeight="1" x14ac:dyDescent="0.3">
      <c r="A129" s="1">
        <v>128</v>
      </c>
      <c r="B129" s="1" t="s">
        <v>667</v>
      </c>
      <c r="C129" s="7">
        <v>1982.2439999999999</v>
      </c>
      <c r="D129" s="9" t="s">
        <v>213</v>
      </c>
      <c r="E129" s="37">
        <v>2</v>
      </c>
      <c r="F129" s="7">
        <v>-1</v>
      </c>
      <c r="G129" s="10">
        <v>51.631050000000002</v>
      </c>
      <c r="H129" s="10">
        <v>2.6637499999999998</v>
      </c>
      <c r="I129" s="10">
        <v>13.60575</v>
      </c>
      <c r="J129" s="11">
        <v>3.4950000000000002E-2</v>
      </c>
      <c r="K129" s="10">
        <v>10.915050000000001</v>
      </c>
      <c r="L129" s="11">
        <v>0.1759</v>
      </c>
      <c r="M129" s="10">
        <v>6.3708499999999999</v>
      </c>
      <c r="N129" s="10">
        <v>11.205249999999999</v>
      </c>
      <c r="O129" s="10">
        <v>2.4463499999999998</v>
      </c>
      <c r="P129" s="11">
        <v>1.755E-2</v>
      </c>
      <c r="Q129" s="10">
        <v>0.58035000000000003</v>
      </c>
      <c r="R129" s="11">
        <v>0.27755000000000002</v>
      </c>
      <c r="S129" s="11">
        <v>4.9950000000000001E-2</v>
      </c>
      <c r="T129" s="11">
        <v>1.355E-2</v>
      </c>
      <c r="U129" s="11">
        <v>2.7300000000000001E-2</v>
      </c>
      <c r="V129" s="10">
        <v>100.015</v>
      </c>
      <c r="W129" s="12"/>
      <c r="X129" s="12"/>
      <c r="Y129" s="12"/>
      <c r="Z129" s="12"/>
      <c r="AA129" s="10">
        <v>32.005000000000003</v>
      </c>
      <c r="AB129" s="10">
        <v>300.19</v>
      </c>
      <c r="AC129" s="10">
        <v>8.11</v>
      </c>
      <c r="AD129" s="10">
        <v>365.99</v>
      </c>
      <c r="AE129" s="10">
        <v>25.475000000000001</v>
      </c>
      <c r="AF129" s="10">
        <v>161.48500000000001</v>
      </c>
      <c r="AG129" s="10">
        <v>16.010000000000002</v>
      </c>
      <c r="AH129" s="10">
        <v>119.375</v>
      </c>
      <c r="AI129" s="10">
        <v>13.42</v>
      </c>
      <c r="AJ129" s="10">
        <v>32.33</v>
      </c>
      <c r="AK129" s="10">
        <v>5.0999999999999996</v>
      </c>
      <c r="AL129" s="10">
        <v>23.375</v>
      </c>
      <c r="AM129" s="10">
        <v>6.1449999999999996</v>
      </c>
      <c r="AN129" s="10">
        <v>2.1800000000000002</v>
      </c>
      <c r="AO129" s="10">
        <v>6.37</v>
      </c>
      <c r="AP129" s="10">
        <v>0.95850000000000002</v>
      </c>
      <c r="AQ129" s="10">
        <v>5.37</v>
      </c>
      <c r="AR129" s="10">
        <v>1.0385</v>
      </c>
      <c r="AS129" s="10">
        <v>2.5449999999999999</v>
      </c>
      <c r="AT129" s="10">
        <v>0.31900000000000001</v>
      </c>
      <c r="AU129" s="10">
        <v>2.3050000000000002</v>
      </c>
      <c r="AV129" s="10">
        <v>0.30549999999999999</v>
      </c>
      <c r="AW129" s="10">
        <v>4.03</v>
      </c>
      <c r="AX129" s="10">
        <v>1.0065</v>
      </c>
      <c r="AY129" s="10">
        <v>0.95</v>
      </c>
      <c r="AZ129" s="10">
        <v>0.39</v>
      </c>
      <c r="BA129" s="12">
        <v>1142.054085</v>
      </c>
      <c r="BB129" s="12">
        <v>53.646650000000001</v>
      </c>
      <c r="BC129" s="11"/>
      <c r="BD129" s="11"/>
      <c r="BE129" s="11"/>
      <c r="BF129" s="11"/>
      <c r="BG129" s="10">
        <v>0.62473570499999997</v>
      </c>
      <c r="BH129" s="10">
        <v>6.8192000000000003E-2</v>
      </c>
      <c r="BI129" s="10">
        <v>0.27619672499999998</v>
      </c>
      <c r="BJ129" s="10">
        <v>0.361288155</v>
      </c>
      <c r="BK129" s="10">
        <v>2.807364E-2</v>
      </c>
      <c r="BL129" s="10">
        <v>0.18602882000000001</v>
      </c>
      <c r="BM129" s="10">
        <v>0.26220284999999999</v>
      </c>
      <c r="BN129" s="10">
        <v>0.17246767499999999</v>
      </c>
      <c r="BO129" s="10">
        <v>8.4440925E-2</v>
      </c>
      <c r="BP129" s="10">
        <v>8.1322149999999999E-3</v>
      </c>
      <c r="BQ129" s="10">
        <v>1.0484505E-2</v>
      </c>
      <c r="BR129" s="10">
        <v>1.6937499999999999E-3</v>
      </c>
      <c r="BS129" s="10">
        <v>1.26399E-3</v>
      </c>
      <c r="BT129" s="10">
        <v>1.53624</v>
      </c>
      <c r="BU129" s="10">
        <v>9.3058899999999998</v>
      </c>
      <c r="BV129" s="10">
        <v>0.43794</v>
      </c>
      <c r="BW129" s="10">
        <v>18.299499999999998</v>
      </c>
      <c r="BX129" s="10">
        <v>1.7323</v>
      </c>
      <c r="BY129" s="10">
        <v>15.664045</v>
      </c>
      <c r="BZ129" s="10">
        <v>2.0941079999999999</v>
      </c>
      <c r="CA129" s="10">
        <v>6.6849999999999996</v>
      </c>
      <c r="CB129" s="10">
        <v>0.68442000000000003</v>
      </c>
      <c r="CC129" s="10">
        <v>1.22854</v>
      </c>
      <c r="CD129" s="10">
        <v>0.35699999999999998</v>
      </c>
      <c r="CE129" s="10">
        <v>1.496</v>
      </c>
      <c r="CF129" s="10">
        <v>0.411715</v>
      </c>
      <c r="CG129" s="10">
        <v>0.1308</v>
      </c>
      <c r="CH129" s="10">
        <v>0.59877999999999998</v>
      </c>
      <c r="CI129" s="10">
        <v>7.4762999999999996E-2</v>
      </c>
      <c r="CJ129" s="10">
        <v>0.43497000000000002</v>
      </c>
      <c r="CK129" s="10">
        <v>9.0349499999999999E-2</v>
      </c>
      <c r="CL129" s="10">
        <v>0.21378</v>
      </c>
      <c r="CM129" s="10">
        <v>3.0942999999999998E-2</v>
      </c>
      <c r="CN129" s="10">
        <v>0.19592499999999999</v>
      </c>
      <c r="CO129" s="10">
        <v>3.3299500000000003E-2</v>
      </c>
      <c r="CP129" s="10">
        <v>0.37881999999999999</v>
      </c>
      <c r="CQ129" s="10">
        <v>0.1499685</v>
      </c>
      <c r="CR129" s="10">
        <v>0.35054999999999997</v>
      </c>
      <c r="CS129" s="10">
        <v>3.705E-2</v>
      </c>
      <c r="CT129" s="13"/>
      <c r="CU129" s="13"/>
      <c r="CV129" s="13"/>
      <c r="CW129" s="13"/>
      <c r="CX129" s="13"/>
      <c r="CY129" s="13"/>
    </row>
    <row r="130" spans="1:103" s="9" customFormat="1" ht="15" customHeight="1" x14ac:dyDescent="0.3">
      <c r="A130" s="1">
        <v>129</v>
      </c>
      <c r="B130" s="1" t="s">
        <v>667</v>
      </c>
      <c r="C130" s="7">
        <v>1982.2439999999999</v>
      </c>
      <c r="D130" s="9" t="s">
        <v>214</v>
      </c>
      <c r="E130" s="37">
        <v>2</v>
      </c>
      <c r="F130" s="7">
        <v>-1</v>
      </c>
      <c r="G130" s="10">
        <v>51.479599999999998</v>
      </c>
      <c r="H130" s="10">
        <v>2.7385999999999999</v>
      </c>
      <c r="I130" s="10">
        <v>13.5487</v>
      </c>
      <c r="J130" s="11">
        <v>3.4599999999999999E-2</v>
      </c>
      <c r="K130" s="10">
        <v>10.93455</v>
      </c>
      <c r="L130" s="11">
        <v>0.1762</v>
      </c>
      <c r="M130" s="10">
        <v>6.3413000000000004</v>
      </c>
      <c r="N130" s="10">
        <v>11.33075</v>
      </c>
      <c r="O130" s="10">
        <v>2.4093499999999999</v>
      </c>
      <c r="P130" s="11">
        <v>1.495E-2</v>
      </c>
      <c r="Q130" s="10">
        <v>0.52780000000000005</v>
      </c>
      <c r="R130" s="11">
        <v>0.27524999999999999</v>
      </c>
      <c r="S130" s="11">
        <v>4.7100000000000003E-2</v>
      </c>
      <c r="T130" s="11">
        <v>1.1599999999999999E-2</v>
      </c>
      <c r="U130" s="11">
        <v>2.9399999999999999E-2</v>
      </c>
      <c r="V130" s="10">
        <v>99.899799999999999</v>
      </c>
      <c r="W130" s="12"/>
      <c r="X130" s="12"/>
      <c r="Y130" s="12"/>
      <c r="Z130" s="12"/>
      <c r="AA130" s="10">
        <v>32.573333333333302</v>
      </c>
      <c r="AB130" s="10">
        <v>317.23333333333301</v>
      </c>
      <c r="AC130" s="10">
        <v>9.4866666666666699</v>
      </c>
      <c r="AD130" s="10">
        <v>383.14</v>
      </c>
      <c r="AE130" s="10">
        <v>27.37</v>
      </c>
      <c r="AF130" s="10">
        <v>166.9</v>
      </c>
      <c r="AG130" s="10">
        <v>16.760000000000002</v>
      </c>
      <c r="AH130" s="10">
        <v>124.02</v>
      </c>
      <c r="AI130" s="10">
        <v>13.873333333333299</v>
      </c>
      <c r="AJ130" s="10">
        <v>32.79</v>
      </c>
      <c r="AK130" s="10">
        <v>4.87</v>
      </c>
      <c r="AL130" s="10">
        <v>22.67</v>
      </c>
      <c r="AM130" s="10">
        <v>6.0133333333333301</v>
      </c>
      <c r="AN130" s="10">
        <v>1.95</v>
      </c>
      <c r="AO130" s="10">
        <v>5.9033333333333298</v>
      </c>
      <c r="AP130" s="10">
        <v>0.93500000000000005</v>
      </c>
      <c r="AQ130" s="10">
        <v>5.3666666666666698</v>
      </c>
      <c r="AR130" s="10">
        <v>1.0716666666666701</v>
      </c>
      <c r="AS130" s="10">
        <v>2.5299999999999998</v>
      </c>
      <c r="AT130" s="10">
        <v>0.38133333333333302</v>
      </c>
      <c r="AU130" s="10">
        <v>2.2799999999999998</v>
      </c>
      <c r="AV130" s="10">
        <v>0.28466666666666701</v>
      </c>
      <c r="AW130" s="10">
        <v>4.2633333333333301</v>
      </c>
      <c r="AX130" s="10">
        <v>1.06066666666667</v>
      </c>
      <c r="AY130" s="10">
        <v>1.1033333333333299</v>
      </c>
      <c r="AZ130" s="10">
        <v>0.35099999999999998</v>
      </c>
      <c r="BA130" s="12">
        <v>1141.4601299999999</v>
      </c>
      <c r="BB130" s="12">
        <v>53.475450000000002</v>
      </c>
      <c r="BC130" s="11"/>
      <c r="BD130" s="11"/>
      <c r="BE130" s="11"/>
      <c r="BF130" s="11"/>
      <c r="BG130" s="10">
        <v>0.62290316000000001</v>
      </c>
      <c r="BH130" s="10">
        <v>7.0108160000000003E-2</v>
      </c>
      <c r="BI130" s="10">
        <v>0.27503861000000002</v>
      </c>
      <c r="BJ130" s="10">
        <v>0.36193360499999999</v>
      </c>
      <c r="BK130" s="10">
        <v>2.8121520000000001E-2</v>
      </c>
      <c r="BL130" s="10">
        <v>0.18516595999999999</v>
      </c>
      <c r="BM130" s="10">
        <v>0.26513955</v>
      </c>
      <c r="BN130" s="10">
        <v>0.169859175</v>
      </c>
      <c r="BO130" s="10">
        <v>7.6794899999999999E-2</v>
      </c>
      <c r="BP130" s="10">
        <v>8.0648249999999994E-3</v>
      </c>
      <c r="BQ130" s="10">
        <v>9.8862900000000007E-3</v>
      </c>
      <c r="BR130" s="10">
        <v>1.4499999999999999E-3</v>
      </c>
      <c r="BS130" s="10">
        <v>1.36122E-3</v>
      </c>
      <c r="BT130" s="10">
        <v>1.56352</v>
      </c>
      <c r="BU130" s="10">
        <v>9.8342333333333194</v>
      </c>
      <c r="BV130" s="10">
        <v>0.51227999999999996</v>
      </c>
      <c r="BW130" s="10">
        <v>19.157</v>
      </c>
      <c r="BX130" s="10">
        <v>1.8611599999999999</v>
      </c>
      <c r="BY130" s="10">
        <v>16.189299999999999</v>
      </c>
      <c r="BZ130" s="10">
        <v>2.1922079999999999</v>
      </c>
      <c r="CA130" s="10">
        <v>6.9451200000000002</v>
      </c>
      <c r="CB130" s="10">
        <v>0.70753999999999795</v>
      </c>
      <c r="CC130" s="10">
        <v>1.2460199999999999</v>
      </c>
      <c r="CD130" s="10">
        <v>0.34089999999999998</v>
      </c>
      <c r="CE130" s="10">
        <v>1.4508799999999999</v>
      </c>
      <c r="CF130" s="10">
        <v>0.40289333333333299</v>
      </c>
      <c r="CG130" s="10">
        <v>0.11700000000000001</v>
      </c>
      <c r="CH130" s="10">
        <v>0.55491333333333304</v>
      </c>
      <c r="CI130" s="10">
        <v>7.2929999999999995E-2</v>
      </c>
      <c r="CJ130" s="10">
        <v>0.43469999999999998</v>
      </c>
      <c r="CK130" s="10">
        <v>9.3235000000000304E-2</v>
      </c>
      <c r="CL130" s="10">
        <v>0.21251999999999999</v>
      </c>
      <c r="CM130" s="10">
        <v>3.6989333333333298E-2</v>
      </c>
      <c r="CN130" s="10">
        <v>0.1938</v>
      </c>
      <c r="CO130" s="10">
        <v>3.1028666666666701E-2</v>
      </c>
      <c r="CP130" s="10">
        <v>0.40075333333333302</v>
      </c>
      <c r="CQ130" s="10">
        <v>0.158039333333334</v>
      </c>
      <c r="CR130" s="10">
        <v>0.40712999999999899</v>
      </c>
      <c r="CS130" s="10">
        <v>3.3345E-2</v>
      </c>
      <c r="CT130" s="13"/>
      <c r="CU130" s="13"/>
      <c r="CV130" s="13"/>
      <c r="CW130" s="13"/>
      <c r="CX130" s="13"/>
      <c r="CY130" s="13"/>
    </row>
    <row r="131" spans="1:103" s="9" customFormat="1" ht="15" customHeight="1" x14ac:dyDescent="0.3">
      <c r="A131" s="1">
        <v>130</v>
      </c>
      <c r="B131" s="1" t="s">
        <v>667</v>
      </c>
      <c r="C131" s="7">
        <v>1982.2439999999999</v>
      </c>
      <c r="D131" s="9" t="s">
        <v>215</v>
      </c>
      <c r="E131" s="37">
        <v>2</v>
      </c>
      <c r="F131" s="7">
        <v>-1</v>
      </c>
      <c r="G131" s="10">
        <v>50.862850000000002</v>
      </c>
      <c r="H131" s="10">
        <v>2.6997</v>
      </c>
      <c r="I131" s="10">
        <v>13.8134</v>
      </c>
      <c r="J131" s="11">
        <v>1.0699999999999999E-2</v>
      </c>
      <c r="K131" s="10">
        <v>11.2242</v>
      </c>
      <c r="L131" s="11">
        <v>0.1368</v>
      </c>
      <c r="M131" s="10">
        <v>6.1796499999999996</v>
      </c>
      <c r="N131" s="10">
        <v>11.393800000000001</v>
      </c>
      <c r="O131" s="10">
        <v>2.4269500000000002</v>
      </c>
      <c r="P131" s="11">
        <v>8.4499999999999992E-3</v>
      </c>
      <c r="Q131" s="10">
        <v>0.57499999999999996</v>
      </c>
      <c r="R131" s="11">
        <v>0.27639999999999998</v>
      </c>
      <c r="S131" s="11">
        <v>4.2049999999999997E-2</v>
      </c>
      <c r="T131" s="11">
        <v>9.75E-3</v>
      </c>
      <c r="U131" s="11">
        <v>1.5505710000000001E-2</v>
      </c>
      <c r="V131" s="10">
        <v>99.670100000000005</v>
      </c>
      <c r="W131" s="12"/>
      <c r="X131" s="12"/>
      <c r="Y131" s="12"/>
      <c r="Z131" s="12"/>
      <c r="AA131" s="10">
        <v>30.17</v>
      </c>
      <c r="AB131" s="10">
        <v>308.83999999999997</v>
      </c>
      <c r="AC131" s="10">
        <v>8.5</v>
      </c>
      <c r="AD131" s="10">
        <v>359.9</v>
      </c>
      <c r="AE131" s="10">
        <v>27.01</v>
      </c>
      <c r="AF131" s="10">
        <v>139.11000000000001</v>
      </c>
      <c r="AG131" s="10">
        <v>13.19</v>
      </c>
      <c r="AH131" s="10">
        <v>115.11</v>
      </c>
      <c r="AI131" s="10">
        <v>14.43</v>
      </c>
      <c r="AJ131" s="10">
        <v>31.81</v>
      </c>
      <c r="AK131" s="10">
        <v>4.76</v>
      </c>
      <c r="AL131" s="10">
        <v>21.33</v>
      </c>
      <c r="AM131" s="10">
        <v>6.1</v>
      </c>
      <c r="AN131" s="10">
        <v>2.14</v>
      </c>
      <c r="AO131" s="10">
        <v>5.19</v>
      </c>
      <c r="AP131" s="10">
        <v>0.90300000000000002</v>
      </c>
      <c r="AQ131" s="10">
        <v>5.72</v>
      </c>
      <c r="AR131" s="10">
        <v>0.95599999999999996</v>
      </c>
      <c r="AS131" s="10">
        <v>2.5099999999999998</v>
      </c>
      <c r="AT131" s="10">
        <v>0.36299999999999999</v>
      </c>
      <c r="AU131" s="10">
        <v>1.88</v>
      </c>
      <c r="AV131" s="10">
        <v>0.29799999999999999</v>
      </c>
      <c r="AW131" s="10">
        <v>3.63</v>
      </c>
      <c r="AX131" s="10">
        <v>0.81299999999999994</v>
      </c>
      <c r="AY131" s="10">
        <v>0.79</v>
      </c>
      <c r="AZ131" s="10">
        <v>0.33800000000000002</v>
      </c>
      <c r="BA131" s="12">
        <v>1138.210965</v>
      </c>
      <c r="BB131" s="12">
        <v>52.162700000000001</v>
      </c>
      <c r="BC131" s="11"/>
      <c r="BD131" s="11"/>
      <c r="BE131" s="11"/>
      <c r="BF131" s="11"/>
      <c r="BG131" s="10">
        <v>0.61544048500000004</v>
      </c>
      <c r="BH131" s="10">
        <v>6.9112320000000005E-2</v>
      </c>
      <c r="BI131" s="10">
        <v>0.28041201999999998</v>
      </c>
      <c r="BJ131" s="10">
        <v>0.37152101999999998</v>
      </c>
      <c r="BK131" s="10">
        <v>2.183328E-2</v>
      </c>
      <c r="BL131" s="10">
        <v>0.18044578</v>
      </c>
      <c r="BM131" s="10">
        <v>0.26661491999999998</v>
      </c>
      <c r="BN131" s="10">
        <v>0.17109997499999999</v>
      </c>
      <c r="BO131" s="10">
        <v>8.3662500000000001E-2</v>
      </c>
      <c r="BP131" s="10">
        <v>8.0985199999999997E-3</v>
      </c>
      <c r="BQ131" s="10">
        <v>8.8262949999999996E-3</v>
      </c>
      <c r="BR131" s="10">
        <v>1.21875E-3</v>
      </c>
      <c r="BS131" s="10">
        <v>7.1791437299999997E-4</v>
      </c>
      <c r="BT131" s="10">
        <v>1.4481599999999999</v>
      </c>
      <c r="BU131" s="10">
        <v>9.5740400000000001</v>
      </c>
      <c r="BV131" s="10">
        <v>0.45900000000000002</v>
      </c>
      <c r="BW131" s="10">
        <v>17.995000000000001</v>
      </c>
      <c r="BX131" s="10">
        <v>1.8366800000000001</v>
      </c>
      <c r="BY131" s="10">
        <v>13.49367</v>
      </c>
      <c r="BZ131" s="10">
        <v>1.725252</v>
      </c>
      <c r="CA131" s="10">
        <v>6.4461599999999999</v>
      </c>
      <c r="CB131" s="10">
        <v>0.73592999999999997</v>
      </c>
      <c r="CC131" s="10">
        <v>1.20878</v>
      </c>
      <c r="CD131" s="10">
        <v>0.3332</v>
      </c>
      <c r="CE131" s="10">
        <v>1.3651199999999999</v>
      </c>
      <c r="CF131" s="10">
        <v>0.40870000000000001</v>
      </c>
      <c r="CG131" s="10">
        <v>0.12839999999999999</v>
      </c>
      <c r="CH131" s="10">
        <v>0.48786000000000002</v>
      </c>
      <c r="CI131" s="10">
        <v>7.0433999999999997E-2</v>
      </c>
      <c r="CJ131" s="10">
        <v>0.46332000000000001</v>
      </c>
      <c r="CK131" s="10">
        <v>8.3171999999999996E-2</v>
      </c>
      <c r="CL131" s="10">
        <v>0.21084</v>
      </c>
      <c r="CM131" s="10">
        <v>3.5210999999999999E-2</v>
      </c>
      <c r="CN131" s="10">
        <v>0.1598</v>
      </c>
      <c r="CO131" s="10">
        <v>3.2481999999999997E-2</v>
      </c>
      <c r="CP131" s="10">
        <v>0.34122000000000002</v>
      </c>
      <c r="CQ131" s="10">
        <v>0.12113699999999999</v>
      </c>
      <c r="CR131" s="10">
        <v>0.29150999999999999</v>
      </c>
      <c r="CS131" s="10">
        <v>3.211E-2</v>
      </c>
      <c r="CT131" s="13"/>
      <c r="CU131" s="13"/>
      <c r="CV131" s="13"/>
      <c r="CW131" s="13"/>
      <c r="CX131" s="13"/>
      <c r="CY131" s="13"/>
    </row>
    <row r="132" spans="1:103" s="9" customFormat="1" ht="15" customHeight="1" x14ac:dyDescent="0.3">
      <c r="A132" s="1">
        <v>131</v>
      </c>
      <c r="B132" s="1" t="s">
        <v>667</v>
      </c>
      <c r="C132" s="7">
        <v>1982.2439999999999</v>
      </c>
      <c r="D132" s="9" t="s">
        <v>216</v>
      </c>
      <c r="E132" s="37">
        <v>2</v>
      </c>
      <c r="F132" s="7">
        <v>-1</v>
      </c>
      <c r="G132" s="10">
        <v>50.738799999999998</v>
      </c>
      <c r="H132" s="10">
        <v>2.7397999999999998</v>
      </c>
      <c r="I132" s="10">
        <v>13.6111</v>
      </c>
      <c r="J132" s="11">
        <v>4.5900000000000003E-2</v>
      </c>
      <c r="K132" s="10">
        <v>11.12565</v>
      </c>
      <c r="L132" s="11">
        <v>0.14385000000000001</v>
      </c>
      <c r="M132" s="10">
        <v>6.3162500000000001</v>
      </c>
      <c r="N132" s="10">
        <v>11.36045</v>
      </c>
      <c r="O132" s="10">
        <v>2.3806500000000002</v>
      </c>
      <c r="P132" s="11">
        <v>6.7000000000000002E-3</v>
      </c>
      <c r="Q132" s="10">
        <v>0.54079999999999995</v>
      </c>
      <c r="R132" s="11">
        <v>0.27889999999999998</v>
      </c>
      <c r="S132" s="11">
        <v>4.2950000000000002E-2</v>
      </c>
      <c r="T132" s="11">
        <v>1.205E-2</v>
      </c>
      <c r="U132" s="11">
        <v>1.5060570000000001E-2</v>
      </c>
      <c r="V132" s="10">
        <v>99.354600000000005</v>
      </c>
      <c r="W132" s="12"/>
      <c r="X132" s="12"/>
      <c r="Y132" s="12"/>
      <c r="Z132" s="12"/>
      <c r="AA132" s="10">
        <v>28.97</v>
      </c>
      <c r="AB132" s="10">
        <v>315.12</v>
      </c>
      <c r="AC132" s="10">
        <v>10.32</v>
      </c>
      <c r="AD132" s="10">
        <v>377.42</v>
      </c>
      <c r="AE132" s="10">
        <v>28.3</v>
      </c>
      <c r="AF132" s="10">
        <v>154.99</v>
      </c>
      <c r="AG132" s="10">
        <v>13.21</v>
      </c>
      <c r="AH132" s="10">
        <v>122.53</v>
      </c>
      <c r="AI132" s="10">
        <v>14.99</v>
      </c>
      <c r="AJ132" s="10">
        <v>34.53</v>
      </c>
      <c r="AK132" s="10">
        <v>4.82</v>
      </c>
      <c r="AL132" s="10">
        <v>22.72</v>
      </c>
      <c r="AM132" s="10">
        <v>5.78</v>
      </c>
      <c r="AN132" s="10">
        <v>2.1800000000000002</v>
      </c>
      <c r="AO132" s="10">
        <v>6.21</v>
      </c>
      <c r="AP132" s="10">
        <v>0.93200000000000005</v>
      </c>
      <c r="AQ132" s="10">
        <v>5.56</v>
      </c>
      <c r="AR132" s="10">
        <v>1.099</v>
      </c>
      <c r="AS132" s="10">
        <v>2.72</v>
      </c>
      <c r="AT132" s="10">
        <v>0.38600000000000001</v>
      </c>
      <c r="AU132" s="10">
        <v>2.2599999999999998</v>
      </c>
      <c r="AV132" s="10">
        <v>0.31900000000000001</v>
      </c>
      <c r="AW132" s="10">
        <v>3.88</v>
      </c>
      <c r="AX132" s="10">
        <v>0.71799999999999997</v>
      </c>
      <c r="AY132" s="10">
        <v>0.89</v>
      </c>
      <c r="AZ132" s="10">
        <v>0.39800000000000002</v>
      </c>
      <c r="BA132" s="12">
        <v>1140.956625</v>
      </c>
      <c r="BB132" s="12">
        <v>52.9604</v>
      </c>
      <c r="BC132" s="11"/>
      <c r="BD132" s="11"/>
      <c r="BE132" s="11"/>
      <c r="BF132" s="11"/>
      <c r="BG132" s="10">
        <v>0.61393947999999998</v>
      </c>
      <c r="BH132" s="10">
        <v>7.0138880000000001E-2</v>
      </c>
      <c r="BI132" s="10">
        <v>0.27630533000000002</v>
      </c>
      <c r="BJ132" s="10">
        <v>0.36825901500000002</v>
      </c>
      <c r="BK132" s="10">
        <v>2.295846E-2</v>
      </c>
      <c r="BL132" s="10">
        <v>0.1844345</v>
      </c>
      <c r="BM132" s="10">
        <v>0.26583453000000001</v>
      </c>
      <c r="BN132" s="10">
        <v>0.16783582499999999</v>
      </c>
      <c r="BO132" s="10">
        <v>7.8686400000000004E-2</v>
      </c>
      <c r="BP132" s="10">
        <v>8.1717700000000001E-3</v>
      </c>
      <c r="BQ132" s="10">
        <v>9.0152050000000001E-3</v>
      </c>
      <c r="BR132" s="10">
        <v>1.50625E-3</v>
      </c>
      <c r="BS132" s="10">
        <v>6.97304391E-4</v>
      </c>
      <c r="BT132" s="10">
        <v>1.39056</v>
      </c>
      <c r="BU132" s="10">
        <v>9.7687200000000001</v>
      </c>
      <c r="BV132" s="10">
        <v>0.55728</v>
      </c>
      <c r="BW132" s="10">
        <v>18.870999999999999</v>
      </c>
      <c r="BX132" s="10">
        <v>1.9244000000000001</v>
      </c>
      <c r="BY132" s="10">
        <v>15.03403</v>
      </c>
      <c r="BZ132" s="10">
        <v>1.727868</v>
      </c>
      <c r="CA132" s="10">
        <v>6.8616799999999998</v>
      </c>
      <c r="CB132" s="10">
        <v>0.76449</v>
      </c>
      <c r="CC132" s="10">
        <v>1.3121400000000001</v>
      </c>
      <c r="CD132" s="10">
        <v>0.33739999999999998</v>
      </c>
      <c r="CE132" s="10">
        <v>1.45408</v>
      </c>
      <c r="CF132" s="10">
        <v>0.38725999999999999</v>
      </c>
      <c r="CG132" s="10">
        <v>0.1308</v>
      </c>
      <c r="CH132" s="10">
        <v>0.58374000000000004</v>
      </c>
      <c r="CI132" s="10">
        <v>7.2695999999999997E-2</v>
      </c>
      <c r="CJ132" s="10">
        <v>0.45035999999999998</v>
      </c>
      <c r="CK132" s="10">
        <v>9.5613000000000004E-2</v>
      </c>
      <c r="CL132" s="10">
        <v>0.22847999999999999</v>
      </c>
      <c r="CM132" s="10">
        <v>3.7442000000000003E-2</v>
      </c>
      <c r="CN132" s="10">
        <v>0.19209999999999999</v>
      </c>
      <c r="CO132" s="10">
        <v>3.4771000000000003E-2</v>
      </c>
      <c r="CP132" s="10">
        <v>0.36471999999999999</v>
      </c>
      <c r="CQ132" s="10">
        <v>0.10698199999999999</v>
      </c>
      <c r="CR132" s="10">
        <v>0.32840999999999998</v>
      </c>
      <c r="CS132" s="10">
        <v>3.7810000000000003E-2</v>
      </c>
      <c r="CT132" s="13"/>
      <c r="CU132" s="13"/>
      <c r="CV132" s="13"/>
      <c r="CW132" s="13"/>
      <c r="CX132" s="13"/>
      <c r="CY132" s="13"/>
    </row>
    <row r="133" spans="1:103" s="9" customFormat="1" ht="15" customHeight="1" x14ac:dyDescent="0.3">
      <c r="A133" s="1">
        <v>132</v>
      </c>
      <c r="B133" s="1" t="s">
        <v>667</v>
      </c>
      <c r="C133" s="7">
        <v>2008.1</v>
      </c>
      <c r="D133" s="9" t="s">
        <v>217</v>
      </c>
      <c r="E133" s="37">
        <v>4</v>
      </c>
      <c r="F133" s="7">
        <v>-1</v>
      </c>
      <c r="G133" s="10">
        <v>51.786200000000001</v>
      </c>
      <c r="H133" s="10">
        <v>2.3660999999999999</v>
      </c>
      <c r="I133" s="10">
        <v>13.0817</v>
      </c>
      <c r="J133" s="11">
        <v>4.9599999999999998E-2</v>
      </c>
      <c r="K133" s="10">
        <v>11.516400000000001</v>
      </c>
      <c r="L133" s="11">
        <v>0.18870000000000001</v>
      </c>
      <c r="M133" s="10">
        <v>7.4817999999999998</v>
      </c>
      <c r="N133" s="10">
        <v>11.0504</v>
      </c>
      <c r="O133" s="10">
        <v>2.3302999999999998</v>
      </c>
      <c r="P133" s="11">
        <v>-4.0000000000000002E-4</v>
      </c>
      <c r="Q133" s="10">
        <v>0.40600000000000003</v>
      </c>
      <c r="R133" s="11">
        <v>0.2361</v>
      </c>
      <c r="S133" s="11">
        <v>4.4200000000000003E-2</v>
      </c>
      <c r="T133" s="11">
        <v>9.9000000000000008E-3</v>
      </c>
      <c r="U133" s="11">
        <v>3.1300000000000001E-2</v>
      </c>
      <c r="V133" s="10">
        <v>100.5788</v>
      </c>
      <c r="W133" s="12"/>
      <c r="X133" s="12"/>
      <c r="Y133" s="12"/>
      <c r="Z133" s="12"/>
      <c r="AA133" s="10">
        <v>28.9</v>
      </c>
      <c r="AB133" s="10">
        <v>291.62</v>
      </c>
      <c r="AC133" s="10">
        <v>6.13</v>
      </c>
      <c r="AD133" s="10">
        <v>284.14999999999998</v>
      </c>
      <c r="AE133" s="10">
        <v>20.27</v>
      </c>
      <c r="AF133" s="10">
        <v>104.01</v>
      </c>
      <c r="AG133" s="10">
        <v>10.3</v>
      </c>
      <c r="AH133" s="10">
        <v>84.88</v>
      </c>
      <c r="AI133" s="10">
        <v>10.34</v>
      </c>
      <c r="AJ133" s="10">
        <v>26.5</v>
      </c>
      <c r="AK133" s="10">
        <v>3.44</v>
      </c>
      <c r="AL133" s="10">
        <v>17.170000000000002</v>
      </c>
      <c r="AM133" s="10">
        <v>4.53</v>
      </c>
      <c r="AN133" s="10">
        <v>1.66</v>
      </c>
      <c r="AO133" s="10">
        <v>4.2699999999999996</v>
      </c>
      <c r="AP133" s="10">
        <v>0.75900000000000001</v>
      </c>
      <c r="AQ133" s="10">
        <v>4.66</v>
      </c>
      <c r="AR133" s="10">
        <v>0.78400000000000003</v>
      </c>
      <c r="AS133" s="10">
        <v>2.0699999999999998</v>
      </c>
      <c r="AT133" s="10">
        <v>0.26200000000000001</v>
      </c>
      <c r="AU133" s="10">
        <v>1.73</v>
      </c>
      <c r="AV133" s="10">
        <v>0.25900000000000001</v>
      </c>
      <c r="AW133" s="10">
        <v>2.96</v>
      </c>
      <c r="AX133" s="10">
        <v>0.57099999999999995</v>
      </c>
      <c r="AY133" s="10">
        <v>0.76</v>
      </c>
      <c r="AZ133" s="10">
        <v>0.223</v>
      </c>
      <c r="BA133" s="12">
        <v>1164.38418</v>
      </c>
      <c r="BB133" s="12">
        <v>56.276699999999998</v>
      </c>
      <c r="BC133" s="11"/>
      <c r="BD133" s="11"/>
      <c r="BE133" s="11"/>
      <c r="BF133" s="11"/>
      <c r="BG133" s="10">
        <v>0.62661301999999997</v>
      </c>
      <c r="BH133" s="10">
        <v>6.057216E-2</v>
      </c>
      <c r="BI133" s="10">
        <v>0.26555851000000003</v>
      </c>
      <c r="BJ133" s="10">
        <v>0.38119283999999998</v>
      </c>
      <c r="BK133" s="10">
        <v>3.0116520000000001E-2</v>
      </c>
      <c r="BL133" s="10">
        <v>0.21846856000000001</v>
      </c>
      <c r="BM133" s="10">
        <v>0.25857935999999998</v>
      </c>
      <c r="BN133" s="10">
        <v>0.16428614999999999</v>
      </c>
      <c r="BO133" s="10">
        <v>5.9073000000000001E-2</v>
      </c>
      <c r="BP133" s="10">
        <v>6.9177300000000004E-3</v>
      </c>
      <c r="BQ133" s="10">
        <v>9.2775800000000005E-3</v>
      </c>
      <c r="BR133" s="10">
        <v>1.2375000000000001E-3</v>
      </c>
      <c r="BS133" s="10">
        <v>1.4491899999999999E-3</v>
      </c>
      <c r="BT133" s="10">
        <v>1.3872</v>
      </c>
      <c r="BU133" s="10">
        <v>9.0402199999999997</v>
      </c>
      <c r="BV133" s="10">
        <v>0.33101999999999998</v>
      </c>
      <c r="BW133" s="10">
        <v>14.2075</v>
      </c>
      <c r="BX133" s="10">
        <v>1.37836</v>
      </c>
      <c r="BY133" s="10">
        <v>10.08897</v>
      </c>
      <c r="BZ133" s="10">
        <v>1.34724</v>
      </c>
      <c r="CA133" s="10">
        <v>4.7532800000000002</v>
      </c>
      <c r="CB133" s="10">
        <v>0.52734000000000003</v>
      </c>
      <c r="CC133" s="10">
        <v>1.0069999999999999</v>
      </c>
      <c r="CD133" s="10">
        <v>0.24079999999999999</v>
      </c>
      <c r="CE133" s="10">
        <v>1.0988800000000001</v>
      </c>
      <c r="CF133" s="10">
        <v>0.30351</v>
      </c>
      <c r="CG133" s="10">
        <v>9.9599999999999994E-2</v>
      </c>
      <c r="CH133" s="10">
        <v>0.40138000000000001</v>
      </c>
      <c r="CI133" s="10">
        <v>5.9201999999999998E-2</v>
      </c>
      <c r="CJ133" s="10">
        <v>0.37746000000000002</v>
      </c>
      <c r="CK133" s="10">
        <v>6.8208000000000005E-2</v>
      </c>
      <c r="CL133" s="10">
        <v>0.17388000000000001</v>
      </c>
      <c r="CM133" s="10">
        <v>2.5413999999999999E-2</v>
      </c>
      <c r="CN133" s="10">
        <v>0.14704999999999999</v>
      </c>
      <c r="CO133" s="10">
        <v>2.8230999999999999E-2</v>
      </c>
      <c r="CP133" s="10">
        <v>0.27823999999999999</v>
      </c>
      <c r="CQ133" s="10">
        <v>8.5079000000000002E-2</v>
      </c>
      <c r="CR133" s="10">
        <v>0.28044000000000002</v>
      </c>
      <c r="CS133" s="10">
        <v>2.1184999999999999E-2</v>
      </c>
      <c r="CT133" s="13"/>
      <c r="CU133" s="13"/>
      <c r="CV133" s="13"/>
      <c r="CW133" s="13"/>
      <c r="CX133" s="13"/>
      <c r="CY133" s="13"/>
    </row>
    <row r="134" spans="1:103" s="9" customFormat="1" ht="15" customHeight="1" x14ac:dyDescent="0.3">
      <c r="A134" s="1">
        <v>133</v>
      </c>
      <c r="B134" s="1" t="s">
        <v>667</v>
      </c>
      <c r="C134" s="7">
        <v>2008.1</v>
      </c>
      <c r="D134" s="9" t="s">
        <v>218</v>
      </c>
      <c r="E134" s="37">
        <v>4</v>
      </c>
      <c r="F134" s="7">
        <v>-1</v>
      </c>
      <c r="G134" s="10">
        <v>51.756100000000004</v>
      </c>
      <c r="H134" s="10">
        <v>2.4163999999999999</v>
      </c>
      <c r="I134" s="10">
        <v>13.5283</v>
      </c>
      <c r="J134" s="11">
        <v>3.8300000000000001E-2</v>
      </c>
      <c r="K134" s="10">
        <v>11.039</v>
      </c>
      <c r="L134" s="11">
        <v>0.17730000000000001</v>
      </c>
      <c r="M134" s="10">
        <v>7.4126000000000003</v>
      </c>
      <c r="N134" s="10">
        <v>10.837400000000001</v>
      </c>
      <c r="O134" s="10">
        <v>2.3050999999999999</v>
      </c>
      <c r="P134" s="11">
        <v>1.66E-2</v>
      </c>
      <c r="Q134" s="10">
        <v>0.40720000000000001</v>
      </c>
      <c r="R134" s="11">
        <v>0.2228</v>
      </c>
      <c r="S134" s="11">
        <v>3.8699999999999998E-2</v>
      </c>
      <c r="T134" s="11">
        <v>9.1999999999999998E-3</v>
      </c>
      <c r="U134" s="11">
        <v>3.5499999999999997E-2</v>
      </c>
      <c r="V134" s="10">
        <v>100.2405</v>
      </c>
      <c r="W134" s="12"/>
      <c r="X134" s="12"/>
      <c r="Y134" s="12"/>
      <c r="Z134" s="12"/>
      <c r="AA134" s="10">
        <v>28.17</v>
      </c>
      <c r="AB134" s="10">
        <v>278.91000000000003</v>
      </c>
      <c r="AC134" s="10">
        <v>6.13</v>
      </c>
      <c r="AD134" s="10">
        <v>273.67</v>
      </c>
      <c r="AE134" s="10">
        <v>19.760000000000002</v>
      </c>
      <c r="AF134" s="10">
        <v>115.34</v>
      </c>
      <c r="AG134" s="10">
        <v>9.48</v>
      </c>
      <c r="AH134" s="10">
        <v>82.39</v>
      </c>
      <c r="AI134" s="10">
        <v>9.9</v>
      </c>
      <c r="AJ134" s="10">
        <v>24.68</v>
      </c>
      <c r="AK134" s="10">
        <v>3.51</v>
      </c>
      <c r="AL134" s="10">
        <v>17.850000000000001</v>
      </c>
      <c r="AM134" s="10">
        <v>4.8</v>
      </c>
      <c r="AN134" s="10">
        <v>1.68</v>
      </c>
      <c r="AO134" s="10">
        <v>4.66</v>
      </c>
      <c r="AP134" s="10">
        <v>0.63600000000000001</v>
      </c>
      <c r="AQ134" s="10">
        <v>4.3499999999999996</v>
      </c>
      <c r="AR134" s="10">
        <v>0.79500000000000004</v>
      </c>
      <c r="AS134" s="10">
        <v>2.0299999999999998</v>
      </c>
      <c r="AT134" s="10">
        <v>0.22700000000000001</v>
      </c>
      <c r="AU134" s="10">
        <v>1.6</v>
      </c>
      <c r="AV134" s="10">
        <v>0.23799999999999999</v>
      </c>
      <c r="AW134" s="10">
        <v>2.99</v>
      </c>
      <c r="AX134" s="10">
        <v>0.54300000000000004</v>
      </c>
      <c r="AY134" s="10">
        <v>0.78</v>
      </c>
      <c r="AZ134" s="10">
        <v>0.22700000000000001</v>
      </c>
      <c r="BA134" s="12">
        <v>1162.99326</v>
      </c>
      <c r="BB134" s="12">
        <v>57.088099999999997</v>
      </c>
      <c r="BC134" s="11"/>
      <c r="BD134" s="11"/>
      <c r="BE134" s="11"/>
      <c r="BF134" s="11"/>
      <c r="BG134" s="10">
        <v>0.62624880999999999</v>
      </c>
      <c r="BH134" s="10">
        <v>6.1859839999999999E-2</v>
      </c>
      <c r="BI134" s="10">
        <v>0.27462449</v>
      </c>
      <c r="BJ134" s="10">
        <v>0.36539090000000002</v>
      </c>
      <c r="BK134" s="10">
        <v>2.8297079999999999E-2</v>
      </c>
      <c r="BL134" s="10">
        <v>0.21644791999999999</v>
      </c>
      <c r="BM134" s="10">
        <v>0.25359515999999999</v>
      </c>
      <c r="BN134" s="10">
        <v>0.16250955</v>
      </c>
      <c r="BO134" s="10">
        <v>5.9247599999999997E-2</v>
      </c>
      <c r="BP134" s="10">
        <v>6.5280399999999997E-3</v>
      </c>
      <c r="BQ134" s="10">
        <v>8.1231299999999992E-3</v>
      </c>
      <c r="BR134" s="10">
        <v>1.15E-3</v>
      </c>
      <c r="BS134" s="10">
        <v>1.64365E-3</v>
      </c>
      <c r="BT134" s="10">
        <v>1.35216</v>
      </c>
      <c r="BU134" s="10">
        <v>8.64621</v>
      </c>
      <c r="BV134" s="10">
        <v>0.33101999999999998</v>
      </c>
      <c r="BW134" s="10">
        <v>13.6835</v>
      </c>
      <c r="BX134" s="10">
        <v>1.34368</v>
      </c>
      <c r="BY134" s="10">
        <v>11.18798</v>
      </c>
      <c r="BZ134" s="10">
        <v>1.239984</v>
      </c>
      <c r="CA134" s="10">
        <v>4.6138399999999997</v>
      </c>
      <c r="CB134" s="10">
        <v>0.50490000000000002</v>
      </c>
      <c r="CC134" s="10">
        <v>0.93784000000000001</v>
      </c>
      <c r="CD134" s="10">
        <v>0.2457</v>
      </c>
      <c r="CE134" s="10">
        <v>1.1424000000000001</v>
      </c>
      <c r="CF134" s="10">
        <v>0.3216</v>
      </c>
      <c r="CG134" s="10">
        <v>0.1008</v>
      </c>
      <c r="CH134" s="10">
        <v>0.43803999999999998</v>
      </c>
      <c r="CI134" s="10">
        <v>4.9607999999999999E-2</v>
      </c>
      <c r="CJ134" s="10">
        <v>0.35235</v>
      </c>
      <c r="CK134" s="10">
        <v>6.9165000000000004E-2</v>
      </c>
      <c r="CL134" s="10">
        <v>0.17052</v>
      </c>
      <c r="CM134" s="10">
        <v>2.2019E-2</v>
      </c>
      <c r="CN134" s="10">
        <v>0.13600000000000001</v>
      </c>
      <c r="CO134" s="10">
        <v>2.5942E-2</v>
      </c>
      <c r="CP134" s="10">
        <v>0.28105999999999998</v>
      </c>
      <c r="CQ134" s="10">
        <v>8.0907000000000007E-2</v>
      </c>
      <c r="CR134" s="10">
        <v>0.28782000000000002</v>
      </c>
      <c r="CS134" s="10">
        <v>2.1565000000000001E-2</v>
      </c>
      <c r="CT134" s="13"/>
      <c r="CU134" s="13"/>
      <c r="CV134" s="13"/>
      <c r="CW134" s="13"/>
      <c r="CX134" s="13"/>
      <c r="CY134" s="13"/>
    </row>
    <row r="135" spans="1:103" s="9" customFormat="1" ht="15" customHeight="1" x14ac:dyDescent="0.3">
      <c r="A135" s="1">
        <v>134</v>
      </c>
      <c r="B135" s="1" t="s">
        <v>667</v>
      </c>
      <c r="C135" s="7">
        <v>2008.1</v>
      </c>
      <c r="D135" s="9" t="s">
        <v>219</v>
      </c>
      <c r="E135" s="37">
        <v>4</v>
      </c>
      <c r="F135" s="7">
        <v>-1</v>
      </c>
      <c r="G135" s="10">
        <v>51.830800000000004</v>
      </c>
      <c r="H135" s="10">
        <v>2.391</v>
      </c>
      <c r="I135" s="10">
        <v>13.929399999999999</v>
      </c>
      <c r="J135" s="11">
        <v>4.0800000000000003E-2</v>
      </c>
      <c r="K135" s="10">
        <v>11.3378</v>
      </c>
      <c r="L135" s="11">
        <v>0.1605</v>
      </c>
      <c r="M135" s="10">
        <v>7.5541</v>
      </c>
      <c r="N135" s="10">
        <v>10.8691</v>
      </c>
      <c r="O135" s="10">
        <v>2.3068</v>
      </c>
      <c r="P135" s="11">
        <v>1.66E-2</v>
      </c>
      <c r="Q135" s="10">
        <v>0.40920000000000001</v>
      </c>
      <c r="R135" s="11">
        <v>0.22040000000000001</v>
      </c>
      <c r="S135" s="11">
        <v>4.2099999999999999E-2</v>
      </c>
      <c r="T135" s="11">
        <v>7.1999999999999998E-3</v>
      </c>
      <c r="U135" s="11">
        <v>3.5400000000000001E-2</v>
      </c>
      <c r="V135" s="10">
        <v>101.1512</v>
      </c>
      <c r="W135" s="12"/>
      <c r="X135" s="12"/>
      <c r="Y135" s="12"/>
      <c r="Z135" s="12"/>
      <c r="AA135" s="10">
        <v>26.8</v>
      </c>
      <c r="AB135" s="10">
        <v>291.33999999999997</v>
      </c>
      <c r="AC135" s="10">
        <v>6.36</v>
      </c>
      <c r="AD135" s="10">
        <v>296.2</v>
      </c>
      <c r="AE135" s="10">
        <v>21.76</v>
      </c>
      <c r="AF135" s="10">
        <v>126.9</v>
      </c>
      <c r="AG135" s="10">
        <v>9.86</v>
      </c>
      <c r="AH135" s="10">
        <v>87.54</v>
      </c>
      <c r="AI135" s="10">
        <v>11.31</v>
      </c>
      <c r="AJ135" s="10">
        <v>26.22</v>
      </c>
      <c r="AK135" s="10">
        <v>3.65</v>
      </c>
      <c r="AL135" s="10">
        <v>16.670000000000002</v>
      </c>
      <c r="AM135" s="10">
        <v>4.4400000000000004</v>
      </c>
      <c r="AN135" s="10">
        <v>1.97</v>
      </c>
      <c r="AO135" s="10">
        <v>4.9400000000000004</v>
      </c>
      <c r="AP135" s="10">
        <v>0.79500000000000004</v>
      </c>
      <c r="AQ135" s="10">
        <v>4.63</v>
      </c>
      <c r="AR135" s="10">
        <v>0.93500000000000005</v>
      </c>
      <c r="AS135" s="10">
        <v>2.23</v>
      </c>
      <c r="AT135" s="10">
        <v>0.25900000000000001</v>
      </c>
      <c r="AU135" s="10">
        <v>2.0099999999999998</v>
      </c>
      <c r="AV135" s="10">
        <v>0.27500000000000002</v>
      </c>
      <c r="AW135" s="10">
        <v>3.29</v>
      </c>
      <c r="AX135" s="10">
        <v>0.56299999999999994</v>
      </c>
      <c r="AY135" s="10">
        <v>0.73</v>
      </c>
      <c r="AZ135" s="10">
        <v>0.318</v>
      </c>
      <c r="BA135" s="12">
        <v>1165.8374100000001</v>
      </c>
      <c r="BB135" s="12">
        <v>56.896900000000002</v>
      </c>
      <c r="BC135" s="11"/>
      <c r="BD135" s="11"/>
      <c r="BE135" s="11"/>
      <c r="BF135" s="11"/>
      <c r="BG135" s="10">
        <v>0.62715268000000002</v>
      </c>
      <c r="BH135" s="10">
        <v>6.1209600000000003E-2</v>
      </c>
      <c r="BI135" s="10">
        <v>0.28276681999999997</v>
      </c>
      <c r="BJ135" s="10">
        <v>0.37528117999999999</v>
      </c>
      <c r="BK135" s="10">
        <v>2.5615800000000001E-2</v>
      </c>
      <c r="BL135" s="10">
        <v>0.22057972000000001</v>
      </c>
      <c r="BM135" s="10">
        <v>0.25433694000000001</v>
      </c>
      <c r="BN135" s="10">
        <v>0.16262940000000001</v>
      </c>
      <c r="BO135" s="10">
        <v>5.9538599999999997E-2</v>
      </c>
      <c r="BP135" s="10">
        <v>6.4577200000000001E-3</v>
      </c>
      <c r="BQ135" s="10">
        <v>8.8367900000000006E-3</v>
      </c>
      <c r="BR135" s="10">
        <v>8.9999999999999998E-4</v>
      </c>
      <c r="BS135" s="10">
        <v>1.6390199999999999E-3</v>
      </c>
      <c r="BT135" s="10">
        <v>1.2864</v>
      </c>
      <c r="BU135" s="10">
        <v>9.0315399999999997</v>
      </c>
      <c r="BV135" s="10">
        <v>0.34344000000000002</v>
      </c>
      <c r="BW135" s="10">
        <v>14.81</v>
      </c>
      <c r="BX135" s="10">
        <v>1.4796800000000001</v>
      </c>
      <c r="BY135" s="10">
        <v>12.3093</v>
      </c>
      <c r="BZ135" s="10">
        <v>1.2896879999999999</v>
      </c>
      <c r="CA135" s="10">
        <v>4.9022399999999999</v>
      </c>
      <c r="CB135" s="10">
        <v>0.57681000000000004</v>
      </c>
      <c r="CC135" s="10">
        <v>0.99636000000000002</v>
      </c>
      <c r="CD135" s="10">
        <v>0.2555</v>
      </c>
      <c r="CE135" s="10">
        <v>1.0668800000000001</v>
      </c>
      <c r="CF135" s="10">
        <v>0.29748000000000002</v>
      </c>
      <c r="CG135" s="10">
        <v>0.1182</v>
      </c>
      <c r="CH135" s="10">
        <v>0.46435999999999999</v>
      </c>
      <c r="CI135" s="10">
        <v>6.2010000000000003E-2</v>
      </c>
      <c r="CJ135" s="10">
        <v>0.37502999999999997</v>
      </c>
      <c r="CK135" s="10">
        <v>8.1345000000000001E-2</v>
      </c>
      <c r="CL135" s="10">
        <v>0.18731999999999999</v>
      </c>
      <c r="CM135" s="10">
        <v>2.5122999999999999E-2</v>
      </c>
      <c r="CN135" s="10">
        <v>0.17085</v>
      </c>
      <c r="CO135" s="10">
        <v>2.9975000000000002E-2</v>
      </c>
      <c r="CP135" s="10">
        <v>0.30925999999999998</v>
      </c>
      <c r="CQ135" s="10">
        <v>8.3887000000000003E-2</v>
      </c>
      <c r="CR135" s="10">
        <v>0.26937</v>
      </c>
      <c r="CS135" s="10">
        <v>3.0210000000000001E-2</v>
      </c>
      <c r="CT135" s="13"/>
      <c r="CU135" s="13"/>
      <c r="CV135" s="13"/>
      <c r="CW135" s="13"/>
      <c r="CX135" s="13"/>
      <c r="CY135" s="13"/>
    </row>
    <row r="136" spans="1:103" s="9" customFormat="1" ht="15" customHeight="1" x14ac:dyDescent="0.3">
      <c r="A136" s="1">
        <v>135</v>
      </c>
      <c r="B136" s="1" t="s">
        <v>667</v>
      </c>
      <c r="C136" s="7">
        <v>2008.1</v>
      </c>
      <c r="D136" s="9" t="s">
        <v>220</v>
      </c>
      <c r="E136" s="37">
        <v>4</v>
      </c>
      <c r="F136" s="7">
        <v>-1</v>
      </c>
      <c r="G136" s="10">
        <v>51.547600000000003</v>
      </c>
      <c r="H136" s="10">
        <v>2.4626749999999999</v>
      </c>
      <c r="I136" s="10">
        <v>13.471724999999999</v>
      </c>
      <c r="J136" s="11">
        <v>4.8050000000000002E-2</v>
      </c>
      <c r="K136" s="10">
        <v>11.179225000000001</v>
      </c>
      <c r="L136" s="11">
        <v>0.16785</v>
      </c>
      <c r="M136" s="10">
        <v>7.4186750000000004</v>
      </c>
      <c r="N136" s="10">
        <v>10.929774999999999</v>
      </c>
      <c r="O136" s="10">
        <v>2.3023250000000002</v>
      </c>
      <c r="P136" s="11">
        <v>6.6750000000000004E-3</v>
      </c>
      <c r="Q136" s="10">
        <v>0.40662500000000001</v>
      </c>
      <c r="R136" s="11">
        <v>0.22714999999999999</v>
      </c>
      <c r="S136" s="11">
        <v>3.9100000000000003E-2</v>
      </c>
      <c r="T136" s="11">
        <v>8.6999999999999994E-3</v>
      </c>
      <c r="U136" s="11">
        <v>4.1775E-2</v>
      </c>
      <c r="V136" s="10">
        <v>100.257875</v>
      </c>
      <c r="W136" s="12" t="s">
        <v>87</v>
      </c>
      <c r="X136" s="11">
        <v>9.4674581356470597E-2</v>
      </c>
      <c r="Y136" s="10">
        <v>3.7325584682932398</v>
      </c>
      <c r="Z136" s="10">
        <v>2.2689630253889899</v>
      </c>
      <c r="AA136" s="10">
        <v>31.3966666666667</v>
      </c>
      <c r="AB136" s="10">
        <v>283.82</v>
      </c>
      <c r="AC136" s="10">
        <v>6.1933333333333298</v>
      </c>
      <c r="AD136" s="10">
        <v>320.02333333333303</v>
      </c>
      <c r="AE136" s="10">
        <v>23.683333333333302</v>
      </c>
      <c r="AF136" s="10">
        <v>134.57666666666699</v>
      </c>
      <c r="AG136" s="10">
        <v>12.33</v>
      </c>
      <c r="AH136" s="10">
        <v>92.603333333333296</v>
      </c>
      <c r="AI136" s="10">
        <v>10.25</v>
      </c>
      <c r="AJ136" s="10">
        <v>24.876666666666701</v>
      </c>
      <c r="AK136" s="10">
        <v>4.10666666666667</v>
      </c>
      <c r="AL136" s="10">
        <v>19.2566666666667</v>
      </c>
      <c r="AM136" s="10">
        <v>4.7300000000000004</v>
      </c>
      <c r="AN136" s="10">
        <v>1.7233333333333301</v>
      </c>
      <c r="AO136" s="10">
        <v>4.9466666666666699</v>
      </c>
      <c r="AP136" s="10">
        <v>0.69199999999999995</v>
      </c>
      <c r="AQ136" s="10">
        <v>4.9766666666666701</v>
      </c>
      <c r="AR136" s="10">
        <v>0.97766666666666702</v>
      </c>
      <c r="AS136" s="10">
        <v>2.21</v>
      </c>
      <c r="AT136" s="10">
        <v>0.29766666666666702</v>
      </c>
      <c r="AU136" s="10">
        <v>2.0366666666666702</v>
      </c>
      <c r="AV136" s="10">
        <v>0.29166666666666702</v>
      </c>
      <c r="AW136" s="10">
        <v>3.27</v>
      </c>
      <c r="AX136" s="10">
        <v>0.76166666666666705</v>
      </c>
      <c r="AY136" s="10">
        <v>0.80666666666666698</v>
      </c>
      <c r="AZ136" s="10">
        <v>0.28033333333333299</v>
      </c>
      <c r="BA136" s="12">
        <v>1163.1153675</v>
      </c>
      <c r="BB136" s="12">
        <v>56.803550000000001</v>
      </c>
      <c r="BC136" s="11"/>
      <c r="BD136" s="11">
        <v>4.7337290678235297E-3</v>
      </c>
      <c r="BE136" s="11">
        <v>7.1291866744400897E-2</v>
      </c>
      <c r="BF136" s="11">
        <v>0.24345973262423901</v>
      </c>
      <c r="BG136" s="10">
        <v>0.62372596000000002</v>
      </c>
      <c r="BH136" s="10">
        <v>6.304448E-2</v>
      </c>
      <c r="BI136" s="10">
        <v>0.2734760175</v>
      </c>
      <c r="BJ136" s="10">
        <v>0.37003234750000003</v>
      </c>
      <c r="BK136" s="10">
        <v>2.6788860000000001E-2</v>
      </c>
      <c r="BL136" s="10">
        <v>0.21662530999999999</v>
      </c>
      <c r="BM136" s="10">
        <v>0.25575673500000001</v>
      </c>
      <c r="BN136" s="10">
        <v>0.16231391249999999</v>
      </c>
      <c r="BO136" s="10">
        <v>5.91639375E-2</v>
      </c>
      <c r="BP136" s="10">
        <v>6.655495E-3</v>
      </c>
      <c r="BQ136" s="10">
        <v>8.2070900000000002E-3</v>
      </c>
      <c r="BR136" s="10">
        <v>1.0874999999999999E-3</v>
      </c>
      <c r="BS136" s="10">
        <v>1.9341825E-3</v>
      </c>
      <c r="BT136" s="10">
        <v>1.5070399999999999</v>
      </c>
      <c r="BU136" s="10">
        <v>8.7984200000000001</v>
      </c>
      <c r="BV136" s="10">
        <v>0.33444000000000002</v>
      </c>
      <c r="BW136" s="10">
        <v>16.001166666666698</v>
      </c>
      <c r="BX136" s="10">
        <v>1.6104666666666601</v>
      </c>
      <c r="BY136" s="10">
        <v>13.053936666666701</v>
      </c>
      <c r="BZ136" s="10">
        <v>1.6127640000000001</v>
      </c>
      <c r="CA136" s="10">
        <v>5.1857866666666599</v>
      </c>
      <c r="CB136" s="10">
        <v>0.52275000000000005</v>
      </c>
      <c r="CC136" s="10">
        <v>0.945313333333334</v>
      </c>
      <c r="CD136" s="10">
        <v>0.28746666666666698</v>
      </c>
      <c r="CE136" s="10">
        <v>1.2324266666666699</v>
      </c>
      <c r="CF136" s="10">
        <v>0.31691000000000003</v>
      </c>
      <c r="CG136" s="10">
        <v>0.10340000000000001</v>
      </c>
      <c r="CH136" s="10">
        <v>0.46498666666666699</v>
      </c>
      <c r="CI136" s="10">
        <v>5.3976000000000003E-2</v>
      </c>
      <c r="CJ136" s="10">
        <v>0.40311000000000002</v>
      </c>
      <c r="CK136" s="10">
        <v>8.5056999999999994E-2</v>
      </c>
      <c r="CL136" s="10">
        <v>0.18564</v>
      </c>
      <c r="CM136" s="10">
        <v>2.88736666666667E-2</v>
      </c>
      <c r="CN136" s="10">
        <v>0.173116666666667</v>
      </c>
      <c r="CO136" s="10">
        <v>3.1791666666666697E-2</v>
      </c>
      <c r="CP136" s="10">
        <v>0.30737999999999999</v>
      </c>
      <c r="CQ136" s="10">
        <v>0.113488333333333</v>
      </c>
      <c r="CR136" s="10">
        <v>0.29765999999999998</v>
      </c>
      <c r="CS136" s="10">
        <v>2.6631666666666599E-2</v>
      </c>
      <c r="CT136" s="13"/>
      <c r="CU136" s="13"/>
      <c r="CV136" s="13"/>
      <c r="CW136" s="13"/>
      <c r="CX136" s="13"/>
      <c r="CY136" s="13"/>
    </row>
    <row r="137" spans="1:103" s="9" customFormat="1" ht="15" customHeight="1" x14ac:dyDescent="0.3">
      <c r="A137" s="1">
        <v>136</v>
      </c>
      <c r="B137" s="1" t="s">
        <v>667</v>
      </c>
      <c r="C137" s="7">
        <v>2008.1</v>
      </c>
      <c r="D137" s="9" t="s">
        <v>221</v>
      </c>
      <c r="E137" s="37">
        <v>4</v>
      </c>
      <c r="F137" s="7">
        <v>-1</v>
      </c>
      <c r="G137" s="10">
        <v>52.063499999999998</v>
      </c>
      <c r="H137" s="10">
        <v>2.3285999999999998</v>
      </c>
      <c r="I137" s="10">
        <v>13.373799999999999</v>
      </c>
      <c r="J137" s="11">
        <v>3.3500000000000002E-2</v>
      </c>
      <c r="K137" s="10">
        <v>11.4846</v>
      </c>
      <c r="L137" s="11">
        <v>0.15529999999999999</v>
      </c>
      <c r="M137" s="10">
        <v>7.5590000000000002</v>
      </c>
      <c r="N137" s="10">
        <v>10.707599999999999</v>
      </c>
      <c r="O137" s="10">
        <v>2.2669999999999999</v>
      </c>
      <c r="P137" s="11" t="s">
        <v>87</v>
      </c>
      <c r="Q137" s="10">
        <v>0.37559999999999999</v>
      </c>
      <c r="R137" s="11">
        <v>0.23080000000000001</v>
      </c>
      <c r="S137" s="11">
        <v>3.61E-2</v>
      </c>
      <c r="T137" s="11">
        <v>6.6E-3</v>
      </c>
      <c r="U137" s="11">
        <v>2.5600000000000001E-2</v>
      </c>
      <c r="V137" s="10">
        <v>100.64749999999999</v>
      </c>
      <c r="W137" s="12"/>
      <c r="X137" s="12"/>
      <c r="Y137" s="12"/>
      <c r="Z137" s="12"/>
      <c r="AA137" s="10">
        <v>28.17</v>
      </c>
      <c r="AB137" s="10">
        <v>270.19333333333299</v>
      </c>
      <c r="AC137" s="10">
        <v>6.46</v>
      </c>
      <c r="AD137" s="10">
        <v>315.17666666666702</v>
      </c>
      <c r="AE137" s="10">
        <v>23.163333333333298</v>
      </c>
      <c r="AF137" s="10">
        <v>131.59333333333299</v>
      </c>
      <c r="AG137" s="10">
        <v>11.966666666666701</v>
      </c>
      <c r="AH137" s="10">
        <v>88.223333333333301</v>
      </c>
      <c r="AI137" s="10">
        <v>9.8066666666666702</v>
      </c>
      <c r="AJ137" s="10">
        <v>24.3466666666667</v>
      </c>
      <c r="AK137" s="10">
        <v>3.60666666666667</v>
      </c>
      <c r="AL137" s="10">
        <v>17.873333333333299</v>
      </c>
      <c r="AM137" s="10">
        <v>4.8433333333333302</v>
      </c>
      <c r="AN137" s="10">
        <v>1.66333333333333</v>
      </c>
      <c r="AO137" s="10">
        <v>4.9866666666666699</v>
      </c>
      <c r="AP137" s="10">
        <v>0.72499999999999998</v>
      </c>
      <c r="AQ137" s="10">
        <v>4.46</v>
      </c>
      <c r="AR137" s="10">
        <v>0.92300000000000004</v>
      </c>
      <c r="AS137" s="10">
        <v>2.3266666666666702</v>
      </c>
      <c r="AT137" s="10">
        <v>0.33400000000000002</v>
      </c>
      <c r="AU137" s="10">
        <v>1.94333333333333</v>
      </c>
      <c r="AV137" s="10">
        <v>0.28133333333333299</v>
      </c>
      <c r="AW137" s="10">
        <v>3.60666666666667</v>
      </c>
      <c r="AX137" s="10">
        <v>0.71866666666666701</v>
      </c>
      <c r="AY137" s="10">
        <v>0.76333333333333298</v>
      </c>
      <c r="AZ137" s="10">
        <v>0.27400000000000002</v>
      </c>
      <c r="BA137" s="12">
        <v>1165.9358999999999</v>
      </c>
      <c r="BB137" s="12">
        <v>56.597099999999998</v>
      </c>
      <c r="BC137" s="11"/>
      <c r="BD137" s="11"/>
      <c r="BE137" s="11"/>
      <c r="BF137" s="11"/>
      <c r="BG137" s="10">
        <v>0.62996834999999995</v>
      </c>
      <c r="BH137" s="10">
        <v>5.9612159999999997E-2</v>
      </c>
      <c r="BI137" s="10">
        <v>0.27148813999999999</v>
      </c>
      <c r="BJ137" s="10">
        <v>0.38014026000000001</v>
      </c>
      <c r="BK137" s="10">
        <v>2.478588E-2</v>
      </c>
      <c r="BL137" s="10">
        <v>0.2207228</v>
      </c>
      <c r="BM137" s="10">
        <v>0.25055783999999998</v>
      </c>
      <c r="BN137" s="10">
        <v>0.15982350000000001</v>
      </c>
      <c r="BO137" s="10">
        <v>5.4649799999999998E-2</v>
      </c>
      <c r="BP137" s="10">
        <v>6.7624399999999998E-3</v>
      </c>
      <c r="BQ137" s="10">
        <v>7.5773899999999998E-3</v>
      </c>
      <c r="BR137" s="10">
        <v>8.25E-4</v>
      </c>
      <c r="BS137" s="10">
        <v>1.1852799999999999E-3</v>
      </c>
      <c r="BT137" s="10">
        <v>1.35216</v>
      </c>
      <c r="BU137" s="10">
        <v>8.3759933333333194</v>
      </c>
      <c r="BV137" s="10">
        <v>0.34883999999999998</v>
      </c>
      <c r="BW137" s="10">
        <v>15.758833333333399</v>
      </c>
      <c r="BX137" s="10">
        <v>1.57510666666666</v>
      </c>
      <c r="BY137" s="10">
        <v>12.7645533333333</v>
      </c>
      <c r="BZ137" s="10">
        <v>1.56524</v>
      </c>
      <c r="CA137" s="10">
        <v>4.9405066666666597</v>
      </c>
      <c r="CB137" s="10">
        <v>0.50014000000000003</v>
      </c>
      <c r="CC137" s="10">
        <v>0.92517333333333496</v>
      </c>
      <c r="CD137" s="10">
        <v>0.25246666666666701</v>
      </c>
      <c r="CE137" s="10">
        <v>1.1438933333333301</v>
      </c>
      <c r="CF137" s="10">
        <v>0.32450333333333298</v>
      </c>
      <c r="CG137" s="10">
        <v>9.9799999999999806E-2</v>
      </c>
      <c r="CH137" s="10">
        <v>0.46874666666666698</v>
      </c>
      <c r="CI137" s="10">
        <v>5.6550000000000003E-2</v>
      </c>
      <c r="CJ137" s="10">
        <v>0.36126000000000003</v>
      </c>
      <c r="CK137" s="10">
        <v>8.0300999999999997E-2</v>
      </c>
      <c r="CL137" s="10">
        <v>0.19544</v>
      </c>
      <c r="CM137" s="10">
        <v>3.2398000000000003E-2</v>
      </c>
      <c r="CN137" s="10">
        <v>0.16518333333333299</v>
      </c>
      <c r="CO137" s="10">
        <v>3.0665333333333301E-2</v>
      </c>
      <c r="CP137" s="10">
        <v>0.33902666666666698</v>
      </c>
      <c r="CQ137" s="10">
        <v>0.107081333333333</v>
      </c>
      <c r="CR137" s="10">
        <v>0.28166999999999998</v>
      </c>
      <c r="CS137" s="10">
        <v>2.6030000000000001E-2</v>
      </c>
      <c r="CT137" s="13"/>
      <c r="CU137" s="13"/>
      <c r="CV137" s="13"/>
      <c r="CW137" s="13"/>
      <c r="CX137" s="13"/>
      <c r="CY137" s="13"/>
    </row>
    <row r="138" spans="1:103" s="9" customFormat="1" ht="15" customHeight="1" x14ac:dyDescent="0.3">
      <c r="A138" s="1">
        <v>137</v>
      </c>
      <c r="B138" s="1" t="s">
        <v>667</v>
      </c>
      <c r="C138" s="7">
        <v>2008.1</v>
      </c>
      <c r="D138" s="9" t="s">
        <v>222</v>
      </c>
      <c r="E138" s="37">
        <v>4</v>
      </c>
      <c r="F138" s="7">
        <v>-1</v>
      </c>
      <c r="G138" s="10">
        <v>51.794849999999997</v>
      </c>
      <c r="H138" s="10">
        <v>2.4668999999999999</v>
      </c>
      <c r="I138" s="10">
        <v>13.302849999999999</v>
      </c>
      <c r="J138" s="11">
        <v>4.1750000000000002E-2</v>
      </c>
      <c r="K138" s="10">
        <v>11.287800000000001</v>
      </c>
      <c r="L138" s="11">
        <v>0.16355</v>
      </c>
      <c r="M138" s="10">
        <v>7.4780499999999996</v>
      </c>
      <c r="N138" s="10">
        <v>10.7867</v>
      </c>
      <c r="O138" s="10">
        <v>2.3118500000000002</v>
      </c>
      <c r="P138" s="11">
        <v>7.8499999999999993E-3</v>
      </c>
      <c r="Q138" s="10">
        <v>0.41835</v>
      </c>
      <c r="R138" s="11">
        <v>0.22745000000000001</v>
      </c>
      <c r="S138" s="11">
        <v>3.9449999999999999E-2</v>
      </c>
      <c r="T138" s="11">
        <v>7.7000000000000002E-3</v>
      </c>
      <c r="U138" s="11">
        <v>3.4500000000000003E-2</v>
      </c>
      <c r="V138" s="10">
        <v>100.36955</v>
      </c>
      <c r="W138" s="12" t="s">
        <v>87</v>
      </c>
      <c r="X138" s="11">
        <v>7.9728913456025494E-2</v>
      </c>
      <c r="Y138" s="10">
        <v>3.77877075976911</v>
      </c>
      <c r="Z138" s="10">
        <v>2.0022667608840701</v>
      </c>
      <c r="AA138" s="10">
        <v>28.645</v>
      </c>
      <c r="AB138" s="10">
        <v>280.48500000000001</v>
      </c>
      <c r="AC138" s="10">
        <v>6.6050000000000004</v>
      </c>
      <c r="AD138" s="10">
        <v>321.82</v>
      </c>
      <c r="AE138" s="10">
        <v>22.815000000000001</v>
      </c>
      <c r="AF138" s="10">
        <v>127.02500000000001</v>
      </c>
      <c r="AG138" s="10">
        <v>12.565</v>
      </c>
      <c r="AH138" s="10">
        <v>93.034999999999997</v>
      </c>
      <c r="AI138" s="10">
        <v>9.76</v>
      </c>
      <c r="AJ138" s="10">
        <v>25.425000000000001</v>
      </c>
      <c r="AK138" s="10">
        <v>3.82</v>
      </c>
      <c r="AL138" s="10">
        <v>17.914999999999999</v>
      </c>
      <c r="AM138" s="10">
        <v>4.7249999999999996</v>
      </c>
      <c r="AN138" s="10">
        <v>1.58</v>
      </c>
      <c r="AO138" s="10">
        <v>5.1550000000000002</v>
      </c>
      <c r="AP138" s="10">
        <v>0.73499999999999999</v>
      </c>
      <c r="AQ138" s="10">
        <v>4.7249999999999996</v>
      </c>
      <c r="AR138" s="10">
        <v>0.95599999999999996</v>
      </c>
      <c r="AS138" s="10">
        <v>2.06</v>
      </c>
      <c r="AT138" s="10">
        <v>0.3075</v>
      </c>
      <c r="AU138" s="10">
        <v>2.0750000000000002</v>
      </c>
      <c r="AV138" s="10">
        <v>0.28549999999999998</v>
      </c>
      <c r="AW138" s="10">
        <v>3.28</v>
      </c>
      <c r="AX138" s="10">
        <v>0.77</v>
      </c>
      <c r="AY138" s="10">
        <v>0.7</v>
      </c>
      <c r="AZ138" s="10">
        <v>0.30399999999999999</v>
      </c>
      <c r="BA138" s="12">
        <v>1164.3088049999999</v>
      </c>
      <c r="BB138" s="12">
        <v>56.755299999999998</v>
      </c>
      <c r="BC138" s="11"/>
      <c r="BD138" s="11">
        <v>3.9864456728012703E-3</v>
      </c>
      <c r="BE138" s="11">
        <v>7.2174521511589998E-2</v>
      </c>
      <c r="BF138" s="11">
        <v>0.214843223442861</v>
      </c>
      <c r="BG138" s="10">
        <v>0.62671768500000002</v>
      </c>
      <c r="BH138" s="10">
        <v>6.3152639999999996E-2</v>
      </c>
      <c r="BI138" s="10">
        <v>0.270047855</v>
      </c>
      <c r="BJ138" s="10">
        <v>0.37362617999999997</v>
      </c>
      <c r="BK138" s="10">
        <v>2.610258E-2</v>
      </c>
      <c r="BL138" s="10">
        <v>0.21835905999999999</v>
      </c>
      <c r="BM138" s="10">
        <v>0.25240878</v>
      </c>
      <c r="BN138" s="10">
        <v>0.16298542499999999</v>
      </c>
      <c r="BO138" s="10">
        <v>6.0869924999999998E-2</v>
      </c>
      <c r="BP138" s="10">
        <v>6.6642849999999998E-3</v>
      </c>
      <c r="BQ138" s="10">
        <v>8.2805550000000002E-3</v>
      </c>
      <c r="BR138" s="10">
        <v>9.6250000000000003E-4</v>
      </c>
      <c r="BS138" s="10">
        <v>1.59735E-3</v>
      </c>
      <c r="BT138" s="10">
        <v>1.37496</v>
      </c>
      <c r="BU138" s="10">
        <v>8.6950350000000007</v>
      </c>
      <c r="BV138" s="10">
        <v>0.35666999999999999</v>
      </c>
      <c r="BW138" s="10">
        <v>16.091000000000001</v>
      </c>
      <c r="BX138" s="10">
        <v>1.55142</v>
      </c>
      <c r="BY138" s="10">
        <v>12.321425</v>
      </c>
      <c r="BZ138" s="10">
        <v>1.643502</v>
      </c>
      <c r="CA138" s="10">
        <v>5.2099599999999997</v>
      </c>
      <c r="CB138" s="10">
        <v>0.49775999999999998</v>
      </c>
      <c r="CC138" s="10">
        <v>0.96614999999999995</v>
      </c>
      <c r="CD138" s="10">
        <v>0.26740000000000003</v>
      </c>
      <c r="CE138" s="10">
        <v>1.14656</v>
      </c>
      <c r="CF138" s="10">
        <v>0.316575</v>
      </c>
      <c r="CG138" s="10">
        <v>9.4799999999999995E-2</v>
      </c>
      <c r="CH138" s="10">
        <v>0.48457</v>
      </c>
      <c r="CI138" s="10">
        <v>5.7329999999999999E-2</v>
      </c>
      <c r="CJ138" s="10">
        <v>0.38272499999999998</v>
      </c>
      <c r="CK138" s="10">
        <v>8.3171999999999996E-2</v>
      </c>
      <c r="CL138" s="10">
        <v>0.17304</v>
      </c>
      <c r="CM138" s="10">
        <v>2.98275E-2</v>
      </c>
      <c r="CN138" s="10">
        <v>0.176375</v>
      </c>
      <c r="CO138" s="10">
        <v>3.1119500000000001E-2</v>
      </c>
      <c r="CP138" s="10">
        <v>0.30831999999999998</v>
      </c>
      <c r="CQ138" s="10">
        <v>0.11473</v>
      </c>
      <c r="CR138" s="10">
        <v>0.25829999999999997</v>
      </c>
      <c r="CS138" s="10">
        <v>2.8879999999999999E-2</v>
      </c>
      <c r="CT138" s="13"/>
      <c r="CU138" s="13"/>
      <c r="CV138" s="13"/>
      <c r="CW138" s="13"/>
      <c r="CX138" s="13"/>
      <c r="CY138" s="13"/>
    </row>
    <row r="139" spans="1:103" s="9" customFormat="1" ht="15" customHeight="1" x14ac:dyDescent="0.3">
      <c r="A139" s="1">
        <v>138</v>
      </c>
      <c r="B139" s="1" t="s">
        <v>667</v>
      </c>
      <c r="C139" s="7">
        <v>2008.1</v>
      </c>
      <c r="D139" s="9" t="s">
        <v>223</v>
      </c>
      <c r="E139" s="37">
        <v>4</v>
      </c>
      <c r="F139" s="7">
        <v>-1</v>
      </c>
      <c r="G139" s="10">
        <v>51.965249999999997</v>
      </c>
      <c r="H139" s="10">
        <v>2.4716999999999998</v>
      </c>
      <c r="I139" s="10">
        <v>13.41295</v>
      </c>
      <c r="J139" s="11">
        <v>4.795E-2</v>
      </c>
      <c r="K139" s="10">
        <v>11.10745</v>
      </c>
      <c r="L139" s="11">
        <v>0.16955000000000001</v>
      </c>
      <c r="M139" s="10">
        <v>7.48285</v>
      </c>
      <c r="N139" s="10">
        <v>10.8103</v>
      </c>
      <c r="O139" s="10">
        <v>2.2658499999999999</v>
      </c>
      <c r="P139" s="11">
        <v>1.6150000000000001E-2</v>
      </c>
      <c r="Q139" s="10">
        <v>0.41789999999999999</v>
      </c>
      <c r="R139" s="11">
        <v>0.23085</v>
      </c>
      <c r="S139" s="11">
        <v>3.3750000000000002E-2</v>
      </c>
      <c r="T139" s="11">
        <v>8.7500000000000008E-3</v>
      </c>
      <c r="U139" s="11">
        <v>3.4250000000000003E-2</v>
      </c>
      <c r="V139" s="10">
        <v>100.4755</v>
      </c>
      <c r="W139" s="12" t="s">
        <v>87</v>
      </c>
      <c r="X139" s="11">
        <v>8.6435848739483803E-2</v>
      </c>
      <c r="Y139" s="10">
        <v>3.6670554041672201</v>
      </c>
      <c r="Z139" s="10">
        <v>2.22324013285303</v>
      </c>
      <c r="AA139" s="10">
        <v>29.78</v>
      </c>
      <c r="AB139" s="10">
        <v>275.83999999999997</v>
      </c>
      <c r="AC139" s="10">
        <v>6.24</v>
      </c>
      <c r="AD139" s="10">
        <v>288.75</v>
      </c>
      <c r="AE139" s="10">
        <v>21.09</v>
      </c>
      <c r="AF139" s="10">
        <v>113.46</v>
      </c>
      <c r="AG139" s="10">
        <v>9.84</v>
      </c>
      <c r="AH139" s="10">
        <v>87.18</v>
      </c>
      <c r="AI139" s="10">
        <v>9.7100000000000009</v>
      </c>
      <c r="AJ139" s="10">
        <v>25</v>
      </c>
      <c r="AK139" s="10">
        <v>3.4</v>
      </c>
      <c r="AL139" s="10">
        <v>18.25</v>
      </c>
      <c r="AM139" s="10">
        <v>5.3</v>
      </c>
      <c r="AN139" s="10">
        <v>1.7</v>
      </c>
      <c r="AO139" s="10">
        <v>4.92</v>
      </c>
      <c r="AP139" s="10">
        <v>0.75</v>
      </c>
      <c r="AQ139" s="10">
        <v>4.45</v>
      </c>
      <c r="AR139" s="10">
        <v>0.92600000000000005</v>
      </c>
      <c r="AS139" s="10">
        <v>2.14</v>
      </c>
      <c r="AT139" s="10">
        <v>0.28299999999999997</v>
      </c>
      <c r="AU139" s="10">
        <v>1.76</v>
      </c>
      <c r="AV139" s="10">
        <v>0.25</v>
      </c>
      <c r="AW139" s="10">
        <v>2.96</v>
      </c>
      <c r="AX139" s="10">
        <v>0.59899999999999998</v>
      </c>
      <c r="AY139" s="10">
        <v>0.62</v>
      </c>
      <c r="AZ139" s="10">
        <v>0.245</v>
      </c>
      <c r="BA139" s="12">
        <v>1164.405285</v>
      </c>
      <c r="BB139" s="12">
        <v>57.184950000000001</v>
      </c>
      <c r="BC139" s="11"/>
      <c r="BD139" s="11">
        <v>4.32179243697419E-3</v>
      </c>
      <c r="BE139" s="11">
        <v>7.0040758219593893E-2</v>
      </c>
      <c r="BF139" s="11">
        <v>0.23855366625513</v>
      </c>
      <c r="BG139" s="10">
        <v>0.62877952500000001</v>
      </c>
      <c r="BH139" s="10">
        <v>6.3275520000000002E-2</v>
      </c>
      <c r="BI139" s="10">
        <v>0.27228288499999997</v>
      </c>
      <c r="BJ139" s="10">
        <v>0.36765659499999997</v>
      </c>
      <c r="BK139" s="10">
        <v>2.706018E-2</v>
      </c>
      <c r="BL139" s="10">
        <v>0.21849921999999999</v>
      </c>
      <c r="BM139" s="10">
        <v>0.25296101999999998</v>
      </c>
      <c r="BN139" s="10">
        <v>0.15974242499999999</v>
      </c>
      <c r="BO139" s="10">
        <v>6.0804450000000003E-2</v>
      </c>
      <c r="BP139" s="10">
        <v>6.7639049999999997E-3</v>
      </c>
      <c r="BQ139" s="10">
        <v>7.0841250000000001E-3</v>
      </c>
      <c r="BR139" s="10">
        <v>1.0937500000000001E-3</v>
      </c>
      <c r="BS139" s="10">
        <v>1.585775E-3</v>
      </c>
      <c r="BT139" s="10">
        <v>1.42944</v>
      </c>
      <c r="BU139" s="10">
        <v>8.5510400000000004</v>
      </c>
      <c r="BV139" s="10">
        <v>0.33695999999999998</v>
      </c>
      <c r="BW139" s="10">
        <v>14.4375</v>
      </c>
      <c r="BX139" s="10">
        <v>1.4341200000000001</v>
      </c>
      <c r="BY139" s="10">
        <v>11.00562</v>
      </c>
      <c r="BZ139" s="10">
        <v>1.287072</v>
      </c>
      <c r="CA139" s="10">
        <v>4.8820800000000002</v>
      </c>
      <c r="CB139" s="10">
        <v>0.49520999999999998</v>
      </c>
      <c r="CC139" s="10">
        <v>0.95</v>
      </c>
      <c r="CD139" s="10">
        <v>0.23799999999999999</v>
      </c>
      <c r="CE139" s="10">
        <v>1.1679999999999999</v>
      </c>
      <c r="CF139" s="10">
        <v>0.35510000000000003</v>
      </c>
      <c r="CG139" s="10">
        <v>0.10199999999999999</v>
      </c>
      <c r="CH139" s="10">
        <v>0.46248</v>
      </c>
      <c r="CI139" s="10">
        <v>5.8500000000000003E-2</v>
      </c>
      <c r="CJ139" s="10">
        <v>0.36044999999999999</v>
      </c>
      <c r="CK139" s="10">
        <v>8.0561999999999995E-2</v>
      </c>
      <c r="CL139" s="10">
        <v>0.17976</v>
      </c>
      <c r="CM139" s="10">
        <v>2.7451E-2</v>
      </c>
      <c r="CN139" s="10">
        <v>0.14960000000000001</v>
      </c>
      <c r="CO139" s="10">
        <v>2.725E-2</v>
      </c>
      <c r="CP139" s="10">
        <v>0.27823999999999999</v>
      </c>
      <c r="CQ139" s="10">
        <v>8.9250999999999997E-2</v>
      </c>
      <c r="CR139" s="10">
        <v>0.22878000000000001</v>
      </c>
      <c r="CS139" s="10">
        <v>2.3275000000000001E-2</v>
      </c>
      <c r="CT139" s="13"/>
      <c r="CU139" s="13"/>
      <c r="CV139" s="13"/>
      <c r="CW139" s="13"/>
      <c r="CX139" s="13"/>
      <c r="CY139" s="13"/>
    </row>
    <row r="140" spans="1:103" s="9" customFormat="1" ht="15" customHeight="1" x14ac:dyDescent="0.3">
      <c r="A140" s="1">
        <v>139</v>
      </c>
      <c r="B140" s="1" t="s">
        <v>667</v>
      </c>
      <c r="C140" s="7">
        <v>2008.1</v>
      </c>
      <c r="D140" s="9" t="s">
        <v>224</v>
      </c>
      <c r="E140" s="37">
        <v>4</v>
      </c>
      <c r="F140" s="7">
        <v>-1</v>
      </c>
      <c r="G140" s="10">
        <v>52.121200000000002</v>
      </c>
      <c r="H140" s="10">
        <v>2.3939499999999998</v>
      </c>
      <c r="I140" s="10">
        <v>13.629200000000001</v>
      </c>
      <c r="J140" s="11">
        <v>4.1950000000000001E-2</v>
      </c>
      <c r="K140" s="10">
        <v>11.6014</v>
      </c>
      <c r="L140" s="11">
        <v>0.16965</v>
      </c>
      <c r="M140" s="10">
        <v>7.6560499999999996</v>
      </c>
      <c r="N140" s="10">
        <v>10.8187</v>
      </c>
      <c r="O140" s="10">
        <v>2.3092999999999999</v>
      </c>
      <c r="P140" s="11">
        <v>7.0499999999999998E-3</v>
      </c>
      <c r="Q140" s="10">
        <v>0.4138</v>
      </c>
      <c r="R140" s="11">
        <v>0.22785</v>
      </c>
      <c r="S140" s="11">
        <v>3.9550000000000002E-2</v>
      </c>
      <c r="T140" s="11">
        <v>7.0499999999999998E-3</v>
      </c>
      <c r="U140" s="11">
        <v>3.3700000000000001E-2</v>
      </c>
      <c r="V140" s="10">
        <v>101.47035</v>
      </c>
      <c r="W140" s="12" t="s">
        <v>87</v>
      </c>
      <c r="X140" s="11">
        <v>8.7032627095817397E-2</v>
      </c>
      <c r="Y140" s="10">
        <v>3.9310293435828001</v>
      </c>
      <c r="Z140" s="10">
        <v>1.91416479763804</v>
      </c>
      <c r="AA140" s="10">
        <v>29.11</v>
      </c>
      <c r="AB140" s="10">
        <v>290</v>
      </c>
      <c r="AC140" s="10">
        <v>7.05</v>
      </c>
      <c r="AD140" s="10">
        <v>291.93</v>
      </c>
      <c r="AE140" s="10">
        <v>20.86</v>
      </c>
      <c r="AF140" s="10">
        <v>114.3</v>
      </c>
      <c r="AG140" s="10">
        <v>10.14</v>
      </c>
      <c r="AH140" s="10">
        <v>88.56</v>
      </c>
      <c r="AI140" s="10">
        <v>11.03</v>
      </c>
      <c r="AJ140" s="10">
        <v>27.2</v>
      </c>
      <c r="AK140" s="10">
        <v>3.44</v>
      </c>
      <c r="AL140" s="10">
        <v>17.23</v>
      </c>
      <c r="AM140" s="10">
        <v>4.83</v>
      </c>
      <c r="AN140" s="10">
        <v>1.73</v>
      </c>
      <c r="AO140" s="10">
        <v>4.1900000000000004</v>
      </c>
      <c r="AP140" s="10">
        <v>0.872</v>
      </c>
      <c r="AQ140" s="10">
        <v>4.82</v>
      </c>
      <c r="AR140" s="10">
        <v>0.84399999999999997</v>
      </c>
      <c r="AS140" s="10">
        <v>2.15</v>
      </c>
      <c r="AT140" s="10">
        <v>0.28100000000000003</v>
      </c>
      <c r="AU140" s="10">
        <v>1.7</v>
      </c>
      <c r="AV140" s="10">
        <v>0.19400000000000001</v>
      </c>
      <c r="AW140" s="10">
        <v>3.34</v>
      </c>
      <c r="AX140" s="10">
        <v>0.58399999999999996</v>
      </c>
      <c r="AY140" s="10">
        <v>0.65</v>
      </c>
      <c r="AZ140" s="10">
        <v>0.21199999999999999</v>
      </c>
      <c r="BA140" s="12">
        <v>1167.8866049999999</v>
      </c>
      <c r="BB140" s="12">
        <v>56.66095</v>
      </c>
      <c r="BC140" s="11"/>
      <c r="BD140" s="11">
        <v>4.3516313547908702E-3</v>
      </c>
      <c r="BE140" s="11">
        <v>7.5082660462431505E-2</v>
      </c>
      <c r="BF140" s="11">
        <v>0.20538988278656201</v>
      </c>
      <c r="BG140" s="10">
        <v>0.63066652000000001</v>
      </c>
      <c r="BH140" s="10">
        <v>6.1285119999999998E-2</v>
      </c>
      <c r="BI140" s="10">
        <v>0.27667276000000002</v>
      </c>
      <c r="BJ140" s="10">
        <v>0.38400634</v>
      </c>
      <c r="BK140" s="10">
        <v>2.7076139999999999E-2</v>
      </c>
      <c r="BL140" s="10">
        <v>0.22355665999999999</v>
      </c>
      <c r="BM140" s="10">
        <v>0.25315757999999999</v>
      </c>
      <c r="BN140" s="10">
        <v>0.16280565</v>
      </c>
      <c r="BO140" s="10">
        <v>6.0207900000000002E-2</v>
      </c>
      <c r="BP140" s="10">
        <v>6.6760049999999996E-3</v>
      </c>
      <c r="BQ140" s="10">
        <v>8.3015450000000005E-3</v>
      </c>
      <c r="BR140" s="10">
        <v>8.8124999999999998E-4</v>
      </c>
      <c r="BS140" s="10">
        <v>1.5603100000000001E-3</v>
      </c>
      <c r="BT140" s="10">
        <v>1.3972800000000001</v>
      </c>
      <c r="BU140" s="10">
        <v>8.99</v>
      </c>
      <c r="BV140" s="10">
        <v>0.38069999999999998</v>
      </c>
      <c r="BW140" s="10">
        <v>14.596500000000001</v>
      </c>
      <c r="BX140" s="10">
        <v>1.41848</v>
      </c>
      <c r="BY140" s="10">
        <v>11.0871</v>
      </c>
      <c r="BZ140" s="10">
        <v>1.3263119999999999</v>
      </c>
      <c r="CA140" s="10">
        <v>4.9593600000000002</v>
      </c>
      <c r="CB140" s="10">
        <v>0.56252999999999997</v>
      </c>
      <c r="CC140" s="10">
        <v>1.0336000000000001</v>
      </c>
      <c r="CD140" s="10">
        <v>0.24079999999999999</v>
      </c>
      <c r="CE140" s="10">
        <v>1.1027199999999999</v>
      </c>
      <c r="CF140" s="10">
        <v>0.32361000000000001</v>
      </c>
      <c r="CG140" s="10">
        <v>0.1038</v>
      </c>
      <c r="CH140" s="10">
        <v>0.39385999999999999</v>
      </c>
      <c r="CI140" s="10">
        <v>6.8015999999999993E-2</v>
      </c>
      <c r="CJ140" s="10">
        <v>0.39041999999999999</v>
      </c>
      <c r="CK140" s="10">
        <v>7.3427999999999993E-2</v>
      </c>
      <c r="CL140" s="10">
        <v>0.18060000000000001</v>
      </c>
      <c r="CM140" s="10">
        <v>2.7257E-2</v>
      </c>
      <c r="CN140" s="10">
        <v>0.14449999999999999</v>
      </c>
      <c r="CO140" s="10">
        <v>2.1146000000000002E-2</v>
      </c>
      <c r="CP140" s="10">
        <v>0.31396000000000002</v>
      </c>
      <c r="CQ140" s="10">
        <v>8.7015999999999996E-2</v>
      </c>
      <c r="CR140" s="10">
        <v>0.23985000000000001</v>
      </c>
      <c r="CS140" s="10">
        <v>2.0140000000000002E-2</v>
      </c>
      <c r="CT140" s="13"/>
      <c r="CU140" s="13"/>
      <c r="CV140" s="13"/>
      <c r="CW140" s="13"/>
      <c r="CX140" s="13"/>
      <c r="CY140" s="13"/>
    </row>
    <row r="141" spans="1:103" s="9" customFormat="1" ht="15" customHeight="1" x14ac:dyDescent="0.3">
      <c r="A141" s="1">
        <v>140</v>
      </c>
      <c r="B141" s="1" t="s">
        <v>667</v>
      </c>
      <c r="C141" s="7">
        <v>2008.24</v>
      </c>
      <c r="D141" s="9" t="s">
        <v>225</v>
      </c>
      <c r="E141" s="37">
        <v>4</v>
      </c>
      <c r="F141" s="7">
        <v>-1</v>
      </c>
      <c r="G141" s="10">
        <v>51.896933333333301</v>
      </c>
      <c r="H141" s="10">
        <v>2.3892000000000002</v>
      </c>
      <c r="I141" s="10">
        <v>13.5400333333333</v>
      </c>
      <c r="J141" s="11">
        <v>4.24E-2</v>
      </c>
      <c r="K141" s="10">
        <v>11.1784</v>
      </c>
      <c r="L141" s="11">
        <v>0.16826666666666701</v>
      </c>
      <c r="M141" s="10">
        <v>7.4759333333333302</v>
      </c>
      <c r="N141" s="10">
        <v>10.8084333333333</v>
      </c>
      <c r="O141" s="10">
        <v>2.3260333333333301</v>
      </c>
      <c r="P141" s="11">
        <v>1.2533333333333301E-2</v>
      </c>
      <c r="Q141" s="10">
        <v>0.42599999999999999</v>
      </c>
      <c r="R141" s="11">
        <v>0.23300000000000001</v>
      </c>
      <c r="S141" s="11">
        <v>3.7100000000000001E-2</v>
      </c>
      <c r="T141" s="11">
        <v>7.7333333333333299E-3</v>
      </c>
      <c r="U141" s="11">
        <v>3.5933333333333303E-2</v>
      </c>
      <c r="V141" s="10">
        <v>100.58046666666699</v>
      </c>
      <c r="W141" s="12" t="s">
        <v>87</v>
      </c>
      <c r="X141" s="11">
        <v>9.7848907030122001E-2</v>
      </c>
      <c r="Y141" s="10">
        <v>3.8671549507486902</v>
      </c>
      <c r="Z141" s="10">
        <v>2.3096477812895801</v>
      </c>
      <c r="AA141" s="10">
        <v>28.1933333333333</v>
      </c>
      <c r="AB141" s="10">
        <v>284.02333333333303</v>
      </c>
      <c r="AC141" s="10">
        <v>6.2566666666666704</v>
      </c>
      <c r="AD141" s="10">
        <v>329.21666666666698</v>
      </c>
      <c r="AE141" s="10">
        <v>23.043333333333301</v>
      </c>
      <c r="AF141" s="10">
        <v>138.07</v>
      </c>
      <c r="AG141" s="10">
        <v>12.4066666666667</v>
      </c>
      <c r="AH141" s="10">
        <v>88.826666666666696</v>
      </c>
      <c r="AI141" s="10">
        <v>9.9166666666666696</v>
      </c>
      <c r="AJ141" s="10">
        <v>25.113333333333301</v>
      </c>
      <c r="AK141" s="10">
        <v>3.8966666666666701</v>
      </c>
      <c r="AL141" s="10">
        <v>17.856666666666701</v>
      </c>
      <c r="AM141" s="10">
        <v>4.72</v>
      </c>
      <c r="AN141" s="10">
        <v>1.7233333333333301</v>
      </c>
      <c r="AO141" s="10">
        <v>4.5233333333333299</v>
      </c>
      <c r="AP141" s="10">
        <v>0.72099999999999997</v>
      </c>
      <c r="AQ141" s="10">
        <v>4.4833333333333298</v>
      </c>
      <c r="AR141" s="10">
        <v>0.96</v>
      </c>
      <c r="AS141" s="10">
        <v>2.14</v>
      </c>
      <c r="AT141" s="10">
        <v>0.31066666666666698</v>
      </c>
      <c r="AU141" s="10">
        <v>1.92</v>
      </c>
      <c r="AV141" s="10">
        <v>0.26</v>
      </c>
      <c r="AW141" s="10">
        <v>3.33</v>
      </c>
      <c r="AX141" s="10">
        <v>0.78800000000000003</v>
      </c>
      <c r="AY141" s="10">
        <v>0.74666666666666703</v>
      </c>
      <c r="AZ141" s="10">
        <v>0.28666666666666701</v>
      </c>
      <c r="BA141" s="12">
        <v>1164.2662600000001</v>
      </c>
      <c r="BB141" s="12">
        <v>56.988599999999998</v>
      </c>
      <c r="BC141" s="11"/>
      <c r="BD141" s="11">
        <v>4.8924453515060999E-3</v>
      </c>
      <c r="BE141" s="11">
        <v>7.3862659559300006E-2</v>
      </c>
      <c r="BF141" s="11">
        <v>0.24782520693237201</v>
      </c>
      <c r="BG141" s="10">
        <v>0.62795289333333304</v>
      </c>
      <c r="BH141" s="10">
        <v>6.1163519999999999E-2</v>
      </c>
      <c r="BI141" s="10">
        <v>0.27486267666666597</v>
      </c>
      <c r="BJ141" s="10">
        <v>0.37000504000000001</v>
      </c>
      <c r="BK141" s="10">
        <v>2.6855360000000099E-2</v>
      </c>
      <c r="BL141" s="10">
        <v>0.218297253333333</v>
      </c>
      <c r="BM141" s="10">
        <v>0.25291733999999899</v>
      </c>
      <c r="BN141" s="10">
        <v>0.16398535</v>
      </c>
      <c r="BO141" s="10">
        <v>6.1983000000000003E-2</v>
      </c>
      <c r="BP141" s="10">
        <v>6.8269000000000003E-3</v>
      </c>
      <c r="BQ141" s="10">
        <v>7.7872899999999997E-3</v>
      </c>
      <c r="BR141" s="10">
        <v>9.6666666666666602E-4</v>
      </c>
      <c r="BS141" s="10">
        <v>1.6637133333333299E-3</v>
      </c>
      <c r="BT141" s="10">
        <v>1.35328</v>
      </c>
      <c r="BU141" s="10">
        <v>8.8047233333333192</v>
      </c>
      <c r="BV141" s="10">
        <v>0.33785999999999999</v>
      </c>
      <c r="BW141" s="10">
        <v>16.460833333333401</v>
      </c>
      <c r="BX141" s="10">
        <v>1.56694666666666</v>
      </c>
      <c r="BY141" s="10">
        <v>13.39279</v>
      </c>
      <c r="BZ141" s="10">
        <v>1.622792</v>
      </c>
      <c r="CA141" s="10">
        <v>4.9742933333333301</v>
      </c>
      <c r="CB141" s="10">
        <v>0.50575000000000003</v>
      </c>
      <c r="CC141" s="10">
        <v>0.95430666666666497</v>
      </c>
      <c r="CD141" s="10">
        <v>0.27276666666666699</v>
      </c>
      <c r="CE141" s="10">
        <v>1.14282666666667</v>
      </c>
      <c r="CF141" s="10">
        <v>0.31624000000000002</v>
      </c>
      <c r="CG141" s="10">
        <v>0.10340000000000001</v>
      </c>
      <c r="CH141" s="10">
        <v>0.42519333333333298</v>
      </c>
      <c r="CI141" s="10">
        <v>5.6238000000000003E-2</v>
      </c>
      <c r="CJ141" s="10">
        <v>0.36314999999999997</v>
      </c>
      <c r="CK141" s="10">
        <v>8.3519999999999997E-2</v>
      </c>
      <c r="CL141" s="10">
        <v>0.17976</v>
      </c>
      <c r="CM141" s="10">
        <v>3.0134666666666698E-2</v>
      </c>
      <c r="CN141" s="10">
        <v>0.16320000000000001</v>
      </c>
      <c r="CO141" s="10">
        <v>2.8340000000000001E-2</v>
      </c>
      <c r="CP141" s="10">
        <v>0.31302000000000002</v>
      </c>
      <c r="CQ141" s="10">
        <v>0.117412</v>
      </c>
      <c r="CR141" s="10">
        <v>0.27551999999999999</v>
      </c>
      <c r="CS141" s="10">
        <v>2.7233333333333401E-2</v>
      </c>
      <c r="CT141" s="13"/>
      <c r="CU141" s="13"/>
      <c r="CV141" s="13"/>
      <c r="CW141" s="13"/>
      <c r="CX141" s="13"/>
      <c r="CY141" s="13"/>
    </row>
    <row r="142" spans="1:103" s="9" customFormat="1" ht="15" customHeight="1" x14ac:dyDescent="0.3">
      <c r="A142" s="1">
        <v>141</v>
      </c>
      <c r="B142" s="1" t="s">
        <v>667</v>
      </c>
      <c r="C142" s="7">
        <v>2008.24</v>
      </c>
      <c r="D142" s="9" t="s">
        <v>226</v>
      </c>
      <c r="E142" s="37">
        <v>4</v>
      </c>
      <c r="F142" s="7">
        <v>-1</v>
      </c>
      <c r="G142" s="10">
        <v>51.69135</v>
      </c>
      <c r="H142" s="10">
        <v>2.3920499999999998</v>
      </c>
      <c r="I142" s="10">
        <v>13.299899999999999</v>
      </c>
      <c r="J142" s="11">
        <v>5.2200000000000003E-2</v>
      </c>
      <c r="K142" s="10">
        <v>10.840350000000001</v>
      </c>
      <c r="L142" s="11">
        <v>0.17515</v>
      </c>
      <c r="M142" s="10">
        <v>7.4764499999999998</v>
      </c>
      <c r="N142" s="10">
        <v>10.818099999999999</v>
      </c>
      <c r="O142" s="10">
        <v>2.2952499999999998</v>
      </c>
      <c r="P142" s="11">
        <v>1.72E-2</v>
      </c>
      <c r="Q142" s="10">
        <v>0.43525000000000003</v>
      </c>
      <c r="R142" s="11">
        <v>0.22589999999999999</v>
      </c>
      <c r="S142" s="11">
        <v>3.61E-2</v>
      </c>
      <c r="T142" s="11">
        <v>7.2500000000000004E-3</v>
      </c>
      <c r="U142" s="11">
        <v>4.6850000000000003E-2</v>
      </c>
      <c r="V142" s="10">
        <v>99.809399999999997</v>
      </c>
      <c r="W142" s="12"/>
      <c r="X142" s="12"/>
      <c r="Y142" s="12"/>
      <c r="Z142" s="12"/>
      <c r="AA142" s="10">
        <v>30.2</v>
      </c>
      <c r="AB142" s="10">
        <v>285.02</v>
      </c>
      <c r="AC142" s="10">
        <v>5.53</v>
      </c>
      <c r="AD142" s="10">
        <v>280.23</v>
      </c>
      <c r="AE142" s="10">
        <v>20.73</v>
      </c>
      <c r="AF142" s="10">
        <v>113.27</v>
      </c>
      <c r="AG142" s="10">
        <v>9.4499999999999993</v>
      </c>
      <c r="AH142" s="10">
        <v>75.92</v>
      </c>
      <c r="AI142" s="10">
        <v>10.119999999999999</v>
      </c>
      <c r="AJ142" s="10">
        <v>21.47</v>
      </c>
      <c r="AK142" s="10">
        <v>3.41</v>
      </c>
      <c r="AL142" s="10">
        <v>16.399999999999999</v>
      </c>
      <c r="AM142" s="10">
        <v>5.1100000000000003</v>
      </c>
      <c r="AN142" s="10">
        <v>1.87</v>
      </c>
      <c r="AO142" s="10">
        <v>4.3</v>
      </c>
      <c r="AP142" s="10">
        <v>0.77100000000000002</v>
      </c>
      <c r="AQ142" s="10">
        <v>4.63</v>
      </c>
      <c r="AR142" s="10">
        <v>0.76600000000000001</v>
      </c>
      <c r="AS142" s="10">
        <v>2.2200000000000002</v>
      </c>
      <c r="AT142" s="10">
        <v>0.29699999999999999</v>
      </c>
      <c r="AU142" s="10">
        <v>1.65</v>
      </c>
      <c r="AV142" s="10">
        <v>0.25600000000000001</v>
      </c>
      <c r="AW142" s="10">
        <v>3.02</v>
      </c>
      <c r="AX142" s="10">
        <v>0.50600000000000001</v>
      </c>
      <c r="AY142" s="10">
        <v>1.07</v>
      </c>
      <c r="AZ142" s="10">
        <v>0.23799999999999999</v>
      </c>
      <c r="BA142" s="12">
        <v>1164.2766449999999</v>
      </c>
      <c r="BB142" s="12">
        <v>57.73995</v>
      </c>
      <c r="BC142" s="11"/>
      <c r="BD142" s="11"/>
      <c r="BE142" s="11"/>
      <c r="BF142" s="11"/>
      <c r="BG142" s="10">
        <v>0.62546533500000001</v>
      </c>
      <c r="BH142" s="10">
        <v>6.1236480000000003E-2</v>
      </c>
      <c r="BI142" s="10">
        <v>0.26998797000000002</v>
      </c>
      <c r="BJ142" s="10">
        <v>0.35881558499999999</v>
      </c>
      <c r="BK142" s="10">
        <v>2.795394E-2</v>
      </c>
      <c r="BL142" s="10">
        <v>0.21831233999999999</v>
      </c>
      <c r="BM142" s="10">
        <v>0.25314354</v>
      </c>
      <c r="BN142" s="10">
        <v>0.161815125</v>
      </c>
      <c r="BO142" s="10">
        <v>6.3328875000000007E-2</v>
      </c>
      <c r="BP142" s="10">
        <v>6.6188699999999998E-3</v>
      </c>
      <c r="BQ142" s="10">
        <v>7.5773899999999998E-3</v>
      </c>
      <c r="BR142" s="10">
        <v>9.0625000000000005E-4</v>
      </c>
      <c r="BS142" s="10">
        <v>2.1691549999999999E-3</v>
      </c>
      <c r="BT142" s="10">
        <v>1.4496</v>
      </c>
      <c r="BU142" s="10">
        <v>8.8356200000000005</v>
      </c>
      <c r="BV142" s="10">
        <v>0.29862</v>
      </c>
      <c r="BW142" s="10">
        <v>14.0115</v>
      </c>
      <c r="BX142" s="10">
        <v>1.40964</v>
      </c>
      <c r="BY142" s="10">
        <v>10.98719</v>
      </c>
      <c r="BZ142" s="10">
        <v>1.2360599999999999</v>
      </c>
      <c r="CA142" s="10">
        <v>4.2515200000000002</v>
      </c>
      <c r="CB142" s="10">
        <v>0.51612000000000002</v>
      </c>
      <c r="CC142" s="10">
        <v>0.81586000000000003</v>
      </c>
      <c r="CD142" s="10">
        <v>0.2387</v>
      </c>
      <c r="CE142" s="10">
        <v>1.0496000000000001</v>
      </c>
      <c r="CF142" s="10">
        <v>0.34237000000000001</v>
      </c>
      <c r="CG142" s="10">
        <v>0.11219999999999999</v>
      </c>
      <c r="CH142" s="10">
        <v>0.4042</v>
      </c>
      <c r="CI142" s="10">
        <v>6.0137999999999997E-2</v>
      </c>
      <c r="CJ142" s="10">
        <v>0.37502999999999997</v>
      </c>
      <c r="CK142" s="10">
        <v>6.6642000000000007E-2</v>
      </c>
      <c r="CL142" s="10">
        <v>0.18648000000000001</v>
      </c>
      <c r="CM142" s="10">
        <v>2.8809000000000001E-2</v>
      </c>
      <c r="CN142" s="10">
        <v>0.14025000000000001</v>
      </c>
      <c r="CO142" s="10">
        <v>2.7904000000000002E-2</v>
      </c>
      <c r="CP142" s="10">
        <v>0.28388000000000002</v>
      </c>
      <c r="CQ142" s="10">
        <v>7.5394000000000003E-2</v>
      </c>
      <c r="CR142" s="10">
        <v>0.39483000000000001</v>
      </c>
      <c r="CS142" s="10">
        <v>2.2610000000000002E-2</v>
      </c>
      <c r="CT142" s="13"/>
      <c r="CU142" s="13"/>
      <c r="CV142" s="13"/>
      <c r="CW142" s="13"/>
      <c r="CX142" s="13"/>
      <c r="CY142" s="13"/>
    </row>
    <row r="143" spans="1:103" s="9" customFormat="1" ht="15" customHeight="1" x14ac:dyDescent="0.3">
      <c r="A143" s="1">
        <v>142</v>
      </c>
      <c r="B143" s="1" t="s">
        <v>667</v>
      </c>
      <c r="C143" s="7">
        <v>2008.24</v>
      </c>
      <c r="D143" s="9" t="s">
        <v>227</v>
      </c>
      <c r="E143" s="37">
        <v>4</v>
      </c>
      <c r="F143" s="7">
        <v>-1</v>
      </c>
      <c r="G143" s="10">
        <v>51.723100000000002</v>
      </c>
      <c r="H143" s="10">
        <v>2.3283</v>
      </c>
      <c r="I143" s="10">
        <v>13.487399999999999</v>
      </c>
      <c r="J143" s="11">
        <v>3.6700000000000003E-2</v>
      </c>
      <c r="K143" s="10">
        <v>10.9605</v>
      </c>
      <c r="L143" s="11">
        <v>0.1444</v>
      </c>
      <c r="M143" s="10">
        <v>7.3696999999999999</v>
      </c>
      <c r="N143" s="10">
        <v>10.942600000000001</v>
      </c>
      <c r="O143" s="10">
        <v>2.2906</v>
      </c>
      <c r="P143" s="11" t="s">
        <v>87</v>
      </c>
      <c r="Q143" s="10">
        <v>0.41349999999999998</v>
      </c>
      <c r="R143" s="11">
        <v>0.224</v>
      </c>
      <c r="S143" s="11">
        <v>3.6700000000000003E-2</v>
      </c>
      <c r="T143" s="11">
        <v>8.9999999999999993E-3</v>
      </c>
      <c r="U143" s="11">
        <v>3.61E-2</v>
      </c>
      <c r="V143" s="10">
        <v>100.0026</v>
      </c>
      <c r="W143" s="12"/>
      <c r="X143" s="12"/>
      <c r="Y143" s="12"/>
      <c r="Z143" s="12"/>
      <c r="AA143" s="10">
        <v>28.28</v>
      </c>
      <c r="AB143" s="10">
        <v>279.81</v>
      </c>
      <c r="AC143" s="10">
        <v>5.79</v>
      </c>
      <c r="AD143" s="10">
        <v>304.67</v>
      </c>
      <c r="AE143" s="10">
        <v>20.61</v>
      </c>
      <c r="AF143" s="10">
        <v>131.47</v>
      </c>
      <c r="AG143" s="10">
        <v>9.34</v>
      </c>
      <c r="AH143" s="10">
        <v>78.12</v>
      </c>
      <c r="AI143" s="10">
        <v>11.31</v>
      </c>
      <c r="AJ143" s="10">
        <v>22.93</v>
      </c>
      <c r="AK143" s="10">
        <v>3.29</v>
      </c>
      <c r="AL143" s="10">
        <v>16.62</v>
      </c>
      <c r="AM143" s="10">
        <v>3.97</v>
      </c>
      <c r="AN143" s="10">
        <v>1.89</v>
      </c>
      <c r="AO143" s="10">
        <v>5.63</v>
      </c>
      <c r="AP143" s="10">
        <v>0.753</v>
      </c>
      <c r="AQ143" s="10">
        <v>4.92</v>
      </c>
      <c r="AR143" s="10">
        <v>0.89700000000000002</v>
      </c>
      <c r="AS143" s="10">
        <v>2.06</v>
      </c>
      <c r="AT143" s="10">
        <v>0.28899999999999998</v>
      </c>
      <c r="AU143" s="10">
        <v>1.93</v>
      </c>
      <c r="AV143" s="10">
        <v>0.27900000000000003</v>
      </c>
      <c r="AW143" s="10">
        <v>2.78</v>
      </c>
      <c r="AX143" s="10">
        <v>0.46</v>
      </c>
      <c r="AY143" s="10">
        <v>1.07</v>
      </c>
      <c r="AZ143" s="10">
        <v>0.26700000000000002</v>
      </c>
      <c r="BA143" s="12">
        <v>1162.1309699999999</v>
      </c>
      <c r="BB143" s="12">
        <v>57.120699999999999</v>
      </c>
      <c r="BC143" s="11"/>
      <c r="BD143" s="11"/>
      <c r="BE143" s="11"/>
      <c r="BF143" s="11"/>
      <c r="BG143" s="10">
        <v>0.62584951</v>
      </c>
      <c r="BH143" s="10">
        <v>5.9604480000000001E-2</v>
      </c>
      <c r="BI143" s="10">
        <v>0.27379421999999998</v>
      </c>
      <c r="BJ143" s="10">
        <v>0.36279254999999999</v>
      </c>
      <c r="BK143" s="10">
        <v>2.3046239999999999E-2</v>
      </c>
      <c r="BL143" s="10">
        <v>0.21519524000000001</v>
      </c>
      <c r="BM143" s="10">
        <v>0.25605684000000001</v>
      </c>
      <c r="BN143" s="10">
        <v>0.1614873</v>
      </c>
      <c r="BO143" s="10">
        <v>6.0164250000000002E-2</v>
      </c>
      <c r="BP143" s="10">
        <v>6.5631999999999999E-3</v>
      </c>
      <c r="BQ143" s="10">
        <v>7.7033300000000004E-3</v>
      </c>
      <c r="BR143" s="10">
        <v>1.1249999999999999E-3</v>
      </c>
      <c r="BS143" s="10">
        <v>1.67143E-3</v>
      </c>
      <c r="BT143" s="10">
        <v>1.35744</v>
      </c>
      <c r="BU143" s="10">
        <v>8.6741100000000007</v>
      </c>
      <c r="BV143" s="10">
        <v>0.31265999999999999</v>
      </c>
      <c r="BW143" s="10">
        <v>15.233499999999999</v>
      </c>
      <c r="BX143" s="10">
        <v>1.4014800000000001</v>
      </c>
      <c r="BY143" s="10">
        <v>12.75259</v>
      </c>
      <c r="BZ143" s="10">
        <v>1.2216720000000001</v>
      </c>
      <c r="CA143" s="10">
        <v>4.3747199999999999</v>
      </c>
      <c r="CB143" s="10">
        <v>0.57681000000000004</v>
      </c>
      <c r="CC143" s="10">
        <v>0.87134</v>
      </c>
      <c r="CD143" s="10">
        <v>0.2303</v>
      </c>
      <c r="CE143" s="10">
        <v>1.06368</v>
      </c>
      <c r="CF143" s="10">
        <v>0.26599</v>
      </c>
      <c r="CG143" s="10">
        <v>0.1134</v>
      </c>
      <c r="CH143" s="10">
        <v>0.52922000000000002</v>
      </c>
      <c r="CI143" s="10">
        <v>5.8734000000000001E-2</v>
      </c>
      <c r="CJ143" s="10">
        <v>0.39851999999999999</v>
      </c>
      <c r="CK143" s="10">
        <v>7.8038999999999997E-2</v>
      </c>
      <c r="CL143" s="10">
        <v>0.17304</v>
      </c>
      <c r="CM143" s="10">
        <v>2.8032999999999999E-2</v>
      </c>
      <c r="CN143" s="10">
        <v>0.16405</v>
      </c>
      <c r="CO143" s="10">
        <v>3.0411000000000001E-2</v>
      </c>
      <c r="CP143" s="10">
        <v>0.26132</v>
      </c>
      <c r="CQ143" s="10">
        <v>6.8540000000000004E-2</v>
      </c>
      <c r="CR143" s="10">
        <v>0.39483000000000001</v>
      </c>
      <c r="CS143" s="10">
        <v>2.5364999999999999E-2</v>
      </c>
      <c r="CT143" s="13"/>
      <c r="CU143" s="13"/>
      <c r="CV143" s="13"/>
      <c r="CW143" s="13"/>
      <c r="CX143" s="13"/>
      <c r="CY143" s="13"/>
    </row>
    <row r="144" spans="1:103" s="9" customFormat="1" ht="15" customHeight="1" x14ac:dyDescent="0.3">
      <c r="A144" s="1">
        <v>143</v>
      </c>
      <c r="B144" s="1" t="s">
        <v>667</v>
      </c>
      <c r="C144" s="7">
        <v>2008.24</v>
      </c>
      <c r="D144" s="9" t="s">
        <v>228</v>
      </c>
      <c r="E144" s="37">
        <v>4</v>
      </c>
      <c r="F144" s="7">
        <v>-1</v>
      </c>
      <c r="G144" s="10">
        <v>51.635849999999998</v>
      </c>
      <c r="H144" s="10">
        <v>2.4221499999999998</v>
      </c>
      <c r="I144" s="10">
        <v>13.47785</v>
      </c>
      <c r="J144" s="11">
        <v>5.4300000000000001E-2</v>
      </c>
      <c r="K144" s="10">
        <v>11.062099999999999</v>
      </c>
      <c r="L144" s="11">
        <v>0.16930000000000001</v>
      </c>
      <c r="M144" s="10">
        <v>7.4531000000000001</v>
      </c>
      <c r="N144" s="10">
        <v>10.785600000000001</v>
      </c>
      <c r="O144" s="10">
        <v>2.3252999999999999</v>
      </c>
      <c r="P144" s="11">
        <v>7.9500000000000005E-3</v>
      </c>
      <c r="Q144" s="10">
        <v>0.42030000000000001</v>
      </c>
      <c r="R144" s="11">
        <v>0.22459999999999999</v>
      </c>
      <c r="S144" s="11">
        <v>3.3599999999999998E-2</v>
      </c>
      <c r="T144" s="11">
        <v>7.7000000000000002E-3</v>
      </c>
      <c r="U144" s="11">
        <v>3.6299999999999999E-2</v>
      </c>
      <c r="V144" s="10">
        <v>100.11960000000001</v>
      </c>
      <c r="W144" s="12"/>
      <c r="X144" s="12"/>
      <c r="Y144" s="12"/>
      <c r="Z144" s="12"/>
      <c r="AA144" s="10">
        <v>27.793333333333301</v>
      </c>
      <c r="AB144" s="10">
        <v>279.57666666666699</v>
      </c>
      <c r="AC144" s="10">
        <v>6.6366666666666703</v>
      </c>
      <c r="AD144" s="10">
        <v>315.006666666667</v>
      </c>
      <c r="AE144" s="10">
        <v>21.893333333333299</v>
      </c>
      <c r="AF144" s="10">
        <v>133.24</v>
      </c>
      <c r="AG144" s="10">
        <v>12.223333333333301</v>
      </c>
      <c r="AH144" s="10">
        <v>92.78</v>
      </c>
      <c r="AI144" s="10">
        <v>9.9533333333333296</v>
      </c>
      <c r="AJ144" s="10">
        <v>25.606666666666701</v>
      </c>
      <c r="AK144" s="10">
        <v>3.76</v>
      </c>
      <c r="AL144" s="10">
        <v>16.116666666666699</v>
      </c>
      <c r="AM144" s="10">
        <v>5.0233333333333299</v>
      </c>
      <c r="AN144" s="10">
        <v>1.7</v>
      </c>
      <c r="AO144" s="10">
        <v>4.9800000000000004</v>
      </c>
      <c r="AP144" s="10">
        <v>0.75800000000000001</v>
      </c>
      <c r="AQ144" s="10">
        <v>4.3099999999999996</v>
      </c>
      <c r="AR144" s="10">
        <v>0.84</v>
      </c>
      <c r="AS144" s="10">
        <v>2.2566666666666699</v>
      </c>
      <c r="AT144" s="10">
        <v>0.26600000000000001</v>
      </c>
      <c r="AU144" s="10">
        <v>2.04</v>
      </c>
      <c r="AV144" s="10">
        <v>0.25133333333333302</v>
      </c>
      <c r="AW144" s="10">
        <v>3.14</v>
      </c>
      <c r="AX144" s="10">
        <v>0.71466666666666701</v>
      </c>
      <c r="AY144" s="10">
        <v>0.90666666666666695</v>
      </c>
      <c r="AZ144" s="10">
        <v>0.29566666666666702</v>
      </c>
      <c r="BA144" s="12">
        <v>1163.8073099999999</v>
      </c>
      <c r="BB144" s="12">
        <v>57.167850000000001</v>
      </c>
      <c r="BC144" s="11"/>
      <c r="BD144" s="11"/>
      <c r="BE144" s="11"/>
      <c r="BF144" s="11"/>
      <c r="BG144" s="10">
        <v>0.62479378500000005</v>
      </c>
      <c r="BH144" s="10">
        <v>6.2007039999999999E-2</v>
      </c>
      <c r="BI144" s="10">
        <v>0.27360035500000002</v>
      </c>
      <c r="BJ144" s="10">
        <v>0.36615551000000002</v>
      </c>
      <c r="BK144" s="10">
        <v>2.7020280000000001E-2</v>
      </c>
      <c r="BL144" s="10">
        <v>0.21763051999999999</v>
      </c>
      <c r="BM144" s="10">
        <v>0.25238304</v>
      </c>
      <c r="BN144" s="10">
        <v>0.16393364999999999</v>
      </c>
      <c r="BO144" s="10">
        <v>6.1153649999999997E-2</v>
      </c>
      <c r="BP144" s="10">
        <v>6.5807799999999996E-3</v>
      </c>
      <c r="BQ144" s="10">
        <v>7.0526399999999998E-3</v>
      </c>
      <c r="BR144" s="10">
        <v>9.6250000000000003E-4</v>
      </c>
      <c r="BS144" s="10">
        <v>1.6806900000000001E-3</v>
      </c>
      <c r="BT144" s="10">
        <v>1.3340799999999999</v>
      </c>
      <c r="BU144" s="10">
        <v>8.6668766666666794</v>
      </c>
      <c r="BV144" s="10">
        <v>0.35837999999999998</v>
      </c>
      <c r="BW144" s="10">
        <v>15.750333333333399</v>
      </c>
      <c r="BX144" s="10">
        <v>1.48874666666666</v>
      </c>
      <c r="BY144" s="10">
        <v>12.92428</v>
      </c>
      <c r="BZ144" s="10">
        <v>1.5988119999999999</v>
      </c>
      <c r="CA144" s="10">
        <v>5.1956800000000003</v>
      </c>
      <c r="CB144" s="10">
        <v>0.50761999999999996</v>
      </c>
      <c r="CC144" s="10">
        <v>0.97305333333333499</v>
      </c>
      <c r="CD144" s="10">
        <v>0.26319999999999999</v>
      </c>
      <c r="CE144" s="10">
        <v>1.0314666666666701</v>
      </c>
      <c r="CF144" s="10">
        <v>0.33656333333333299</v>
      </c>
      <c r="CG144" s="10">
        <v>0.10199999999999999</v>
      </c>
      <c r="CH144" s="10">
        <v>0.46811999999999998</v>
      </c>
      <c r="CI144" s="10">
        <v>5.9124000000000003E-2</v>
      </c>
      <c r="CJ144" s="10">
        <v>0.34910999999999998</v>
      </c>
      <c r="CK144" s="10">
        <v>7.3080000000000006E-2</v>
      </c>
      <c r="CL144" s="10">
        <v>0.18956000000000001</v>
      </c>
      <c r="CM144" s="10">
        <v>2.5801999999999999E-2</v>
      </c>
      <c r="CN144" s="10">
        <v>0.1734</v>
      </c>
      <c r="CO144" s="10">
        <v>2.7395333333333299E-2</v>
      </c>
      <c r="CP144" s="10">
        <v>0.29515999999999998</v>
      </c>
      <c r="CQ144" s="10">
        <v>0.106485333333333</v>
      </c>
      <c r="CR144" s="10">
        <v>0.33456000000000002</v>
      </c>
      <c r="CS144" s="10">
        <v>2.8088333333333399E-2</v>
      </c>
      <c r="CT144" s="13"/>
      <c r="CU144" s="13"/>
      <c r="CV144" s="13"/>
      <c r="CW144" s="13"/>
      <c r="CX144" s="13"/>
      <c r="CY144" s="13"/>
    </row>
    <row r="145" spans="1:103" s="9" customFormat="1" ht="15" customHeight="1" x14ac:dyDescent="0.3">
      <c r="A145" s="1">
        <v>144</v>
      </c>
      <c r="B145" s="1" t="s">
        <v>667</v>
      </c>
      <c r="C145" s="7">
        <v>2008.24</v>
      </c>
      <c r="D145" s="9" t="s">
        <v>229</v>
      </c>
      <c r="E145" s="37">
        <v>4</v>
      </c>
      <c r="F145" s="7">
        <v>-1</v>
      </c>
      <c r="G145" s="10">
        <v>51.752450000000003</v>
      </c>
      <c r="H145" s="10">
        <v>2.4219499999999998</v>
      </c>
      <c r="I145" s="10">
        <v>13.415100000000001</v>
      </c>
      <c r="J145" s="11">
        <v>0.06</v>
      </c>
      <c r="K145" s="10">
        <v>10.89005</v>
      </c>
      <c r="L145" s="11">
        <v>0.16965</v>
      </c>
      <c r="M145" s="10">
        <v>7.5034000000000001</v>
      </c>
      <c r="N145" s="10">
        <v>10.7448</v>
      </c>
      <c r="O145" s="10">
        <v>2.2837999999999998</v>
      </c>
      <c r="P145" s="11">
        <v>1.6049999999999998E-2</v>
      </c>
      <c r="Q145" s="10">
        <v>0.42409999999999998</v>
      </c>
      <c r="R145" s="11">
        <v>0.22245000000000001</v>
      </c>
      <c r="S145" s="11">
        <v>3.7650000000000003E-2</v>
      </c>
      <c r="T145" s="11">
        <v>7.4000000000000003E-3</v>
      </c>
      <c r="U145" s="11">
        <v>3.3399999999999999E-2</v>
      </c>
      <c r="V145" s="10">
        <v>99.982200000000006</v>
      </c>
      <c r="W145" s="12" t="s">
        <v>87</v>
      </c>
      <c r="X145" s="11">
        <v>8.8281905131609495E-2</v>
      </c>
      <c r="Y145" s="10">
        <v>3.71469977638841</v>
      </c>
      <c r="Z145" s="10">
        <v>2.2726115995276701</v>
      </c>
      <c r="AA145" s="10">
        <v>27.77</v>
      </c>
      <c r="AB145" s="10">
        <v>270</v>
      </c>
      <c r="AC145" s="10">
        <v>5.56</v>
      </c>
      <c r="AD145" s="10">
        <v>259.11</v>
      </c>
      <c r="AE145" s="10">
        <v>19.79</v>
      </c>
      <c r="AF145" s="10">
        <v>111.21</v>
      </c>
      <c r="AG145" s="10">
        <v>9.52</v>
      </c>
      <c r="AH145" s="10">
        <v>79.72</v>
      </c>
      <c r="AI145" s="10">
        <v>9.73</v>
      </c>
      <c r="AJ145" s="10">
        <v>24.73</v>
      </c>
      <c r="AK145" s="10">
        <v>3.78</v>
      </c>
      <c r="AL145" s="10">
        <v>20.170000000000002</v>
      </c>
      <c r="AM145" s="10">
        <v>4.99</v>
      </c>
      <c r="AN145" s="10">
        <v>1.61</v>
      </c>
      <c r="AO145" s="10">
        <v>4.28</v>
      </c>
      <c r="AP145" s="10">
        <v>0.74099999999999999</v>
      </c>
      <c r="AQ145" s="10">
        <v>5.21</v>
      </c>
      <c r="AR145" s="10">
        <v>1.006</v>
      </c>
      <c r="AS145" s="10">
        <v>2.04</v>
      </c>
      <c r="AT145" s="10">
        <v>0.32900000000000001</v>
      </c>
      <c r="AU145" s="10">
        <v>1.69</v>
      </c>
      <c r="AV145" s="10">
        <v>0.27100000000000002</v>
      </c>
      <c r="AW145" s="10">
        <v>3.16</v>
      </c>
      <c r="AX145" s="10">
        <v>0.63600000000000001</v>
      </c>
      <c r="AY145" s="10">
        <v>0.71</v>
      </c>
      <c r="AZ145" s="10">
        <v>0.26900000000000002</v>
      </c>
      <c r="BA145" s="12">
        <v>1164.81834</v>
      </c>
      <c r="BB145" s="12">
        <v>57.720149999999997</v>
      </c>
      <c r="BC145" s="11"/>
      <c r="BD145" s="11">
        <v>4.4140952565804798E-3</v>
      </c>
      <c r="BE145" s="11">
        <v>7.0950765729018594E-2</v>
      </c>
      <c r="BF145" s="11">
        <v>0.24385122462931899</v>
      </c>
      <c r="BG145" s="10">
        <v>0.62620464499999995</v>
      </c>
      <c r="BH145" s="10">
        <v>6.2001920000000002E-2</v>
      </c>
      <c r="BI145" s="10">
        <v>0.27232653000000001</v>
      </c>
      <c r="BJ145" s="10">
        <v>0.36046065500000002</v>
      </c>
      <c r="BK145" s="10">
        <v>2.7076139999999999E-2</v>
      </c>
      <c r="BL145" s="10">
        <v>0.21909928000000001</v>
      </c>
      <c r="BM145" s="10">
        <v>0.25142831999999998</v>
      </c>
      <c r="BN145" s="10">
        <v>0.16100790000000001</v>
      </c>
      <c r="BO145" s="10">
        <v>6.1706549999999999E-2</v>
      </c>
      <c r="BP145" s="10">
        <v>6.5177849999999999E-3</v>
      </c>
      <c r="BQ145" s="10">
        <v>7.9027349999999993E-3</v>
      </c>
      <c r="BR145" s="10">
        <v>9.2500000000000004E-4</v>
      </c>
      <c r="BS145" s="10">
        <v>1.54642E-3</v>
      </c>
      <c r="BT145" s="10">
        <v>1.3329599999999999</v>
      </c>
      <c r="BU145" s="10">
        <v>8.3699999999999992</v>
      </c>
      <c r="BV145" s="10">
        <v>0.30024000000000001</v>
      </c>
      <c r="BW145" s="10">
        <v>12.955500000000001</v>
      </c>
      <c r="BX145" s="10">
        <v>1.34572</v>
      </c>
      <c r="BY145" s="10">
        <v>10.787369999999999</v>
      </c>
      <c r="BZ145" s="10">
        <v>1.2452160000000001</v>
      </c>
      <c r="CA145" s="10">
        <v>4.4643199999999998</v>
      </c>
      <c r="CB145" s="10">
        <v>0.49623</v>
      </c>
      <c r="CC145" s="10">
        <v>0.93974000000000002</v>
      </c>
      <c r="CD145" s="10">
        <v>0.2646</v>
      </c>
      <c r="CE145" s="10">
        <v>1.29088</v>
      </c>
      <c r="CF145" s="10">
        <v>0.33433000000000002</v>
      </c>
      <c r="CG145" s="10">
        <v>9.6600000000000005E-2</v>
      </c>
      <c r="CH145" s="10">
        <v>0.40232000000000001</v>
      </c>
      <c r="CI145" s="10">
        <v>5.7798000000000002E-2</v>
      </c>
      <c r="CJ145" s="10">
        <v>0.42201</v>
      </c>
      <c r="CK145" s="10">
        <v>8.7522000000000003E-2</v>
      </c>
      <c r="CL145" s="10">
        <v>0.17136000000000001</v>
      </c>
      <c r="CM145" s="10">
        <v>3.1912999999999997E-2</v>
      </c>
      <c r="CN145" s="10">
        <v>0.14365</v>
      </c>
      <c r="CO145" s="10">
        <v>2.9538999999999999E-2</v>
      </c>
      <c r="CP145" s="10">
        <v>0.29704000000000003</v>
      </c>
      <c r="CQ145" s="10">
        <v>9.4764000000000001E-2</v>
      </c>
      <c r="CR145" s="10">
        <v>0.26199</v>
      </c>
      <c r="CS145" s="10">
        <v>2.5555000000000001E-2</v>
      </c>
      <c r="CT145" s="13"/>
      <c r="CU145" s="13"/>
      <c r="CV145" s="13"/>
      <c r="CW145" s="13"/>
      <c r="CX145" s="13"/>
      <c r="CY145" s="13"/>
    </row>
    <row r="146" spans="1:103" s="9" customFormat="1" ht="15" customHeight="1" x14ac:dyDescent="0.3">
      <c r="A146" s="1">
        <v>145</v>
      </c>
      <c r="B146" s="1" t="s">
        <v>667</v>
      </c>
      <c r="C146" s="7">
        <v>2008.24</v>
      </c>
      <c r="D146" s="9" t="s">
        <v>230</v>
      </c>
      <c r="E146" s="37">
        <v>4</v>
      </c>
      <c r="F146" s="7">
        <v>-1</v>
      </c>
      <c r="G146" s="10">
        <v>51.518599999999999</v>
      </c>
      <c r="H146" s="10">
        <v>2.3860000000000001</v>
      </c>
      <c r="I146" s="10">
        <v>13.561199999999999</v>
      </c>
      <c r="J146" s="11">
        <v>5.8099999999999999E-2</v>
      </c>
      <c r="K146" s="10">
        <v>11.151</v>
      </c>
      <c r="L146" s="11">
        <v>0.15240000000000001</v>
      </c>
      <c r="M146" s="10">
        <v>7.6207000000000003</v>
      </c>
      <c r="N146" s="10">
        <v>10.835100000000001</v>
      </c>
      <c r="O146" s="10">
        <v>2.2671999999999999</v>
      </c>
      <c r="P146" s="11">
        <v>1.23E-2</v>
      </c>
      <c r="Q146" s="10">
        <v>0.41210000000000002</v>
      </c>
      <c r="R146" s="11">
        <v>0.21929999999999999</v>
      </c>
      <c r="S146" s="11">
        <v>4.36E-2</v>
      </c>
      <c r="T146" s="11">
        <v>7.9000000000000008E-3</v>
      </c>
      <c r="U146" s="11">
        <v>0.1191</v>
      </c>
      <c r="V146" s="10">
        <v>100.36450000000001</v>
      </c>
      <c r="W146" s="12"/>
      <c r="X146" s="12"/>
      <c r="Y146" s="12"/>
      <c r="Z146" s="12"/>
      <c r="AA146" s="10">
        <v>30.02</v>
      </c>
      <c r="AB146" s="10">
        <v>272.60000000000002</v>
      </c>
      <c r="AC146" s="10">
        <v>5.62</v>
      </c>
      <c r="AD146" s="10">
        <v>275.45</v>
      </c>
      <c r="AE146" s="10">
        <v>21.41</v>
      </c>
      <c r="AF146" s="10">
        <v>117.6</v>
      </c>
      <c r="AG146" s="10">
        <v>9.59</v>
      </c>
      <c r="AH146" s="10">
        <v>77.08</v>
      </c>
      <c r="AI146" s="10">
        <v>10.43</v>
      </c>
      <c r="AJ146" s="10">
        <v>22.77</v>
      </c>
      <c r="AK146" s="10">
        <v>3.22</v>
      </c>
      <c r="AL146" s="10">
        <v>16.73</v>
      </c>
      <c r="AM146" s="10">
        <v>4.21</v>
      </c>
      <c r="AN146" s="10">
        <v>1.55</v>
      </c>
      <c r="AO146" s="10">
        <v>5.43</v>
      </c>
      <c r="AP146" s="10">
        <v>0.745</v>
      </c>
      <c r="AQ146" s="10">
        <v>4.49</v>
      </c>
      <c r="AR146" s="10">
        <v>0.70699999999999996</v>
      </c>
      <c r="AS146" s="10">
        <v>2.23</v>
      </c>
      <c r="AT146" s="10">
        <v>0.223</v>
      </c>
      <c r="AU146" s="10">
        <v>1.6</v>
      </c>
      <c r="AV146" s="10">
        <v>0.27300000000000002</v>
      </c>
      <c r="AW146" s="10">
        <v>3.33</v>
      </c>
      <c r="AX146" s="10">
        <v>0.6</v>
      </c>
      <c r="AY146" s="10">
        <v>0.85</v>
      </c>
      <c r="AZ146" s="10">
        <v>0.27500000000000002</v>
      </c>
      <c r="BA146" s="12">
        <v>1167.17607</v>
      </c>
      <c r="BB146" s="12">
        <v>57.518500000000003</v>
      </c>
      <c r="BC146" s="11"/>
      <c r="BD146" s="11"/>
      <c r="BE146" s="11"/>
      <c r="BF146" s="11"/>
      <c r="BG146" s="10">
        <v>0.62337505999999998</v>
      </c>
      <c r="BH146" s="10">
        <v>6.10816E-2</v>
      </c>
      <c r="BI146" s="10">
        <v>0.27529236000000001</v>
      </c>
      <c r="BJ146" s="10">
        <v>0.36909809999999998</v>
      </c>
      <c r="BK146" s="10">
        <v>2.4323040000000001E-2</v>
      </c>
      <c r="BL146" s="10">
        <v>0.22252443999999999</v>
      </c>
      <c r="BM146" s="10">
        <v>0.25354134</v>
      </c>
      <c r="BN146" s="10">
        <v>0.1598376</v>
      </c>
      <c r="BO146" s="10">
        <v>5.9960550000000001E-2</v>
      </c>
      <c r="BP146" s="10">
        <v>6.4254899999999998E-3</v>
      </c>
      <c r="BQ146" s="10">
        <v>9.1516400000000008E-3</v>
      </c>
      <c r="BR146" s="10">
        <v>9.875000000000001E-4</v>
      </c>
      <c r="BS146" s="10">
        <v>5.5143299999999996E-3</v>
      </c>
      <c r="BT146" s="10">
        <v>1.44096</v>
      </c>
      <c r="BU146" s="10">
        <v>8.4505999999999997</v>
      </c>
      <c r="BV146" s="10">
        <v>0.30348000000000003</v>
      </c>
      <c r="BW146" s="10">
        <v>13.772500000000001</v>
      </c>
      <c r="BX146" s="10">
        <v>1.4558800000000001</v>
      </c>
      <c r="BY146" s="10">
        <v>11.4072</v>
      </c>
      <c r="BZ146" s="10">
        <v>1.254372</v>
      </c>
      <c r="CA146" s="10">
        <v>4.3164800000000003</v>
      </c>
      <c r="CB146" s="10">
        <v>0.53193000000000001</v>
      </c>
      <c r="CC146" s="10">
        <v>0.86526000000000003</v>
      </c>
      <c r="CD146" s="10">
        <v>0.22539999999999999</v>
      </c>
      <c r="CE146" s="10">
        <v>1.0707199999999999</v>
      </c>
      <c r="CF146" s="10">
        <v>0.28206999999999999</v>
      </c>
      <c r="CG146" s="10">
        <v>9.2999999999999999E-2</v>
      </c>
      <c r="CH146" s="10">
        <v>0.51041999999999998</v>
      </c>
      <c r="CI146" s="10">
        <v>5.8110000000000002E-2</v>
      </c>
      <c r="CJ146" s="10">
        <v>0.36369000000000001</v>
      </c>
      <c r="CK146" s="10">
        <v>6.1509000000000001E-2</v>
      </c>
      <c r="CL146" s="10">
        <v>0.18731999999999999</v>
      </c>
      <c r="CM146" s="10">
        <v>2.1631000000000001E-2</v>
      </c>
      <c r="CN146" s="10">
        <v>0.13600000000000001</v>
      </c>
      <c r="CO146" s="10">
        <v>2.9756999999999999E-2</v>
      </c>
      <c r="CP146" s="10">
        <v>0.31302000000000002</v>
      </c>
      <c r="CQ146" s="10">
        <v>8.9399999999999993E-2</v>
      </c>
      <c r="CR146" s="10">
        <v>0.31364999999999998</v>
      </c>
      <c r="CS146" s="10">
        <v>2.6124999999999999E-2</v>
      </c>
      <c r="CT146" s="13"/>
      <c r="CU146" s="13"/>
      <c r="CV146" s="13"/>
      <c r="CW146" s="13"/>
      <c r="CX146" s="13"/>
      <c r="CY146" s="13"/>
    </row>
    <row r="147" spans="1:103" s="9" customFormat="1" ht="15" customHeight="1" x14ac:dyDescent="0.3">
      <c r="A147" s="1">
        <v>146</v>
      </c>
      <c r="B147" s="1" t="s">
        <v>667</v>
      </c>
      <c r="C147" s="7">
        <v>2008.24</v>
      </c>
      <c r="D147" s="9" t="s">
        <v>231</v>
      </c>
      <c r="E147" s="37">
        <v>4</v>
      </c>
      <c r="F147" s="7">
        <v>-1</v>
      </c>
      <c r="G147" s="10">
        <v>51.650100000000002</v>
      </c>
      <c r="H147" s="10">
        <v>2.4089999999999998</v>
      </c>
      <c r="I147" s="10">
        <v>13.589399999999999</v>
      </c>
      <c r="J147" s="11">
        <v>4.3650000000000001E-2</v>
      </c>
      <c r="K147" s="10">
        <v>11.41855</v>
      </c>
      <c r="L147" s="11">
        <v>0.1691</v>
      </c>
      <c r="M147" s="10">
        <v>7.55145</v>
      </c>
      <c r="N147" s="10">
        <v>10.7842</v>
      </c>
      <c r="O147" s="10">
        <v>2.3619500000000002</v>
      </c>
      <c r="P147" s="11">
        <v>8.9999999999999993E-3</v>
      </c>
      <c r="Q147" s="10">
        <v>0.42735000000000001</v>
      </c>
      <c r="R147" s="11">
        <v>0.22635</v>
      </c>
      <c r="S147" s="11">
        <v>3.4099999999999998E-2</v>
      </c>
      <c r="T147" s="11">
        <v>9.1999999999999998E-3</v>
      </c>
      <c r="U147" s="11">
        <v>6.1499999999999999E-2</v>
      </c>
      <c r="V147" s="10">
        <v>100.7449</v>
      </c>
      <c r="W147" s="12"/>
      <c r="X147" s="12"/>
      <c r="Y147" s="12"/>
      <c r="Z147" s="12"/>
      <c r="AA147" s="10">
        <v>27.5</v>
      </c>
      <c r="AB147" s="10">
        <v>280.02499999999998</v>
      </c>
      <c r="AC147" s="10">
        <v>6.75</v>
      </c>
      <c r="AD147" s="10">
        <v>312.92</v>
      </c>
      <c r="AE147" s="10">
        <v>21.16</v>
      </c>
      <c r="AF147" s="10">
        <v>122.345</v>
      </c>
      <c r="AG147" s="10">
        <v>12.375</v>
      </c>
      <c r="AH147" s="10">
        <v>90.784999999999997</v>
      </c>
      <c r="AI147" s="10">
        <v>9.5749999999999993</v>
      </c>
      <c r="AJ147" s="10">
        <v>25.245000000000001</v>
      </c>
      <c r="AK147" s="10">
        <v>3.5649999999999999</v>
      </c>
      <c r="AL147" s="10">
        <v>18.324999999999999</v>
      </c>
      <c r="AM147" s="10">
        <v>4.55</v>
      </c>
      <c r="AN147" s="10">
        <v>1.62</v>
      </c>
      <c r="AO147" s="10">
        <v>5.0750000000000002</v>
      </c>
      <c r="AP147" s="10">
        <v>0.72450000000000003</v>
      </c>
      <c r="AQ147" s="10">
        <v>4.46</v>
      </c>
      <c r="AR147" s="10">
        <v>0.83199999999999996</v>
      </c>
      <c r="AS147" s="10">
        <v>2.14</v>
      </c>
      <c r="AT147" s="10">
        <v>0.26750000000000002</v>
      </c>
      <c r="AU147" s="10">
        <v>1.76</v>
      </c>
      <c r="AV147" s="10">
        <v>0.26700000000000002</v>
      </c>
      <c r="AW147" s="10">
        <v>3.4449999999999998</v>
      </c>
      <c r="AX147" s="10">
        <v>0.69450000000000001</v>
      </c>
      <c r="AY147" s="10">
        <v>0.86499999999999999</v>
      </c>
      <c r="AZ147" s="10">
        <v>0.25900000000000001</v>
      </c>
      <c r="BA147" s="12">
        <v>1165.7841450000001</v>
      </c>
      <c r="BB147" s="12">
        <v>56.720599999999997</v>
      </c>
      <c r="BC147" s="11"/>
      <c r="BD147" s="11"/>
      <c r="BE147" s="11"/>
      <c r="BF147" s="11"/>
      <c r="BG147" s="10">
        <v>0.62496620999999997</v>
      </c>
      <c r="BH147" s="10">
        <v>6.16704E-2</v>
      </c>
      <c r="BI147" s="10">
        <v>0.27586482000000001</v>
      </c>
      <c r="BJ147" s="10">
        <v>0.37795400499999998</v>
      </c>
      <c r="BK147" s="10">
        <v>2.6988359999999999E-2</v>
      </c>
      <c r="BL147" s="10">
        <v>0.22050233999999999</v>
      </c>
      <c r="BM147" s="10">
        <v>0.25235027999999998</v>
      </c>
      <c r="BN147" s="10">
        <v>0.166517475</v>
      </c>
      <c r="BO147" s="10">
        <v>6.2179425000000003E-2</v>
      </c>
      <c r="BP147" s="10">
        <v>6.6320550000000004E-3</v>
      </c>
      <c r="BQ147" s="10">
        <v>7.1575900000000001E-3</v>
      </c>
      <c r="BR147" s="10">
        <v>1.15E-3</v>
      </c>
      <c r="BS147" s="10">
        <v>2.8474500000000001E-3</v>
      </c>
      <c r="BT147" s="10">
        <v>1.32</v>
      </c>
      <c r="BU147" s="10">
        <v>8.6807750000000006</v>
      </c>
      <c r="BV147" s="10">
        <v>0.36449999999999999</v>
      </c>
      <c r="BW147" s="10">
        <v>15.646000000000001</v>
      </c>
      <c r="BX147" s="10">
        <v>1.4388799999999999</v>
      </c>
      <c r="BY147" s="10">
        <v>11.867464999999999</v>
      </c>
      <c r="BZ147" s="10">
        <v>1.6186499999999999</v>
      </c>
      <c r="CA147" s="10">
        <v>5.0839600000000003</v>
      </c>
      <c r="CB147" s="10">
        <v>0.48832500000000001</v>
      </c>
      <c r="CC147" s="10">
        <v>0.95931</v>
      </c>
      <c r="CD147" s="10">
        <v>0.24954999999999999</v>
      </c>
      <c r="CE147" s="10">
        <v>1.1728000000000001</v>
      </c>
      <c r="CF147" s="10">
        <v>0.30485000000000001</v>
      </c>
      <c r="CG147" s="10">
        <v>9.7199999999999995E-2</v>
      </c>
      <c r="CH147" s="10">
        <v>0.47704999999999997</v>
      </c>
      <c r="CI147" s="10">
        <v>5.6510999999999999E-2</v>
      </c>
      <c r="CJ147" s="10">
        <v>0.36126000000000003</v>
      </c>
      <c r="CK147" s="10">
        <v>7.2384000000000004E-2</v>
      </c>
      <c r="CL147" s="10">
        <v>0.17976</v>
      </c>
      <c r="CM147" s="10">
        <v>2.5947499999999998E-2</v>
      </c>
      <c r="CN147" s="10">
        <v>0.14960000000000001</v>
      </c>
      <c r="CO147" s="10">
        <v>2.9103E-2</v>
      </c>
      <c r="CP147" s="10">
        <v>0.32383000000000001</v>
      </c>
      <c r="CQ147" s="10">
        <v>0.1034805</v>
      </c>
      <c r="CR147" s="10">
        <v>0.319185</v>
      </c>
      <c r="CS147" s="10">
        <v>2.4604999999999998E-2</v>
      </c>
      <c r="CT147" s="13"/>
      <c r="CU147" s="13"/>
      <c r="CV147" s="13"/>
      <c r="CW147" s="13"/>
      <c r="CX147" s="13"/>
      <c r="CY147" s="13"/>
    </row>
    <row r="148" spans="1:103" s="9" customFormat="1" ht="15" customHeight="1" x14ac:dyDescent="0.3">
      <c r="A148" s="1">
        <v>147</v>
      </c>
      <c r="B148" s="1" t="s">
        <v>667</v>
      </c>
      <c r="C148" s="7">
        <v>2008.24</v>
      </c>
      <c r="D148" s="9" t="s">
        <v>232</v>
      </c>
      <c r="E148" s="37">
        <v>4</v>
      </c>
      <c r="F148" s="7">
        <v>-1</v>
      </c>
      <c r="G148" s="10">
        <v>52.0559333333333</v>
      </c>
      <c r="H148" s="10">
        <v>2.4102000000000001</v>
      </c>
      <c r="I148" s="10">
        <v>13.6264</v>
      </c>
      <c r="J148" s="11">
        <v>4.1200000000000001E-2</v>
      </c>
      <c r="K148" s="10">
        <v>10.9502333333333</v>
      </c>
      <c r="L148" s="11">
        <v>0.16336666666666699</v>
      </c>
      <c r="M148" s="10">
        <v>7.5509666666666702</v>
      </c>
      <c r="N148" s="10">
        <v>10.832366666666699</v>
      </c>
      <c r="O148" s="10">
        <v>2.3455333333333299</v>
      </c>
      <c r="P148" s="11">
        <v>5.8999999999999999E-3</v>
      </c>
      <c r="Q148" s="10">
        <v>0.41539999999999999</v>
      </c>
      <c r="R148" s="11">
        <v>0.22966666666666699</v>
      </c>
      <c r="S148" s="11">
        <v>3.4366666666666698E-2</v>
      </c>
      <c r="T148" s="11">
        <v>7.4999999999999997E-3</v>
      </c>
      <c r="U148" s="11">
        <v>4.6766666666666699E-2</v>
      </c>
      <c r="V148" s="10">
        <v>100.72086666666701</v>
      </c>
      <c r="W148" s="12" t="s">
        <v>87</v>
      </c>
      <c r="X148" s="11">
        <v>0.11462347142268201</v>
      </c>
      <c r="Y148" s="10">
        <v>3.9501765074108</v>
      </c>
      <c r="Z148" s="10">
        <v>2.30289604854568</v>
      </c>
      <c r="AA148" s="10">
        <v>30.9</v>
      </c>
      <c r="AB148" s="10">
        <v>299.76</v>
      </c>
      <c r="AC148" s="10">
        <v>5.9</v>
      </c>
      <c r="AD148" s="10">
        <v>280.49</v>
      </c>
      <c r="AE148" s="10">
        <v>20.96</v>
      </c>
      <c r="AF148" s="10">
        <v>112.2</v>
      </c>
      <c r="AG148" s="10">
        <v>9.49</v>
      </c>
      <c r="AH148" s="10">
        <v>82.99</v>
      </c>
      <c r="AI148" s="10">
        <v>9.17</v>
      </c>
      <c r="AJ148" s="10">
        <v>23.67</v>
      </c>
      <c r="AK148" s="10">
        <v>3.26</v>
      </c>
      <c r="AL148" s="10">
        <v>16.920000000000002</v>
      </c>
      <c r="AM148" s="10">
        <v>4.45</v>
      </c>
      <c r="AN148" s="10">
        <v>1.69</v>
      </c>
      <c r="AO148" s="10">
        <v>4.45</v>
      </c>
      <c r="AP148" s="10">
        <v>0.79300000000000004</v>
      </c>
      <c r="AQ148" s="10">
        <v>4.2699999999999996</v>
      </c>
      <c r="AR148" s="10">
        <v>0.80600000000000005</v>
      </c>
      <c r="AS148" s="10">
        <v>2.12</v>
      </c>
      <c r="AT148" s="10">
        <v>0.28299999999999997</v>
      </c>
      <c r="AU148" s="10">
        <v>1.93</v>
      </c>
      <c r="AV148" s="10">
        <v>0.26600000000000001</v>
      </c>
      <c r="AW148" s="10">
        <v>2.71</v>
      </c>
      <c r="AX148" s="10">
        <v>0.52700000000000002</v>
      </c>
      <c r="AY148" s="10">
        <v>0.61</v>
      </c>
      <c r="AZ148" s="10">
        <v>0.23799999999999999</v>
      </c>
      <c r="BA148" s="12">
        <v>1165.7744299999999</v>
      </c>
      <c r="BB148" s="12">
        <v>57.738</v>
      </c>
      <c r="BC148" s="11"/>
      <c r="BD148" s="11">
        <v>5.7311735711341001E-3</v>
      </c>
      <c r="BE148" s="11">
        <v>7.5448371291546301E-2</v>
      </c>
      <c r="BF148" s="11">
        <v>0.24710074600895099</v>
      </c>
      <c r="BG148" s="10">
        <v>0.62987679333333302</v>
      </c>
      <c r="BH148" s="10">
        <v>6.1701119999999998E-2</v>
      </c>
      <c r="BI148" s="10">
        <v>0.27661592000000002</v>
      </c>
      <c r="BJ148" s="10">
        <v>0.36245272333333201</v>
      </c>
      <c r="BK148" s="10">
        <v>2.6073320000000101E-2</v>
      </c>
      <c r="BL148" s="10">
        <v>0.22048822666666701</v>
      </c>
      <c r="BM148" s="10">
        <v>0.25347738000000097</v>
      </c>
      <c r="BN148" s="10">
        <v>0.16536010000000001</v>
      </c>
      <c r="BO148" s="10">
        <v>6.04407E-2</v>
      </c>
      <c r="BP148" s="10">
        <v>6.7292333333333499E-3</v>
      </c>
      <c r="BQ148" s="10">
        <v>7.2135633333333402E-3</v>
      </c>
      <c r="BR148" s="10">
        <v>9.3749999999999997E-4</v>
      </c>
      <c r="BS148" s="10">
        <v>2.1652966666666699E-3</v>
      </c>
      <c r="BT148" s="10">
        <v>1.4832000000000001</v>
      </c>
      <c r="BU148" s="10">
        <v>9.2925599999999999</v>
      </c>
      <c r="BV148" s="10">
        <v>0.31859999999999999</v>
      </c>
      <c r="BW148" s="10">
        <v>14.0245</v>
      </c>
      <c r="BX148" s="10">
        <v>1.4252800000000001</v>
      </c>
      <c r="BY148" s="10">
        <v>10.8834</v>
      </c>
      <c r="BZ148" s="10">
        <v>1.2412920000000001</v>
      </c>
      <c r="CA148" s="10">
        <v>4.6474399999999996</v>
      </c>
      <c r="CB148" s="10">
        <v>0.46766999999999997</v>
      </c>
      <c r="CC148" s="10">
        <v>0.89946000000000004</v>
      </c>
      <c r="CD148" s="10">
        <v>0.22819999999999999</v>
      </c>
      <c r="CE148" s="10">
        <v>1.0828800000000001</v>
      </c>
      <c r="CF148" s="10">
        <v>0.29815000000000003</v>
      </c>
      <c r="CG148" s="10">
        <v>0.1014</v>
      </c>
      <c r="CH148" s="10">
        <v>0.41830000000000001</v>
      </c>
      <c r="CI148" s="10">
        <v>6.1853999999999999E-2</v>
      </c>
      <c r="CJ148" s="10">
        <v>0.34587000000000001</v>
      </c>
      <c r="CK148" s="10">
        <v>7.0122000000000004E-2</v>
      </c>
      <c r="CL148" s="10">
        <v>0.17807999999999999</v>
      </c>
      <c r="CM148" s="10">
        <v>2.7451E-2</v>
      </c>
      <c r="CN148" s="10">
        <v>0.16405</v>
      </c>
      <c r="CO148" s="10">
        <v>2.8993999999999999E-2</v>
      </c>
      <c r="CP148" s="10">
        <v>0.25474000000000002</v>
      </c>
      <c r="CQ148" s="10">
        <v>7.8522999999999996E-2</v>
      </c>
      <c r="CR148" s="10">
        <v>0.22509000000000001</v>
      </c>
      <c r="CS148" s="10">
        <v>2.2610000000000002E-2</v>
      </c>
      <c r="CT148" s="13"/>
      <c r="CU148" s="13"/>
      <c r="CV148" s="13"/>
      <c r="CW148" s="13"/>
      <c r="CX148" s="13"/>
      <c r="CY148" s="13"/>
    </row>
    <row r="149" spans="1:103" s="9" customFormat="1" ht="15" customHeight="1" x14ac:dyDescent="0.3">
      <c r="A149" s="1">
        <v>148</v>
      </c>
      <c r="B149" s="1" t="s">
        <v>667</v>
      </c>
      <c r="C149" s="7">
        <v>2008.2460000000001</v>
      </c>
      <c r="D149" s="9" t="s">
        <v>233</v>
      </c>
      <c r="E149" s="37">
        <v>4</v>
      </c>
      <c r="F149" s="7">
        <v>-1</v>
      </c>
      <c r="G149" s="10">
        <v>51.564149999999998</v>
      </c>
      <c r="H149" s="10">
        <v>2.4106999999999998</v>
      </c>
      <c r="I149" s="10">
        <v>13.382999999999999</v>
      </c>
      <c r="J149" s="11">
        <v>4.1000000000000002E-2</v>
      </c>
      <c r="K149" s="10">
        <v>11.289400000000001</v>
      </c>
      <c r="L149" s="11">
        <v>0.17399999999999999</v>
      </c>
      <c r="M149" s="10">
        <v>7.7160000000000002</v>
      </c>
      <c r="N149" s="10">
        <v>10.818199999999999</v>
      </c>
      <c r="O149" s="10">
        <v>2.3722500000000002</v>
      </c>
      <c r="P149" s="11">
        <v>2.385E-2</v>
      </c>
      <c r="Q149" s="10">
        <v>0.41055000000000003</v>
      </c>
      <c r="R149" s="11">
        <v>0.2087</v>
      </c>
      <c r="S149" s="11">
        <v>3.49E-2</v>
      </c>
      <c r="T149" s="11">
        <v>7.9500000000000005E-3</v>
      </c>
      <c r="U149" s="11">
        <v>3.175E-2</v>
      </c>
      <c r="V149" s="10">
        <v>100.48650000000001</v>
      </c>
      <c r="W149" s="12" t="s">
        <v>87</v>
      </c>
      <c r="X149" s="11">
        <v>0.15771597007743299</v>
      </c>
      <c r="Y149" s="10">
        <v>3.5514914552769801</v>
      </c>
      <c r="Z149" s="10">
        <v>1.4236759936500301</v>
      </c>
      <c r="AA149" s="10">
        <v>28.266666666666701</v>
      </c>
      <c r="AB149" s="10">
        <v>314.44333333333299</v>
      </c>
      <c r="AC149" s="10">
        <v>8.2733333333333299</v>
      </c>
      <c r="AD149" s="10">
        <v>400.11666666666702</v>
      </c>
      <c r="AE149" s="10">
        <v>25.41</v>
      </c>
      <c r="AF149" s="10">
        <v>156.98333333333301</v>
      </c>
      <c r="AG149" s="10">
        <v>16.036666666666701</v>
      </c>
      <c r="AH149" s="10">
        <v>140.64666666666699</v>
      </c>
      <c r="AI149" s="10">
        <v>15.466666666666701</v>
      </c>
      <c r="AJ149" s="10">
        <v>39.46</v>
      </c>
      <c r="AK149" s="10">
        <v>6.1033333333333299</v>
      </c>
      <c r="AL149" s="10">
        <v>29.8966666666667</v>
      </c>
      <c r="AM149" s="10">
        <v>7.1733333333333302</v>
      </c>
      <c r="AN149" s="10">
        <v>2.8333333333333299</v>
      </c>
      <c r="AO149" s="10">
        <v>6.98</v>
      </c>
      <c r="AP149" s="10">
        <v>1.09266666666667</v>
      </c>
      <c r="AQ149" s="10">
        <v>7.58</v>
      </c>
      <c r="AR149" s="10">
        <v>1.3233333333333299</v>
      </c>
      <c r="AS149" s="10">
        <v>3.4166666666666701</v>
      </c>
      <c r="AT149" s="10">
        <v>0.45533333333333298</v>
      </c>
      <c r="AU149" s="10">
        <v>3.12</v>
      </c>
      <c r="AV149" s="10">
        <v>0.438</v>
      </c>
      <c r="AW149" s="10">
        <v>5.3</v>
      </c>
      <c r="AX149" s="10">
        <v>1.3033333333333299</v>
      </c>
      <c r="AY149" s="10">
        <v>1.71333333333333</v>
      </c>
      <c r="AZ149" s="10">
        <v>0.55033333333333301</v>
      </c>
      <c r="BA149" s="12">
        <v>1169.0916</v>
      </c>
      <c r="BB149" s="12">
        <v>56.64</v>
      </c>
      <c r="BC149" s="11"/>
      <c r="BD149" s="11">
        <v>7.8857985038716504E-3</v>
      </c>
      <c r="BE149" s="11">
        <v>6.7833486795790293E-2</v>
      </c>
      <c r="BF149" s="11">
        <v>0.15276043411864801</v>
      </c>
      <c r="BG149" s="10">
        <v>0.62392621500000001</v>
      </c>
      <c r="BH149" s="10">
        <v>6.1713919999999999E-2</v>
      </c>
      <c r="BI149" s="10">
        <v>0.2716749</v>
      </c>
      <c r="BJ149" s="10">
        <v>0.37367914000000002</v>
      </c>
      <c r="BK149" s="10">
        <v>2.7770400000000001E-2</v>
      </c>
      <c r="BL149" s="10">
        <v>0.22530720000000001</v>
      </c>
      <c r="BM149" s="10">
        <v>0.25314587999999999</v>
      </c>
      <c r="BN149" s="10">
        <v>0.16724362500000001</v>
      </c>
      <c r="BO149" s="10">
        <v>5.9735024999999997E-2</v>
      </c>
      <c r="BP149" s="10">
        <v>6.1149100000000003E-3</v>
      </c>
      <c r="BQ149" s="10">
        <v>7.3255100000000004E-3</v>
      </c>
      <c r="BR149" s="10">
        <v>9.9375000000000006E-4</v>
      </c>
      <c r="BS149" s="10">
        <v>1.470025E-3</v>
      </c>
      <c r="BT149" s="10">
        <v>1.3568</v>
      </c>
      <c r="BU149" s="10">
        <v>9.7477433333333199</v>
      </c>
      <c r="BV149" s="10">
        <v>0.44675999999999999</v>
      </c>
      <c r="BW149" s="10">
        <v>20.005833333333399</v>
      </c>
      <c r="BX149" s="10">
        <v>1.7278800000000001</v>
      </c>
      <c r="BY149" s="10">
        <v>15.2273833333333</v>
      </c>
      <c r="BZ149" s="10">
        <v>2.0975959999999998</v>
      </c>
      <c r="CA149" s="10">
        <v>7.8762133333333502</v>
      </c>
      <c r="CB149" s="10">
        <v>0.78880000000000206</v>
      </c>
      <c r="CC149" s="10">
        <v>1.4994799999999999</v>
      </c>
      <c r="CD149" s="10">
        <v>0.42723333333333302</v>
      </c>
      <c r="CE149" s="10">
        <v>1.9133866666666699</v>
      </c>
      <c r="CF149" s="10">
        <v>0.480613333333333</v>
      </c>
      <c r="CG149" s="10">
        <v>0.17</v>
      </c>
      <c r="CH149" s="10">
        <v>0.65612000000000004</v>
      </c>
      <c r="CI149" s="10">
        <v>8.5228000000000304E-2</v>
      </c>
      <c r="CJ149" s="10">
        <v>0.61397999999999997</v>
      </c>
      <c r="CK149" s="10">
        <v>0.11513</v>
      </c>
      <c r="CL149" s="10">
        <v>0.28699999999999998</v>
      </c>
      <c r="CM149" s="10">
        <v>4.4167333333333302E-2</v>
      </c>
      <c r="CN149" s="10">
        <v>0.26519999999999999</v>
      </c>
      <c r="CO149" s="10">
        <v>4.7742E-2</v>
      </c>
      <c r="CP149" s="10">
        <v>0.49819999999999998</v>
      </c>
      <c r="CQ149" s="10">
        <v>0.19419666666666599</v>
      </c>
      <c r="CR149" s="10">
        <v>0.632219999999999</v>
      </c>
      <c r="CS149" s="10">
        <v>5.2281666666666601E-2</v>
      </c>
      <c r="CT149" s="13"/>
      <c r="CU149" s="13"/>
      <c r="CV149" s="13"/>
      <c r="CW149" s="13"/>
      <c r="CX149" s="13"/>
      <c r="CY149" s="13"/>
    </row>
    <row r="150" spans="1:103" s="9" customFormat="1" ht="15" customHeight="1" x14ac:dyDescent="0.3">
      <c r="A150" s="1">
        <v>149</v>
      </c>
      <c r="B150" s="1" t="s">
        <v>667</v>
      </c>
      <c r="C150" s="7">
        <v>2008.2460000000001</v>
      </c>
      <c r="D150" s="9" t="s">
        <v>234</v>
      </c>
      <c r="E150" s="37">
        <v>4</v>
      </c>
      <c r="F150" s="7">
        <v>-1</v>
      </c>
      <c r="G150" s="10">
        <v>51.44885</v>
      </c>
      <c r="H150" s="10">
        <v>2.4051999999999998</v>
      </c>
      <c r="I150" s="10">
        <v>13.492900000000001</v>
      </c>
      <c r="J150" s="11">
        <v>5.8250000000000003E-2</v>
      </c>
      <c r="K150" s="10">
        <v>10.965299999999999</v>
      </c>
      <c r="L150" s="11">
        <v>0.17805000000000001</v>
      </c>
      <c r="M150" s="10">
        <v>7.4226999999999999</v>
      </c>
      <c r="N150" s="10">
        <v>10.7682</v>
      </c>
      <c r="O150" s="10">
        <v>2.3929499999999999</v>
      </c>
      <c r="P150" s="11">
        <v>1.1849999999999999E-2</v>
      </c>
      <c r="Q150" s="10">
        <v>0.40484999999999999</v>
      </c>
      <c r="R150" s="11">
        <v>0.2359</v>
      </c>
      <c r="S150" s="11">
        <v>3.0599999999999999E-2</v>
      </c>
      <c r="T150" s="11">
        <v>1.2149999999999999E-2</v>
      </c>
      <c r="U150" s="11">
        <v>5.8049999999999997E-2</v>
      </c>
      <c r="V150" s="10">
        <v>99.885800000000003</v>
      </c>
      <c r="W150" s="12" t="s">
        <v>87</v>
      </c>
      <c r="X150" s="12"/>
      <c r="Y150" s="12"/>
      <c r="Z150" s="12"/>
      <c r="AA150" s="10">
        <v>27.5066666666667</v>
      </c>
      <c r="AB150" s="10">
        <v>300.65333333333302</v>
      </c>
      <c r="AC150" s="10">
        <v>7.5166666666666702</v>
      </c>
      <c r="AD150" s="10">
        <v>366.04</v>
      </c>
      <c r="AE150" s="10">
        <v>24.79</v>
      </c>
      <c r="AF150" s="10">
        <v>147.886666666667</v>
      </c>
      <c r="AG150" s="10">
        <v>15.213333333333299</v>
      </c>
      <c r="AH150" s="10">
        <v>118.306666666667</v>
      </c>
      <c r="AI150" s="10">
        <v>12.8166666666667</v>
      </c>
      <c r="AJ150" s="10">
        <v>33.593333333333298</v>
      </c>
      <c r="AK150" s="10">
        <v>5.1366666666666703</v>
      </c>
      <c r="AL150" s="10">
        <v>24.063333333333301</v>
      </c>
      <c r="AM150" s="10">
        <v>6.87</v>
      </c>
      <c r="AN150" s="10">
        <v>2.4066666666666698</v>
      </c>
      <c r="AO150" s="10">
        <v>7</v>
      </c>
      <c r="AP150" s="10">
        <v>0.91066666666666696</v>
      </c>
      <c r="AQ150" s="10">
        <v>6.19</v>
      </c>
      <c r="AR150" s="10">
        <v>1.2183333333333299</v>
      </c>
      <c r="AS150" s="10">
        <v>3.07</v>
      </c>
      <c r="AT150" s="10">
        <v>0.41499999999999998</v>
      </c>
      <c r="AU150" s="10">
        <v>2.4366666666666701</v>
      </c>
      <c r="AV150" s="10">
        <v>0.348333333333333</v>
      </c>
      <c r="AW150" s="10">
        <v>4.76</v>
      </c>
      <c r="AX150" s="10">
        <v>1.085</v>
      </c>
      <c r="AY150" s="10">
        <v>1.57</v>
      </c>
      <c r="AZ150" s="10">
        <v>0.42199999999999999</v>
      </c>
      <c r="BA150" s="12">
        <v>1161.11391</v>
      </c>
      <c r="BB150" s="12">
        <v>56.463299999999997</v>
      </c>
      <c r="BC150" s="11"/>
      <c r="BD150" s="11"/>
      <c r="BE150" s="11"/>
      <c r="BF150" s="11"/>
      <c r="BG150" s="10">
        <v>0.62253108499999998</v>
      </c>
      <c r="BH150" s="10">
        <v>6.1573120000000002E-2</v>
      </c>
      <c r="BI150" s="10">
        <v>0.27390587</v>
      </c>
      <c r="BJ150" s="10">
        <v>0.36295143000000002</v>
      </c>
      <c r="BK150" s="10">
        <v>2.8416779999999999E-2</v>
      </c>
      <c r="BL150" s="10">
        <v>0.21674283999999999</v>
      </c>
      <c r="BM150" s="10">
        <v>0.25197587999999999</v>
      </c>
      <c r="BN150" s="10">
        <v>0.16870297500000001</v>
      </c>
      <c r="BO150" s="10">
        <v>5.8905674999999998E-2</v>
      </c>
      <c r="BP150" s="10">
        <v>6.9118699999999996E-3</v>
      </c>
      <c r="BQ150" s="10">
        <v>6.4229400000000002E-3</v>
      </c>
      <c r="BR150" s="10">
        <v>1.5187499999999999E-3</v>
      </c>
      <c r="BS150" s="10">
        <v>2.6877149999999998E-3</v>
      </c>
      <c r="BT150" s="10">
        <v>1.3203199999999999</v>
      </c>
      <c r="BU150" s="10">
        <v>9.3202533333333193</v>
      </c>
      <c r="BV150" s="10">
        <v>0.40589999999999998</v>
      </c>
      <c r="BW150" s="10">
        <v>18.302</v>
      </c>
      <c r="BX150" s="10">
        <v>1.6857200000000001</v>
      </c>
      <c r="BY150" s="10">
        <v>14.3450066666667</v>
      </c>
      <c r="BZ150" s="10">
        <v>1.9899039999999999</v>
      </c>
      <c r="CA150" s="10">
        <v>6.6251733333333496</v>
      </c>
      <c r="CB150" s="10">
        <v>0.65365000000000195</v>
      </c>
      <c r="CC150" s="10">
        <v>1.27654666666667</v>
      </c>
      <c r="CD150" s="10">
        <v>0.35956666666666698</v>
      </c>
      <c r="CE150" s="10">
        <v>1.5400533333333299</v>
      </c>
      <c r="CF150" s="10">
        <v>0.46028999999999998</v>
      </c>
      <c r="CG150" s="10">
        <v>0.1444</v>
      </c>
      <c r="CH150" s="10">
        <v>0.65800000000000003</v>
      </c>
      <c r="CI150" s="10">
        <v>7.1031999999999998E-2</v>
      </c>
      <c r="CJ150" s="10">
        <v>0.50139</v>
      </c>
      <c r="CK150" s="10">
        <v>0.10599500000000001</v>
      </c>
      <c r="CL150" s="10">
        <v>0.25788</v>
      </c>
      <c r="CM150" s="10">
        <v>4.0254999999999999E-2</v>
      </c>
      <c r="CN150" s="10">
        <v>0.207116666666667</v>
      </c>
      <c r="CO150" s="10">
        <v>3.7968333333333298E-2</v>
      </c>
      <c r="CP150" s="10">
        <v>0.44744</v>
      </c>
      <c r="CQ150" s="10">
        <v>0.161665</v>
      </c>
      <c r="CR150" s="10">
        <v>0.57933000000000001</v>
      </c>
      <c r="CS150" s="10">
        <v>4.0090000000000001E-2</v>
      </c>
      <c r="CT150" s="13"/>
      <c r="CU150" s="13"/>
      <c r="CV150" s="13"/>
      <c r="CW150" s="13"/>
      <c r="CX150" s="13"/>
      <c r="CY150" s="13"/>
    </row>
    <row r="151" spans="1:103" s="9" customFormat="1" ht="15" customHeight="1" x14ac:dyDescent="0.3">
      <c r="A151" s="1">
        <v>150</v>
      </c>
      <c r="B151" s="1" t="s">
        <v>667</v>
      </c>
      <c r="C151" s="7">
        <v>2008.2460000000001</v>
      </c>
      <c r="D151" s="9" t="s">
        <v>235</v>
      </c>
      <c r="E151" s="37">
        <v>4</v>
      </c>
      <c r="F151" s="7">
        <v>-1</v>
      </c>
      <c r="G151" s="10">
        <v>51.537500000000001</v>
      </c>
      <c r="H151" s="10">
        <v>2.4706999999999999</v>
      </c>
      <c r="I151" s="10">
        <v>13.5037</v>
      </c>
      <c r="J151" s="11">
        <v>5.2200000000000003E-2</v>
      </c>
      <c r="K151" s="10">
        <v>10.8195</v>
      </c>
      <c r="L151" s="11">
        <v>0.15659999999999999</v>
      </c>
      <c r="M151" s="10">
        <v>7.4610000000000003</v>
      </c>
      <c r="N151" s="10">
        <v>10.846299999999999</v>
      </c>
      <c r="O151" s="10">
        <v>2.44</v>
      </c>
      <c r="P151" s="11">
        <v>1.23E-2</v>
      </c>
      <c r="Q151" s="10">
        <v>0.37840000000000001</v>
      </c>
      <c r="R151" s="11">
        <v>0.23</v>
      </c>
      <c r="S151" s="11">
        <v>3.49E-2</v>
      </c>
      <c r="T151" s="11">
        <v>1.15E-2</v>
      </c>
      <c r="U151" s="11">
        <v>4.65E-2</v>
      </c>
      <c r="V151" s="10">
        <v>100.0013</v>
      </c>
      <c r="W151" s="12" t="s">
        <v>87</v>
      </c>
      <c r="X151" s="12"/>
      <c r="Y151" s="12"/>
      <c r="Z151" s="12"/>
      <c r="AA151" s="10">
        <v>31.06</v>
      </c>
      <c r="AB151" s="10">
        <v>287.87</v>
      </c>
      <c r="AC151" s="10">
        <v>6.57</v>
      </c>
      <c r="AD151" s="10">
        <v>314.98</v>
      </c>
      <c r="AE151" s="10">
        <v>22.17</v>
      </c>
      <c r="AF151" s="10">
        <v>121.49</v>
      </c>
      <c r="AG151" s="10">
        <v>10.130000000000001</v>
      </c>
      <c r="AH151" s="10">
        <v>93.87</v>
      </c>
      <c r="AI151" s="10">
        <v>10.83</v>
      </c>
      <c r="AJ151" s="10">
        <v>26.24</v>
      </c>
      <c r="AK151" s="10">
        <v>4.13</v>
      </c>
      <c r="AL151" s="10">
        <v>19.260000000000002</v>
      </c>
      <c r="AM151" s="10">
        <v>5.34</v>
      </c>
      <c r="AN151" s="10">
        <v>1.69</v>
      </c>
      <c r="AO151" s="10">
        <v>5.36</v>
      </c>
      <c r="AP151" s="10">
        <v>0.90700000000000003</v>
      </c>
      <c r="AQ151" s="10">
        <v>5.4</v>
      </c>
      <c r="AR151" s="10">
        <v>1.1299999999999999</v>
      </c>
      <c r="AS151" s="10">
        <v>2.56</v>
      </c>
      <c r="AT151" s="10">
        <v>0.33900000000000002</v>
      </c>
      <c r="AU151" s="10">
        <v>2.44</v>
      </c>
      <c r="AV151" s="10">
        <v>0.36399999999999999</v>
      </c>
      <c r="AW151" s="10">
        <v>4.57</v>
      </c>
      <c r="AX151" s="10">
        <v>0.73299999999999998</v>
      </c>
      <c r="AY151" s="10">
        <v>0.66</v>
      </c>
      <c r="AZ151" s="10">
        <v>0.32800000000000001</v>
      </c>
      <c r="BA151" s="12">
        <v>1163.9661000000001</v>
      </c>
      <c r="BB151" s="12">
        <v>57.670400000000001</v>
      </c>
      <c r="BC151" s="11"/>
      <c r="BD151" s="11"/>
      <c r="BE151" s="11"/>
      <c r="BF151" s="11"/>
      <c r="BG151" s="10">
        <v>0.62360375000000001</v>
      </c>
      <c r="BH151" s="10">
        <v>6.3249920000000001E-2</v>
      </c>
      <c r="BI151" s="10">
        <v>0.27412511000000001</v>
      </c>
      <c r="BJ151" s="10">
        <v>0.35812545000000001</v>
      </c>
      <c r="BK151" s="10">
        <v>2.4993359999999999E-2</v>
      </c>
      <c r="BL151" s="10">
        <v>0.2178612</v>
      </c>
      <c r="BM151" s="10">
        <v>0.25380342</v>
      </c>
      <c r="BN151" s="10">
        <v>0.17202000000000001</v>
      </c>
      <c r="BO151" s="10">
        <v>5.5057200000000001E-2</v>
      </c>
      <c r="BP151" s="10">
        <v>6.7390000000000002E-3</v>
      </c>
      <c r="BQ151" s="10">
        <v>7.3255100000000004E-3</v>
      </c>
      <c r="BR151" s="10">
        <v>1.4375E-3</v>
      </c>
      <c r="BS151" s="10">
        <v>2.1529499999999998E-3</v>
      </c>
      <c r="BT151" s="10">
        <v>1.49088</v>
      </c>
      <c r="BU151" s="10">
        <v>8.9239700000000006</v>
      </c>
      <c r="BV151" s="10">
        <v>0.35477999999999998</v>
      </c>
      <c r="BW151" s="10">
        <v>15.749000000000001</v>
      </c>
      <c r="BX151" s="10">
        <v>1.50756</v>
      </c>
      <c r="BY151" s="10">
        <v>11.78453</v>
      </c>
      <c r="BZ151" s="10">
        <v>1.3250040000000001</v>
      </c>
      <c r="CA151" s="10">
        <v>5.2567199999999996</v>
      </c>
      <c r="CB151" s="10">
        <v>0.55232999999999999</v>
      </c>
      <c r="CC151" s="10">
        <v>0.99712000000000001</v>
      </c>
      <c r="CD151" s="10">
        <v>0.28910000000000002</v>
      </c>
      <c r="CE151" s="10">
        <v>1.23264</v>
      </c>
      <c r="CF151" s="10">
        <v>0.35777999999999999</v>
      </c>
      <c r="CG151" s="10">
        <v>0.1014</v>
      </c>
      <c r="CH151" s="10">
        <v>0.50383999999999995</v>
      </c>
      <c r="CI151" s="10">
        <v>7.0746000000000003E-2</v>
      </c>
      <c r="CJ151" s="10">
        <v>0.43740000000000001</v>
      </c>
      <c r="CK151" s="10">
        <v>9.8309999999999995E-2</v>
      </c>
      <c r="CL151" s="10">
        <v>0.21504000000000001</v>
      </c>
      <c r="CM151" s="10">
        <v>3.2883000000000003E-2</v>
      </c>
      <c r="CN151" s="10">
        <v>0.2074</v>
      </c>
      <c r="CO151" s="10">
        <v>3.9676000000000003E-2</v>
      </c>
      <c r="CP151" s="10">
        <v>0.42958000000000002</v>
      </c>
      <c r="CQ151" s="10">
        <v>0.10921699999999999</v>
      </c>
      <c r="CR151" s="10">
        <v>0.24354000000000001</v>
      </c>
      <c r="CS151" s="10">
        <v>3.116E-2</v>
      </c>
      <c r="CT151" s="13"/>
      <c r="CU151" s="13"/>
      <c r="CV151" s="13"/>
      <c r="CW151" s="13"/>
      <c r="CX151" s="13"/>
      <c r="CY151" s="13"/>
    </row>
    <row r="152" spans="1:103" s="9" customFormat="1" ht="15" customHeight="1" x14ac:dyDescent="0.3">
      <c r="A152" s="1">
        <v>151</v>
      </c>
      <c r="B152" s="1" t="s">
        <v>667</v>
      </c>
      <c r="C152" s="7">
        <v>2008.2460000000001</v>
      </c>
      <c r="D152" s="9" t="s">
        <v>236</v>
      </c>
      <c r="E152" s="37">
        <v>4</v>
      </c>
      <c r="F152" s="7">
        <v>-1</v>
      </c>
      <c r="G152" s="10">
        <v>51.454500000000003</v>
      </c>
      <c r="H152" s="10">
        <v>2.4714999999999998</v>
      </c>
      <c r="I152" s="10">
        <v>13.2986</v>
      </c>
      <c r="J152" s="11">
        <v>5.11E-2</v>
      </c>
      <c r="K152" s="10">
        <v>11.192</v>
      </c>
      <c r="L152" s="11">
        <v>0.1784</v>
      </c>
      <c r="M152" s="10">
        <v>7.4245999999999999</v>
      </c>
      <c r="N152" s="10">
        <v>10.9268</v>
      </c>
      <c r="O152" s="10">
        <v>2.4855999999999998</v>
      </c>
      <c r="P152" s="11">
        <v>1.0800000000000001E-2</v>
      </c>
      <c r="Q152" s="10">
        <v>0.33050000000000002</v>
      </c>
      <c r="R152" s="11">
        <v>0.22650000000000001</v>
      </c>
      <c r="S152" s="11">
        <v>3.0800000000000001E-2</v>
      </c>
      <c r="T152" s="11">
        <v>1.2E-2</v>
      </c>
      <c r="U152" s="11">
        <v>0.05</v>
      </c>
      <c r="V152" s="10">
        <v>100.1439</v>
      </c>
      <c r="W152" s="12"/>
      <c r="X152" s="12"/>
      <c r="Y152" s="12"/>
      <c r="Z152" s="12"/>
      <c r="AA152" s="10">
        <v>27.43</v>
      </c>
      <c r="AB152" s="10">
        <v>272.45999999999998</v>
      </c>
      <c r="AC152" s="10">
        <v>6.28</v>
      </c>
      <c r="AD152" s="10">
        <v>281.81</v>
      </c>
      <c r="AE152" s="10">
        <v>22.71</v>
      </c>
      <c r="AF152" s="10">
        <v>126.13</v>
      </c>
      <c r="AG152" s="10">
        <v>10.55</v>
      </c>
      <c r="AH152" s="10">
        <v>83</v>
      </c>
      <c r="AI152" s="10">
        <v>11.48</v>
      </c>
      <c r="AJ152" s="10">
        <v>28.47</v>
      </c>
      <c r="AK152" s="10">
        <v>3.89</v>
      </c>
      <c r="AL152" s="10">
        <v>19.82</v>
      </c>
      <c r="AM152" s="10">
        <v>5.26</v>
      </c>
      <c r="AN152" s="10">
        <v>1.82</v>
      </c>
      <c r="AO152" s="10">
        <v>4.97</v>
      </c>
      <c r="AP152" s="10">
        <v>0.86199999999999999</v>
      </c>
      <c r="AQ152" s="10">
        <v>5.47</v>
      </c>
      <c r="AR152" s="10">
        <v>1.0049999999999999</v>
      </c>
      <c r="AS152" s="10">
        <v>2.4900000000000002</v>
      </c>
      <c r="AT152" s="10">
        <v>0.36199999999999999</v>
      </c>
      <c r="AU152" s="10">
        <v>2.06</v>
      </c>
      <c r="AV152" s="10">
        <v>0.23799999999999999</v>
      </c>
      <c r="AW152" s="10">
        <v>3.48</v>
      </c>
      <c r="AX152" s="10">
        <v>0.624</v>
      </c>
      <c r="AY152" s="10">
        <v>0.82</v>
      </c>
      <c r="AZ152" s="10">
        <v>0.25700000000000001</v>
      </c>
      <c r="BA152" s="12">
        <v>1163.2344599999999</v>
      </c>
      <c r="BB152" s="12">
        <v>56.779400000000003</v>
      </c>
      <c r="BC152" s="11"/>
      <c r="BD152" s="11"/>
      <c r="BE152" s="11"/>
      <c r="BF152" s="11"/>
      <c r="BG152" s="10">
        <v>0.62259945000000005</v>
      </c>
      <c r="BH152" s="10">
        <v>6.3270400000000004E-2</v>
      </c>
      <c r="BI152" s="10">
        <v>0.26996157999999998</v>
      </c>
      <c r="BJ152" s="10">
        <v>0.37045519999999998</v>
      </c>
      <c r="BK152" s="10">
        <v>2.847264E-2</v>
      </c>
      <c r="BL152" s="10">
        <v>0.21679831999999999</v>
      </c>
      <c r="BM152" s="10">
        <v>0.25568711999999999</v>
      </c>
      <c r="BN152" s="10">
        <v>0.1752348</v>
      </c>
      <c r="BO152" s="10">
        <v>4.8087749999999999E-2</v>
      </c>
      <c r="BP152" s="10">
        <v>6.6364500000000003E-3</v>
      </c>
      <c r="BQ152" s="10">
        <v>6.4649199999999999E-3</v>
      </c>
      <c r="BR152" s="10">
        <v>1.5E-3</v>
      </c>
      <c r="BS152" s="10">
        <v>2.3149999999999998E-3</v>
      </c>
      <c r="BT152" s="10">
        <v>1.31664</v>
      </c>
      <c r="BU152" s="10">
        <v>8.4462600000000005</v>
      </c>
      <c r="BV152" s="10">
        <v>0.33911999999999998</v>
      </c>
      <c r="BW152" s="10">
        <v>14.0905</v>
      </c>
      <c r="BX152" s="10">
        <v>1.5442800000000001</v>
      </c>
      <c r="BY152" s="10">
        <v>12.23461</v>
      </c>
      <c r="BZ152" s="10">
        <v>1.3799399999999999</v>
      </c>
      <c r="CA152" s="10">
        <v>4.6479999999999997</v>
      </c>
      <c r="CB152" s="10">
        <v>0.58548</v>
      </c>
      <c r="CC152" s="10">
        <v>1.08186</v>
      </c>
      <c r="CD152" s="10">
        <v>0.27229999999999999</v>
      </c>
      <c r="CE152" s="10">
        <v>1.2684800000000001</v>
      </c>
      <c r="CF152" s="10">
        <v>0.35242000000000001</v>
      </c>
      <c r="CG152" s="10">
        <v>0.10920000000000001</v>
      </c>
      <c r="CH152" s="10">
        <v>0.46717999999999998</v>
      </c>
      <c r="CI152" s="10">
        <v>6.7236000000000004E-2</v>
      </c>
      <c r="CJ152" s="10">
        <v>0.44307000000000002</v>
      </c>
      <c r="CK152" s="10">
        <v>8.7434999999999999E-2</v>
      </c>
      <c r="CL152" s="10">
        <v>0.20916000000000001</v>
      </c>
      <c r="CM152" s="10">
        <v>3.5113999999999999E-2</v>
      </c>
      <c r="CN152" s="10">
        <v>0.17510000000000001</v>
      </c>
      <c r="CO152" s="10">
        <v>2.5942E-2</v>
      </c>
      <c r="CP152" s="10">
        <v>0.32712000000000002</v>
      </c>
      <c r="CQ152" s="10">
        <v>9.2976000000000003E-2</v>
      </c>
      <c r="CR152" s="10">
        <v>0.30258000000000002</v>
      </c>
      <c r="CS152" s="10">
        <v>2.4414999999999999E-2</v>
      </c>
      <c r="CT152" s="13"/>
      <c r="CU152" s="13"/>
      <c r="CV152" s="13"/>
      <c r="CW152" s="13"/>
      <c r="CX152" s="13"/>
      <c r="CY152" s="13"/>
    </row>
    <row r="153" spans="1:103" s="9" customFormat="1" ht="15" customHeight="1" x14ac:dyDescent="0.3">
      <c r="A153" s="1">
        <v>152</v>
      </c>
      <c r="B153" s="1" t="s">
        <v>667</v>
      </c>
      <c r="C153" s="7">
        <v>2008.2460000000001</v>
      </c>
      <c r="D153" s="9" t="s">
        <v>237</v>
      </c>
      <c r="E153" s="37">
        <v>4</v>
      </c>
      <c r="F153" s="7">
        <v>-1</v>
      </c>
      <c r="G153" s="10">
        <v>51.534174999999998</v>
      </c>
      <c r="H153" s="10">
        <v>2.4376500000000001</v>
      </c>
      <c r="I153" s="10">
        <v>13.48025</v>
      </c>
      <c r="J153" s="11">
        <v>4.1399999999999999E-2</v>
      </c>
      <c r="K153" s="10">
        <v>11.30955</v>
      </c>
      <c r="L153" s="11">
        <v>0.1749</v>
      </c>
      <c r="M153" s="10">
        <v>7.6463000000000001</v>
      </c>
      <c r="N153" s="10">
        <v>10.905675</v>
      </c>
      <c r="O153" s="10">
        <v>2.3993250000000002</v>
      </c>
      <c r="P153" s="11">
        <v>1.5525000000000001E-2</v>
      </c>
      <c r="Q153" s="10">
        <v>0.43104999999999999</v>
      </c>
      <c r="R153" s="11">
        <v>0.217975</v>
      </c>
      <c r="S153" s="11">
        <v>2.6599999999999999E-2</v>
      </c>
      <c r="T153" s="11">
        <v>8.4250000000000002E-3</v>
      </c>
      <c r="U153" s="11">
        <v>3.3383839999999998E-2</v>
      </c>
      <c r="V153" s="10">
        <v>100.65649999999999</v>
      </c>
      <c r="W153" s="12" t="s">
        <v>87</v>
      </c>
      <c r="X153" s="11">
        <v>8.6072114710045194E-2</v>
      </c>
      <c r="Y153" s="12"/>
      <c r="Z153" s="12"/>
      <c r="AA153" s="10">
        <v>29.77</v>
      </c>
      <c r="AB153" s="10">
        <v>286.97000000000003</v>
      </c>
      <c r="AC153" s="10">
        <v>7.12</v>
      </c>
      <c r="AD153" s="10">
        <v>286.89999999999998</v>
      </c>
      <c r="AE153" s="10">
        <v>22.88</v>
      </c>
      <c r="AF153" s="10">
        <v>121.4</v>
      </c>
      <c r="AG153" s="10">
        <v>9.8800000000000008</v>
      </c>
      <c r="AH153" s="10">
        <v>83.79</v>
      </c>
      <c r="AI153" s="10">
        <v>11.01</v>
      </c>
      <c r="AJ153" s="10">
        <v>24.86</v>
      </c>
      <c r="AK153" s="10">
        <v>3.25</v>
      </c>
      <c r="AL153" s="10">
        <v>17.59</v>
      </c>
      <c r="AM153" s="10">
        <v>4.6399999999999997</v>
      </c>
      <c r="AN153" s="10">
        <v>1.6040000000000001</v>
      </c>
      <c r="AO153" s="10">
        <v>4.97</v>
      </c>
      <c r="AP153" s="10">
        <v>0.81</v>
      </c>
      <c r="AQ153" s="10">
        <v>4.71</v>
      </c>
      <c r="AR153" s="10">
        <v>0.85899999999999999</v>
      </c>
      <c r="AS153" s="10">
        <v>2.38</v>
      </c>
      <c r="AT153" s="10">
        <v>0.313</v>
      </c>
      <c r="AU153" s="10">
        <v>2.0099999999999998</v>
      </c>
      <c r="AV153" s="10">
        <v>0.27800000000000002</v>
      </c>
      <c r="AW153" s="10">
        <v>3.31</v>
      </c>
      <c r="AX153" s="10">
        <v>0.60199999999999998</v>
      </c>
      <c r="AY153" s="10">
        <v>0.57999999999999996</v>
      </c>
      <c r="AZ153" s="10">
        <v>0.254</v>
      </c>
      <c r="BA153" s="12">
        <v>1167.6906300000001</v>
      </c>
      <c r="BB153" s="12">
        <v>57.271549999999998</v>
      </c>
      <c r="BC153" s="11"/>
      <c r="BD153" s="11">
        <v>4.3036057355022601E-3</v>
      </c>
      <c r="BE153" s="11"/>
      <c r="BF153" s="11"/>
      <c r="BG153" s="10">
        <v>0.62356351750000005</v>
      </c>
      <c r="BH153" s="10">
        <v>6.2403840000000002E-2</v>
      </c>
      <c r="BI153" s="10">
        <v>0.27364907500000002</v>
      </c>
      <c r="BJ153" s="10">
        <v>0.37434610499999998</v>
      </c>
      <c r="BK153" s="10">
        <v>2.7914040000000001E-2</v>
      </c>
      <c r="BL153" s="10">
        <v>0.22327195999999999</v>
      </c>
      <c r="BM153" s="10">
        <v>0.25519279499999997</v>
      </c>
      <c r="BN153" s="10">
        <v>0.16915241249999999</v>
      </c>
      <c r="BO153" s="10">
        <v>6.2717775000000003E-2</v>
      </c>
      <c r="BP153" s="10">
        <v>6.3866675000000001E-3</v>
      </c>
      <c r="BQ153" s="10">
        <v>5.58334E-3</v>
      </c>
      <c r="BR153" s="10">
        <v>1.053125E-3</v>
      </c>
      <c r="BS153" s="10">
        <v>1.5456717920000001E-3</v>
      </c>
      <c r="BT153" s="10">
        <v>1.42896</v>
      </c>
      <c r="BU153" s="10">
        <v>8.8960699999999999</v>
      </c>
      <c r="BV153" s="10">
        <v>0.38447999999999999</v>
      </c>
      <c r="BW153" s="10">
        <v>14.345000000000001</v>
      </c>
      <c r="BX153" s="10">
        <v>1.5558399999999999</v>
      </c>
      <c r="BY153" s="10">
        <v>11.7758</v>
      </c>
      <c r="BZ153" s="10">
        <v>1.2923039999999999</v>
      </c>
      <c r="CA153" s="10">
        <v>4.69224</v>
      </c>
      <c r="CB153" s="10">
        <v>0.56150999999999995</v>
      </c>
      <c r="CC153" s="10">
        <v>0.94467999999999996</v>
      </c>
      <c r="CD153" s="10">
        <v>0.22750000000000001</v>
      </c>
      <c r="CE153" s="10">
        <v>1.1257600000000001</v>
      </c>
      <c r="CF153" s="10">
        <v>0.31087999999999999</v>
      </c>
      <c r="CG153" s="10">
        <v>9.6240000000000006E-2</v>
      </c>
      <c r="CH153" s="10">
        <v>0.46717999999999998</v>
      </c>
      <c r="CI153" s="10">
        <v>6.318E-2</v>
      </c>
      <c r="CJ153" s="10">
        <v>0.38151000000000002</v>
      </c>
      <c r="CK153" s="10">
        <v>7.4732999999999994E-2</v>
      </c>
      <c r="CL153" s="10">
        <v>0.19991999999999999</v>
      </c>
      <c r="CM153" s="10">
        <v>3.0360999999999999E-2</v>
      </c>
      <c r="CN153" s="10">
        <v>0.17085</v>
      </c>
      <c r="CO153" s="10">
        <v>3.0301999999999999E-2</v>
      </c>
      <c r="CP153" s="10">
        <v>0.31114000000000003</v>
      </c>
      <c r="CQ153" s="10">
        <v>8.9698E-2</v>
      </c>
      <c r="CR153" s="10">
        <v>0.21401999999999999</v>
      </c>
      <c r="CS153" s="10">
        <v>2.4129999999999999E-2</v>
      </c>
      <c r="CT153" s="13"/>
      <c r="CU153" s="13"/>
      <c r="CV153" s="13"/>
      <c r="CW153" s="13"/>
      <c r="CX153" s="13"/>
      <c r="CY153" s="13"/>
    </row>
    <row r="154" spans="1:103" s="9" customFormat="1" ht="15" customHeight="1" x14ac:dyDescent="0.3">
      <c r="A154" s="1">
        <v>153</v>
      </c>
      <c r="B154" s="1" t="s">
        <v>667</v>
      </c>
      <c r="C154" s="7">
        <v>2008.2460000000001</v>
      </c>
      <c r="D154" s="9" t="s">
        <v>238</v>
      </c>
      <c r="E154" s="37">
        <v>4</v>
      </c>
      <c r="F154" s="7">
        <v>-1</v>
      </c>
      <c r="G154" s="10">
        <v>51.457383333333297</v>
      </c>
      <c r="H154" s="10">
        <v>2.43008333333333</v>
      </c>
      <c r="I154" s="10">
        <v>13.60275</v>
      </c>
      <c r="J154" s="11">
        <v>4.9016666666666701E-2</v>
      </c>
      <c r="K154" s="10">
        <v>11.3367</v>
      </c>
      <c r="L154" s="11">
        <v>0.16189999999999999</v>
      </c>
      <c r="M154" s="10">
        <v>7.5756833333333304</v>
      </c>
      <c r="N154" s="10">
        <v>10.8295333333333</v>
      </c>
      <c r="O154" s="10">
        <v>2.3864333333333301</v>
      </c>
      <c r="P154" s="11">
        <v>1.48666666666667E-2</v>
      </c>
      <c r="Q154" s="10">
        <v>0.39650000000000002</v>
      </c>
      <c r="R154" s="11">
        <v>0.2243</v>
      </c>
      <c r="S154" s="11">
        <v>3.7233333333333299E-2</v>
      </c>
      <c r="T154" s="11">
        <v>8.0833333333333295E-3</v>
      </c>
      <c r="U154" s="11">
        <v>3.2116473333333298E-2</v>
      </c>
      <c r="V154" s="10">
        <v>100.538716666667</v>
      </c>
      <c r="W154" s="12" t="s">
        <v>87</v>
      </c>
      <c r="X154" s="11">
        <v>9.2604187377749198E-2</v>
      </c>
      <c r="Y154" s="12"/>
      <c r="Z154" s="12"/>
      <c r="AA154" s="10">
        <v>30.5</v>
      </c>
      <c r="AB154" s="10">
        <v>288.82</v>
      </c>
      <c r="AC154" s="10">
        <v>6.67</v>
      </c>
      <c r="AD154" s="10">
        <v>287.17</v>
      </c>
      <c r="AE154" s="10">
        <v>22.6</v>
      </c>
      <c r="AF154" s="10">
        <v>129.06</v>
      </c>
      <c r="AG154" s="10">
        <v>9.57</v>
      </c>
      <c r="AH154" s="10">
        <v>81.22</v>
      </c>
      <c r="AI154" s="10">
        <v>10.29</v>
      </c>
      <c r="AJ154" s="10">
        <v>24.23</v>
      </c>
      <c r="AK154" s="10">
        <v>3.37</v>
      </c>
      <c r="AL154" s="10">
        <v>16.14</v>
      </c>
      <c r="AM154" s="10">
        <v>4.75</v>
      </c>
      <c r="AN154" s="10">
        <v>1.69</v>
      </c>
      <c r="AO154" s="10">
        <v>4.55</v>
      </c>
      <c r="AP154" s="10">
        <v>0.86899999999999999</v>
      </c>
      <c r="AQ154" s="10">
        <v>4.8</v>
      </c>
      <c r="AR154" s="10">
        <v>0.88700000000000001</v>
      </c>
      <c r="AS154" s="10">
        <v>2.2599999999999998</v>
      </c>
      <c r="AT154" s="10">
        <v>0.312</v>
      </c>
      <c r="AU154" s="10">
        <v>1.75</v>
      </c>
      <c r="AV154" s="10">
        <v>0.27700000000000002</v>
      </c>
      <c r="AW154" s="10">
        <v>3.62</v>
      </c>
      <c r="AX154" s="10">
        <v>0.64700000000000002</v>
      </c>
      <c r="AY154" s="10">
        <v>0.6</v>
      </c>
      <c r="AZ154" s="10">
        <v>0.187</v>
      </c>
      <c r="BA154" s="12">
        <v>1166.2712349999999</v>
      </c>
      <c r="BB154" s="12">
        <v>56.979016666666702</v>
      </c>
      <c r="BC154" s="11"/>
      <c r="BD154" s="11">
        <v>4.6302093688874602E-3</v>
      </c>
      <c r="BE154" s="11"/>
      <c r="BF154" s="11"/>
      <c r="BG154" s="10">
        <v>0.62263433833333304</v>
      </c>
      <c r="BH154" s="10">
        <v>6.2210133333333202E-2</v>
      </c>
      <c r="BI154" s="10">
        <v>0.276135825</v>
      </c>
      <c r="BJ154" s="10">
        <v>0.37524477000000001</v>
      </c>
      <c r="BK154" s="10">
        <v>2.5839239999999999E-2</v>
      </c>
      <c r="BL154" s="10">
        <v>0.22120995333333299</v>
      </c>
      <c r="BM154" s="10">
        <v>0.25341107999999901</v>
      </c>
      <c r="BN154" s="10">
        <v>0.16824354999999999</v>
      </c>
      <c r="BO154" s="10">
        <v>5.7690749999999999E-2</v>
      </c>
      <c r="BP154" s="10">
        <v>6.5719899999999998E-3</v>
      </c>
      <c r="BQ154" s="10">
        <v>7.8152766666666606E-3</v>
      </c>
      <c r="BR154" s="10">
        <v>1.0104166666666701E-3</v>
      </c>
      <c r="BS154" s="10">
        <v>1.48699271533333E-3</v>
      </c>
      <c r="BT154" s="10">
        <v>1.464</v>
      </c>
      <c r="BU154" s="10">
        <v>8.9534199999999995</v>
      </c>
      <c r="BV154" s="10">
        <v>0.36018</v>
      </c>
      <c r="BW154" s="10">
        <v>14.358499999999999</v>
      </c>
      <c r="BX154" s="10">
        <v>1.5367999999999999</v>
      </c>
      <c r="BY154" s="10">
        <v>12.51882</v>
      </c>
      <c r="BZ154" s="10">
        <v>1.2517560000000001</v>
      </c>
      <c r="CA154" s="10">
        <v>4.5483200000000004</v>
      </c>
      <c r="CB154" s="10">
        <v>0.52478999999999998</v>
      </c>
      <c r="CC154" s="10">
        <v>0.92074</v>
      </c>
      <c r="CD154" s="10">
        <v>0.2359</v>
      </c>
      <c r="CE154" s="10">
        <v>1.0329600000000001</v>
      </c>
      <c r="CF154" s="10">
        <v>0.31824999999999998</v>
      </c>
      <c r="CG154" s="10">
        <v>0.1014</v>
      </c>
      <c r="CH154" s="10">
        <v>0.42770000000000002</v>
      </c>
      <c r="CI154" s="10">
        <v>6.7781999999999995E-2</v>
      </c>
      <c r="CJ154" s="10">
        <v>0.38879999999999998</v>
      </c>
      <c r="CK154" s="10">
        <v>7.7169000000000001E-2</v>
      </c>
      <c r="CL154" s="10">
        <v>0.18984000000000001</v>
      </c>
      <c r="CM154" s="10">
        <v>3.0263999999999999E-2</v>
      </c>
      <c r="CN154" s="10">
        <v>0.14874999999999999</v>
      </c>
      <c r="CO154" s="10">
        <v>3.0193000000000001E-2</v>
      </c>
      <c r="CP154" s="10">
        <v>0.34028000000000003</v>
      </c>
      <c r="CQ154" s="10">
        <v>9.6403000000000003E-2</v>
      </c>
      <c r="CR154" s="10">
        <v>0.22140000000000001</v>
      </c>
      <c r="CS154" s="10">
        <v>1.7765E-2</v>
      </c>
      <c r="CT154" s="13"/>
      <c r="CU154" s="13"/>
      <c r="CV154" s="13"/>
      <c r="CW154" s="13"/>
      <c r="CX154" s="13"/>
      <c r="CY154" s="13"/>
    </row>
    <row r="155" spans="1:103" s="9" customFormat="1" ht="15" customHeight="1" x14ac:dyDescent="0.3">
      <c r="A155" s="1">
        <v>154</v>
      </c>
      <c r="B155" s="1" t="s">
        <v>667</v>
      </c>
      <c r="C155" s="7">
        <v>2008.2460000000001</v>
      </c>
      <c r="D155" s="9" t="s">
        <v>239</v>
      </c>
      <c r="E155" s="37">
        <v>4</v>
      </c>
      <c r="F155" s="7">
        <v>-1</v>
      </c>
      <c r="G155" s="10">
        <v>51.621699999999997</v>
      </c>
      <c r="H155" s="10">
        <v>2.4624000000000001</v>
      </c>
      <c r="I155" s="10">
        <v>13.4085</v>
      </c>
      <c r="J155" s="11">
        <v>4.9500000000000002E-2</v>
      </c>
      <c r="K155" s="10">
        <v>10.5649</v>
      </c>
      <c r="L155" s="11">
        <v>0.1767</v>
      </c>
      <c r="M155" s="10">
        <v>7.5393999999999997</v>
      </c>
      <c r="N155" s="10">
        <v>10.9162</v>
      </c>
      <c r="O155" s="10">
        <v>2.2294999999999998</v>
      </c>
      <c r="P155" s="11">
        <v>1.2200000000000001E-2</v>
      </c>
      <c r="Q155" s="10">
        <v>0.41089999999999999</v>
      </c>
      <c r="R155" s="11">
        <v>0.23619999999999999</v>
      </c>
      <c r="S155" s="11">
        <v>3.7100000000000001E-2</v>
      </c>
      <c r="T155" s="11">
        <v>9.1000000000000004E-3</v>
      </c>
      <c r="U155" s="11" t="s">
        <v>87</v>
      </c>
      <c r="V155" s="10">
        <v>99.707999999999998</v>
      </c>
      <c r="W155" s="12" t="s">
        <v>87</v>
      </c>
      <c r="X155" s="11">
        <v>7.8383870232029806E-2</v>
      </c>
      <c r="Y155" s="10">
        <v>0</v>
      </c>
      <c r="Z155" s="10">
        <v>0</v>
      </c>
      <c r="AA155" s="10">
        <v>30.98</v>
      </c>
      <c r="AB155" s="10">
        <v>296.93</v>
      </c>
      <c r="AC155" s="10">
        <v>7.31</v>
      </c>
      <c r="AD155" s="10">
        <v>315.27999999999997</v>
      </c>
      <c r="AE155" s="10">
        <v>24.69</v>
      </c>
      <c r="AF155" s="10">
        <v>141.55000000000001</v>
      </c>
      <c r="AG155" s="10">
        <v>10.26</v>
      </c>
      <c r="AH155" s="10">
        <v>90.04</v>
      </c>
      <c r="AI155" s="10">
        <v>11.87</v>
      </c>
      <c r="AJ155" s="10">
        <v>27.31</v>
      </c>
      <c r="AK155" s="10">
        <v>3.7</v>
      </c>
      <c r="AL155" s="10">
        <v>20</v>
      </c>
      <c r="AM155" s="10">
        <v>5.49</v>
      </c>
      <c r="AN155" s="10">
        <v>1.95</v>
      </c>
      <c r="AO155" s="10">
        <v>4.91</v>
      </c>
      <c r="AP155" s="10">
        <v>0.83699999999999997</v>
      </c>
      <c r="AQ155" s="10">
        <v>4.75</v>
      </c>
      <c r="AR155" s="10">
        <v>0.98299999999999998</v>
      </c>
      <c r="AS155" s="10">
        <v>2.4500000000000002</v>
      </c>
      <c r="AT155" s="10">
        <v>0.29499999999999998</v>
      </c>
      <c r="AU155" s="10">
        <v>2.02</v>
      </c>
      <c r="AV155" s="10">
        <v>0.311</v>
      </c>
      <c r="AW155" s="10">
        <v>3.93</v>
      </c>
      <c r="AX155" s="10">
        <v>0.63</v>
      </c>
      <c r="AY155" s="10">
        <v>0.56000000000000005</v>
      </c>
      <c r="AZ155" s="10">
        <v>0.29799999999999999</v>
      </c>
      <c r="BA155" s="12">
        <v>1165.5419400000001</v>
      </c>
      <c r="BB155" s="12">
        <v>58.585299999999997</v>
      </c>
      <c r="BC155" s="11"/>
      <c r="BD155" s="11">
        <v>3.91919351160149E-3</v>
      </c>
      <c r="BE155" s="11"/>
      <c r="BF155" s="11"/>
      <c r="BG155" s="10">
        <v>0.62462256999999999</v>
      </c>
      <c r="BH155" s="10">
        <v>6.303744E-2</v>
      </c>
      <c r="BI155" s="10">
        <v>0.27219254999999998</v>
      </c>
      <c r="BJ155" s="10">
        <v>0.34969819000000002</v>
      </c>
      <c r="BK155" s="10">
        <v>2.8201319999999998E-2</v>
      </c>
      <c r="BL155" s="10">
        <v>0.22015048000000001</v>
      </c>
      <c r="BM155" s="10">
        <v>0.25543907999999999</v>
      </c>
      <c r="BN155" s="10">
        <v>0.15717975000000001</v>
      </c>
      <c r="BO155" s="10">
        <v>5.9785949999999997E-2</v>
      </c>
      <c r="BP155" s="10">
        <v>6.9206600000000004E-3</v>
      </c>
      <c r="BQ155" s="10">
        <v>7.7872899999999997E-3</v>
      </c>
      <c r="BR155" s="10">
        <v>1.1375000000000001E-3</v>
      </c>
      <c r="BS155" s="10">
        <v>0</v>
      </c>
      <c r="BT155" s="10">
        <v>1.4870399999999999</v>
      </c>
      <c r="BU155" s="10">
        <v>9.2048299999999994</v>
      </c>
      <c r="BV155" s="10">
        <v>0.39473999999999998</v>
      </c>
      <c r="BW155" s="10">
        <v>15.763999999999999</v>
      </c>
      <c r="BX155" s="10">
        <v>1.67892</v>
      </c>
      <c r="BY155" s="10">
        <v>13.73035</v>
      </c>
      <c r="BZ155" s="10">
        <v>1.3420080000000001</v>
      </c>
      <c r="CA155" s="10">
        <v>5.0422399999999996</v>
      </c>
      <c r="CB155" s="10">
        <v>0.60536999999999996</v>
      </c>
      <c r="CC155" s="10">
        <v>1.0377799999999999</v>
      </c>
      <c r="CD155" s="10">
        <v>0.25900000000000001</v>
      </c>
      <c r="CE155" s="10">
        <v>1.28</v>
      </c>
      <c r="CF155" s="10">
        <v>0.36782999999999999</v>
      </c>
      <c r="CG155" s="10">
        <v>0.11700000000000001</v>
      </c>
      <c r="CH155" s="10">
        <v>0.46154000000000001</v>
      </c>
      <c r="CI155" s="10">
        <v>6.5285999999999997E-2</v>
      </c>
      <c r="CJ155" s="10">
        <v>0.38474999999999998</v>
      </c>
      <c r="CK155" s="10">
        <v>8.5521E-2</v>
      </c>
      <c r="CL155" s="10">
        <v>0.20580000000000001</v>
      </c>
      <c r="CM155" s="10">
        <v>2.8615000000000002E-2</v>
      </c>
      <c r="CN155" s="10">
        <v>0.17169999999999999</v>
      </c>
      <c r="CO155" s="10">
        <v>3.3898999999999999E-2</v>
      </c>
      <c r="CP155" s="10">
        <v>0.36942000000000003</v>
      </c>
      <c r="CQ155" s="10">
        <v>9.3869999999999995E-2</v>
      </c>
      <c r="CR155" s="10">
        <v>0.20663999999999999</v>
      </c>
      <c r="CS155" s="10">
        <v>2.8309999999999998E-2</v>
      </c>
      <c r="CT155" s="13"/>
      <c r="CU155" s="13"/>
      <c r="CV155" s="13"/>
      <c r="CW155" s="13"/>
      <c r="CX155" s="13"/>
      <c r="CY155" s="13"/>
    </row>
    <row r="156" spans="1:103" s="9" customFormat="1" ht="15" customHeight="1" x14ac:dyDescent="0.3">
      <c r="A156" s="1">
        <v>155</v>
      </c>
      <c r="B156" s="1" t="s">
        <v>667</v>
      </c>
      <c r="C156" s="7">
        <v>2008.2460000000001</v>
      </c>
      <c r="D156" s="9" t="s">
        <v>240</v>
      </c>
      <c r="E156" s="37">
        <v>4</v>
      </c>
      <c r="F156" s="7">
        <v>-1</v>
      </c>
      <c r="G156" s="10">
        <v>51.696666666666701</v>
      </c>
      <c r="H156" s="10">
        <v>2.4131</v>
      </c>
      <c r="I156" s="10">
        <v>13.4213666666667</v>
      </c>
      <c r="J156" s="11">
        <v>4.7333333333333297E-2</v>
      </c>
      <c r="K156" s="10">
        <v>11.0249333333333</v>
      </c>
      <c r="L156" s="11">
        <v>0.16576666666666701</v>
      </c>
      <c r="M156" s="10">
        <v>7.4322333333333299</v>
      </c>
      <c r="N156" s="10">
        <v>10.8344</v>
      </c>
      <c r="O156" s="10">
        <v>2.3735666666666702</v>
      </c>
      <c r="P156" s="11">
        <v>5.9666666666666696E-3</v>
      </c>
      <c r="Q156" s="10">
        <v>0.41003333333333303</v>
      </c>
      <c r="R156" s="11">
        <v>0.23023333333333301</v>
      </c>
      <c r="S156" s="11">
        <v>2.9766666666666702E-2</v>
      </c>
      <c r="T156" s="11">
        <v>7.1999999999999998E-3</v>
      </c>
      <c r="U156" s="11">
        <v>2.8835179999999998E-2</v>
      </c>
      <c r="V156" s="10">
        <v>100.111966666667</v>
      </c>
      <c r="W156" s="12" t="s">
        <v>87</v>
      </c>
      <c r="X156" s="11">
        <v>0.107020682772636</v>
      </c>
      <c r="Y156" s="12"/>
      <c r="Z156" s="12"/>
      <c r="AA156" s="10">
        <v>30.06</v>
      </c>
      <c r="AB156" s="10">
        <v>285.88</v>
      </c>
      <c r="AC156" s="10">
        <v>6.69</v>
      </c>
      <c r="AD156" s="10">
        <v>300.2</v>
      </c>
      <c r="AE156" s="10">
        <v>22.88</v>
      </c>
      <c r="AF156" s="10">
        <v>111.92</v>
      </c>
      <c r="AG156" s="10">
        <v>9.51</v>
      </c>
      <c r="AH156" s="10">
        <v>84.35</v>
      </c>
      <c r="AI156" s="10">
        <v>10.24</v>
      </c>
      <c r="AJ156" s="10">
        <v>25.5</v>
      </c>
      <c r="AK156" s="10">
        <v>3.73</v>
      </c>
      <c r="AL156" s="10">
        <v>18.149999999999999</v>
      </c>
      <c r="AM156" s="10">
        <v>4.87</v>
      </c>
      <c r="AN156" s="10">
        <v>1.82</v>
      </c>
      <c r="AO156" s="10">
        <v>5.12</v>
      </c>
      <c r="AP156" s="10">
        <v>0.8</v>
      </c>
      <c r="AQ156" s="10">
        <v>4.7699999999999996</v>
      </c>
      <c r="AR156" s="10">
        <v>0.90500000000000003</v>
      </c>
      <c r="AS156" s="10">
        <v>2.1</v>
      </c>
      <c r="AT156" s="10">
        <v>0.34499999999999997</v>
      </c>
      <c r="AU156" s="10">
        <v>2.12</v>
      </c>
      <c r="AV156" s="10">
        <v>0.23599999999999999</v>
      </c>
      <c r="AW156" s="10">
        <v>3.37</v>
      </c>
      <c r="AX156" s="10">
        <v>0.53800000000000003</v>
      </c>
      <c r="AY156" s="10">
        <v>0.44</v>
      </c>
      <c r="AZ156" s="10">
        <v>0.17399999999999999</v>
      </c>
      <c r="BA156" s="12">
        <v>1163.38789</v>
      </c>
      <c r="BB156" s="12">
        <v>57.200099999999999</v>
      </c>
      <c r="BC156" s="11"/>
      <c r="BD156" s="11">
        <v>5.3510341386317998E-3</v>
      </c>
      <c r="BE156" s="11"/>
      <c r="BF156" s="11"/>
      <c r="BG156" s="10">
        <v>0.62552966666666698</v>
      </c>
      <c r="BH156" s="10">
        <v>6.1775360000000001E-2</v>
      </c>
      <c r="BI156" s="10">
        <v>0.272453743333334</v>
      </c>
      <c r="BJ156" s="10">
        <v>0.36492529333333201</v>
      </c>
      <c r="BK156" s="10">
        <v>2.6456360000000099E-2</v>
      </c>
      <c r="BL156" s="10">
        <v>0.21702121333333299</v>
      </c>
      <c r="BM156" s="10">
        <v>0.25352496000000002</v>
      </c>
      <c r="BN156" s="10">
        <v>0.16733645</v>
      </c>
      <c r="BO156" s="10">
        <v>5.965985E-2</v>
      </c>
      <c r="BP156" s="10">
        <v>6.7458366666666601E-3</v>
      </c>
      <c r="BQ156" s="10">
        <v>6.2480233333333402E-3</v>
      </c>
      <c r="BR156" s="10">
        <v>8.9999999999999998E-4</v>
      </c>
      <c r="BS156" s="10">
        <v>1.3350688339999999E-3</v>
      </c>
      <c r="BT156" s="10">
        <v>1.4428799999999999</v>
      </c>
      <c r="BU156" s="10">
        <v>8.8622800000000002</v>
      </c>
      <c r="BV156" s="10">
        <v>0.36126000000000003</v>
      </c>
      <c r="BW156" s="10">
        <v>15.01</v>
      </c>
      <c r="BX156" s="10">
        <v>1.5558399999999999</v>
      </c>
      <c r="BY156" s="10">
        <v>10.85624</v>
      </c>
      <c r="BZ156" s="10">
        <v>1.243908</v>
      </c>
      <c r="CA156" s="10">
        <v>4.7236000000000002</v>
      </c>
      <c r="CB156" s="10">
        <v>0.52224000000000004</v>
      </c>
      <c r="CC156" s="10">
        <v>0.96899999999999997</v>
      </c>
      <c r="CD156" s="10">
        <v>0.2611</v>
      </c>
      <c r="CE156" s="10">
        <v>1.1616</v>
      </c>
      <c r="CF156" s="10">
        <v>0.32629000000000002</v>
      </c>
      <c r="CG156" s="10">
        <v>0.10920000000000001</v>
      </c>
      <c r="CH156" s="10">
        <v>0.48127999999999999</v>
      </c>
      <c r="CI156" s="10">
        <v>6.2399999999999997E-2</v>
      </c>
      <c r="CJ156" s="10">
        <v>0.38636999999999999</v>
      </c>
      <c r="CK156" s="10">
        <v>7.8734999999999999E-2</v>
      </c>
      <c r="CL156" s="10">
        <v>0.1764</v>
      </c>
      <c r="CM156" s="10">
        <v>3.3465000000000002E-2</v>
      </c>
      <c r="CN156" s="10">
        <v>0.1802</v>
      </c>
      <c r="CO156" s="10">
        <v>2.5724E-2</v>
      </c>
      <c r="CP156" s="10">
        <v>0.31678000000000001</v>
      </c>
      <c r="CQ156" s="10">
        <v>8.0161999999999997E-2</v>
      </c>
      <c r="CR156" s="10">
        <v>0.16236</v>
      </c>
      <c r="CS156" s="10">
        <v>1.653E-2</v>
      </c>
      <c r="CT156" s="13"/>
      <c r="CU156" s="13"/>
      <c r="CV156" s="13"/>
      <c r="CW156" s="13"/>
      <c r="CX156" s="13"/>
      <c r="CY156" s="13"/>
    </row>
    <row r="157" spans="1:103" s="9" customFormat="1" ht="15" customHeight="1" x14ac:dyDescent="0.3">
      <c r="A157" s="1">
        <v>156</v>
      </c>
      <c r="B157" s="1" t="s">
        <v>667</v>
      </c>
      <c r="C157" s="7">
        <v>2008.2460000000001</v>
      </c>
      <c r="D157" s="9" t="s">
        <v>241</v>
      </c>
      <c r="E157" s="37">
        <v>4</v>
      </c>
      <c r="F157" s="7">
        <v>-1</v>
      </c>
      <c r="G157" s="10">
        <v>50.222000000000001</v>
      </c>
      <c r="H157" s="10">
        <v>2.4235000000000002</v>
      </c>
      <c r="I157" s="10">
        <v>13.6922</v>
      </c>
      <c r="J157" s="11">
        <v>3.5999999999999997E-2</v>
      </c>
      <c r="K157" s="10">
        <v>10.674300000000001</v>
      </c>
      <c r="L157" s="11">
        <v>0.17280000000000001</v>
      </c>
      <c r="M157" s="10">
        <v>7.6368</v>
      </c>
      <c r="N157" s="10">
        <v>11.006</v>
      </c>
      <c r="O157" s="10">
        <v>2.2456999999999998</v>
      </c>
      <c r="P157" s="11" t="s">
        <v>87</v>
      </c>
      <c r="Q157" s="10">
        <v>0.41649999999999998</v>
      </c>
      <c r="R157" s="11">
        <v>0.23669999999999999</v>
      </c>
      <c r="S157" s="11">
        <v>2.3099999999999999E-2</v>
      </c>
      <c r="T157" s="11">
        <v>1.11E-2</v>
      </c>
      <c r="U157" s="11" t="s">
        <v>87</v>
      </c>
      <c r="V157" s="10">
        <v>98.837500000000006</v>
      </c>
      <c r="W157" s="12" t="s">
        <v>87</v>
      </c>
      <c r="X157" s="11">
        <v>0.13029756306828399</v>
      </c>
      <c r="Y157" s="10">
        <v>1</v>
      </c>
      <c r="Z157" s="10">
        <v>1</v>
      </c>
      <c r="AA157" s="10">
        <v>25.78</v>
      </c>
      <c r="AB157" s="10">
        <v>298.04000000000002</v>
      </c>
      <c r="AC157" s="10">
        <v>6.53</v>
      </c>
      <c r="AD157" s="10">
        <v>319.93</v>
      </c>
      <c r="AE157" s="10">
        <v>20.88</v>
      </c>
      <c r="AF157" s="10">
        <v>115.6</v>
      </c>
      <c r="AG157" s="10">
        <v>10.27</v>
      </c>
      <c r="AH157" s="10">
        <v>94.81</v>
      </c>
      <c r="AI157" s="10">
        <v>12.01</v>
      </c>
      <c r="AJ157" s="10">
        <v>26.94</v>
      </c>
      <c r="AK157" s="10">
        <v>4.07</v>
      </c>
      <c r="AL157" s="10">
        <v>18.760000000000002</v>
      </c>
      <c r="AM157" s="10">
        <v>5.58</v>
      </c>
      <c r="AN157" s="10">
        <v>1.83</v>
      </c>
      <c r="AO157" s="10">
        <v>4.83</v>
      </c>
      <c r="AP157" s="10">
        <v>0.752</v>
      </c>
      <c r="AQ157" s="10">
        <v>4.6100000000000003</v>
      </c>
      <c r="AR157" s="10">
        <v>0.82399999999999995</v>
      </c>
      <c r="AS157" s="10">
        <v>2.2999999999999998</v>
      </c>
      <c r="AT157" s="10">
        <v>0.247</v>
      </c>
      <c r="AU157" s="10">
        <v>2.13</v>
      </c>
      <c r="AV157" s="10">
        <v>0.25600000000000001</v>
      </c>
      <c r="AW157" s="10">
        <v>3.15</v>
      </c>
      <c r="AX157" s="10">
        <v>0.55300000000000005</v>
      </c>
      <c r="AY157" s="10">
        <v>0.55000000000000004</v>
      </c>
      <c r="AZ157" s="10">
        <v>0.26400000000000001</v>
      </c>
      <c r="BA157" s="12">
        <v>1167.4996799999999</v>
      </c>
      <c r="BB157" s="12">
        <v>58.653500000000001</v>
      </c>
      <c r="BC157" s="11"/>
      <c r="BD157" s="11">
        <v>6.5148781534141997E-3</v>
      </c>
      <c r="BE157" s="11"/>
      <c r="BF157" s="11"/>
      <c r="BG157" s="10">
        <v>0.60768619999999995</v>
      </c>
      <c r="BH157" s="10">
        <v>6.2041600000000002E-2</v>
      </c>
      <c r="BI157" s="10">
        <v>0.27795165999999999</v>
      </c>
      <c r="BJ157" s="10">
        <v>0.35331932999999999</v>
      </c>
      <c r="BK157" s="10">
        <v>2.757888E-2</v>
      </c>
      <c r="BL157" s="10">
        <v>0.22299456000000001</v>
      </c>
      <c r="BM157" s="10">
        <v>0.2575404</v>
      </c>
      <c r="BN157" s="10">
        <v>0.15832184999999999</v>
      </c>
      <c r="BO157" s="10">
        <v>6.0600750000000002E-2</v>
      </c>
      <c r="BP157" s="10">
        <v>6.9353100000000001E-3</v>
      </c>
      <c r="BQ157" s="10">
        <v>4.8486900000000001E-3</v>
      </c>
      <c r="BR157" s="10">
        <v>1.3875000000000001E-3</v>
      </c>
      <c r="BS157" s="10">
        <v>0</v>
      </c>
      <c r="BT157" s="10">
        <v>1.2374400000000001</v>
      </c>
      <c r="BU157" s="10">
        <v>9.2392400000000006</v>
      </c>
      <c r="BV157" s="10">
        <v>0.35261999999999999</v>
      </c>
      <c r="BW157" s="10">
        <v>15.996499999999999</v>
      </c>
      <c r="BX157" s="10">
        <v>1.41984</v>
      </c>
      <c r="BY157" s="10">
        <v>11.213200000000001</v>
      </c>
      <c r="BZ157" s="10">
        <v>1.343316</v>
      </c>
      <c r="CA157" s="10">
        <v>5.3093599999999999</v>
      </c>
      <c r="CB157" s="10">
        <v>0.61251</v>
      </c>
      <c r="CC157" s="10">
        <v>1.02372</v>
      </c>
      <c r="CD157" s="10">
        <v>0.28489999999999999</v>
      </c>
      <c r="CE157" s="10">
        <v>1.2006399999999999</v>
      </c>
      <c r="CF157" s="10">
        <v>0.37386000000000003</v>
      </c>
      <c r="CG157" s="10">
        <v>0.10979999999999999</v>
      </c>
      <c r="CH157" s="10">
        <v>0.45401999999999998</v>
      </c>
      <c r="CI157" s="10">
        <v>5.8656E-2</v>
      </c>
      <c r="CJ157" s="10">
        <v>0.37341000000000002</v>
      </c>
      <c r="CK157" s="10">
        <v>7.1688000000000002E-2</v>
      </c>
      <c r="CL157" s="10">
        <v>0.19320000000000001</v>
      </c>
      <c r="CM157" s="10">
        <v>2.3959000000000001E-2</v>
      </c>
      <c r="CN157" s="10">
        <v>0.18104999999999999</v>
      </c>
      <c r="CO157" s="10">
        <v>2.7904000000000002E-2</v>
      </c>
      <c r="CP157" s="10">
        <v>0.29609999999999997</v>
      </c>
      <c r="CQ157" s="10">
        <v>8.2396999999999998E-2</v>
      </c>
      <c r="CR157" s="10">
        <v>0.20294999999999999</v>
      </c>
      <c r="CS157" s="10">
        <v>2.5080000000000002E-2</v>
      </c>
      <c r="CT157" s="13"/>
      <c r="CU157" s="13"/>
      <c r="CV157" s="13"/>
      <c r="CW157" s="13"/>
      <c r="CX157" s="13"/>
      <c r="CY157" s="13"/>
    </row>
    <row r="158" spans="1:103" s="9" customFormat="1" ht="15" customHeight="1" x14ac:dyDescent="0.3">
      <c r="A158" s="1">
        <v>157</v>
      </c>
      <c r="B158" s="1" t="s">
        <v>667</v>
      </c>
      <c r="C158" s="7">
        <v>2008.2460000000001</v>
      </c>
      <c r="D158" s="9" t="s">
        <v>242</v>
      </c>
      <c r="E158" s="37">
        <v>4</v>
      </c>
      <c r="F158" s="7">
        <v>-1</v>
      </c>
      <c r="G158" s="10">
        <v>50.8365333333333</v>
      </c>
      <c r="H158" s="10">
        <v>2.3849999999999998</v>
      </c>
      <c r="I158" s="10">
        <v>13.865933333333301</v>
      </c>
      <c r="J158" s="11">
        <v>4.5333333333333302E-2</v>
      </c>
      <c r="K158" s="10">
        <v>11.5939</v>
      </c>
      <c r="L158" s="11">
        <v>0.18459999999999999</v>
      </c>
      <c r="M158" s="10">
        <v>7.41346666666667</v>
      </c>
      <c r="N158" s="10">
        <v>10.9475333333333</v>
      </c>
      <c r="O158" s="10">
        <v>2.3273666666666699</v>
      </c>
      <c r="P158" s="11">
        <v>1.77E-2</v>
      </c>
      <c r="Q158" s="10">
        <v>0.43173333333333302</v>
      </c>
      <c r="R158" s="11">
        <v>0.23039999999999999</v>
      </c>
      <c r="S158" s="11">
        <v>2.8199999999999999E-2</v>
      </c>
      <c r="T158" s="11">
        <v>1.0066666666666699E-2</v>
      </c>
      <c r="U158" s="11">
        <v>9.9068379999999998E-2</v>
      </c>
      <c r="V158" s="10">
        <v>100.385866666667</v>
      </c>
      <c r="W158" s="12" t="s">
        <v>87</v>
      </c>
      <c r="X158" s="11">
        <v>0.164846680352529</v>
      </c>
      <c r="Y158" s="12"/>
      <c r="Z158" s="12"/>
      <c r="AA158" s="10">
        <v>29.75</v>
      </c>
      <c r="AB158" s="10">
        <v>284.97000000000003</v>
      </c>
      <c r="AC158" s="10">
        <v>6.76</v>
      </c>
      <c r="AD158" s="10">
        <v>288.18</v>
      </c>
      <c r="AE158" s="10">
        <v>20.5</v>
      </c>
      <c r="AF158" s="10">
        <v>134.11000000000001</v>
      </c>
      <c r="AG158" s="10">
        <v>9.91</v>
      </c>
      <c r="AH158" s="10">
        <v>91.53</v>
      </c>
      <c r="AI158" s="10">
        <v>10.44</v>
      </c>
      <c r="AJ158" s="10">
        <v>26.77</v>
      </c>
      <c r="AK158" s="10">
        <v>3.76</v>
      </c>
      <c r="AL158" s="10">
        <v>18.48</v>
      </c>
      <c r="AM158" s="10">
        <v>4.84</v>
      </c>
      <c r="AN158" s="10">
        <v>1.91</v>
      </c>
      <c r="AO158" s="10">
        <v>4.79</v>
      </c>
      <c r="AP158" s="10">
        <v>0.85199999999999998</v>
      </c>
      <c r="AQ158" s="10">
        <v>4.88</v>
      </c>
      <c r="AR158" s="10">
        <v>0.93300000000000005</v>
      </c>
      <c r="AS158" s="10">
        <v>2.35</v>
      </c>
      <c r="AT158" s="10">
        <v>0.27700000000000002</v>
      </c>
      <c r="AU158" s="10">
        <v>2.2599999999999998</v>
      </c>
      <c r="AV158" s="10">
        <v>0.3</v>
      </c>
      <c r="AW158" s="10">
        <v>2.88</v>
      </c>
      <c r="AX158" s="10">
        <v>0.60499999999999998</v>
      </c>
      <c r="AY158" s="10">
        <v>0.87</v>
      </c>
      <c r="AZ158" s="10">
        <v>0.29499999999999998</v>
      </c>
      <c r="BA158" s="12">
        <v>1163.0106800000001</v>
      </c>
      <c r="BB158" s="12">
        <v>55.882399999999997</v>
      </c>
      <c r="BC158" s="11"/>
      <c r="BD158" s="11">
        <v>8.2423340176264494E-3</v>
      </c>
      <c r="BE158" s="11"/>
      <c r="BF158" s="11"/>
      <c r="BG158" s="10">
        <v>0.61512205333333303</v>
      </c>
      <c r="BH158" s="10">
        <v>6.1055999999999999E-2</v>
      </c>
      <c r="BI158" s="10">
        <v>0.28147844666666599</v>
      </c>
      <c r="BJ158" s="10">
        <v>0.38375809</v>
      </c>
      <c r="BK158" s="10">
        <v>2.9462160000000001E-2</v>
      </c>
      <c r="BL158" s="10">
        <v>0.21647322666666699</v>
      </c>
      <c r="BM158" s="10">
        <v>0.25617227999999898</v>
      </c>
      <c r="BN158" s="10">
        <v>0.16407935000000001</v>
      </c>
      <c r="BO158" s="10">
        <v>6.2817200000000004E-2</v>
      </c>
      <c r="BP158" s="10">
        <v>6.75072E-3</v>
      </c>
      <c r="BQ158" s="10">
        <v>5.9191799999999996E-3</v>
      </c>
      <c r="BR158" s="10">
        <v>1.25833333333334E-3</v>
      </c>
      <c r="BS158" s="10">
        <v>4.5868659940000002E-3</v>
      </c>
      <c r="BT158" s="10">
        <v>1.4279999999999999</v>
      </c>
      <c r="BU158" s="10">
        <v>8.8340700000000005</v>
      </c>
      <c r="BV158" s="10">
        <v>0.36503999999999998</v>
      </c>
      <c r="BW158" s="10">
        <v>14.409000000000001</v>
      </c>
      <c r="BX158" s="10">
        <v>1.3939999999999999</v>
      </c>
      <c r="BY158" s="10">
        <v>13.00867</v>
      </c>
      <c r="BZ158" s="10">
        <v>1.2962279999999999</v>
      </c>
      <c r="CA158" s="10">
        <v>5.12568</v>
      </c>
      <c r="CB158" s="10">
        <v>0.53244000000000002</v>
      </c>
      <c r="CC158" s="10">
        <v>1.0172600000000001</v>
      </c>
      <c r="CD158" s="10">
        <v>0.26319999999999999</v>
      </c>
      <c r="CE158" s="10">
        <v>1.18272</v>
      </c>
      <c r="CF158" s="10">
        <v>0.32428000000000001</v>
      </c>
      <c r="CG158" s="10">
        <v>0.11459999999999999</v>
      </c>
      <c r="CH158" s="10">
        <v>0.45025999999999999</v>
      </c>
      <c r="CI158" s="10">
        <v>6.6456000000000001E-2</v>
      </c>
      <c r="CJ158" s="10">
        <v>0.39528000000000002</v>
      </c>
      <c r="CK158" s="10">
        <v>8.1170999999999993E-2</v>
      </c>
      <c r="CL158" s="10">
        <v>0.19739999999999999</v>
      </c>
      <c r="CM158" s="10">
        <v>2.6869000000000001E-2</v>
      </c>
      <c r="CN158" s="10">
        <v>0.19209999999999999</v>
      </c>
      <c r="CO158" s="10">
        <v>3.27E-2</v>
      </c>
      <c r="CP158" s="10">
        <v>0.27072000000000002</v>
      </c>
      <c r="CQ158" s="10">
        <v>9.0145000000000003E-2</v>
      </c>
      <c r="CR158" s="10">
        <v>0.32102999999999998</v>
      </c>
      <c r="CS158" s="10">
        <v>2.8025000000000001E-2</v>
      </c>
      <c r="CT158" s="13"/>
      <c r="CU158" s="13"/>
      <c r="CV158" s="13"/>
      <c r="CW158" s="13"/>
      <c r="CX158" s="13"/>
      <c r="CY158" s="13"/>
    </row>
    <row r="159" spans="1:103" s="9" customFormat="1" ht="15" customHeight="1" x14ac:dyDescent="0.3">
      <c r="A159" s="1">
        <v>158</v>
      </c>
      <c r="B159" s="1" t="s">
        <v>667</v>
      </c>
      <c r="C159" s="7">
        <v>2008.2460000000001</v>
      </c>
      <c r="D159" s="9" t="s">
        <v>243</v>
      </c>
      <c r="E159" s="37">
        <v>4</v>
      </c>
      <c r="F159" s="7">
        <v>-1</v>
      </c>
      <c r="G159" s="10">
        <v>51.710599999999999</v>
      </c>
      <c r="H159" s="10">
        <v>2.4226000000000001</v>
      </c>
      <c r="I159" s="10">
        <v>13.69525</v>
      </c>
      <c r="J159" s="11">
        <v>8.3549999999999999E-2</v>
      </c>
      <c r="K159" s="10">
        <v>11.3322</v>
      </c>
      <c r="L159" s="11">
        <v>0.19819999999999999</v>
      </c>
      <c r="M159" s="10">
        <v>7.4610000000000003</v>
      </c>
      <c r="N159" s="10">
        <v>10.928649999999999</v>
      </c>
      <c r="O159" s="10">
        <v>2.3404500000000001</v>
      </c>
      <c r="P159" s="11">
        <v>2.205E-2</v>
      </c>
      <c r="Q159" s="10">
        <v>0.39584999999999998</v>
      </c>
      <c r="R159" s="11">
        <v>0.22434999999999999</v>
      </c>
      <c r="S159" s="11">
        <v>3.015E-2</v>
      </c>
      <c r="T159" s="11">
        <v>7.7999999999999996E-3</v>
      </c>
      <c r="U159" s="11">
        <v>4.369791E-2</v>
      </c>
      <c r="V159" s="10">
        <v>100.88215</v>
      </c>
      <c r="W159" s="12" t="s">
        <v>87</v>
      </c>
      <c r="X159" s="12"/>
      <c r="Y159" s="12"/>
      <c r="Z159" s="12"/>
      <c r="AA159" s="10">
        <v>27.02</v>
      </c>
      <c r="AB159" s="10">
        <v>291.63</v>
      </c>
      <c r="AC159" s="10">
        <v>7.49</v>
      </c>
      <c r="AD159" s="10">
        <v>309.01</v>
      </c>
      <c r="AE159" s="10">
        <v>21.97</v>
      </c>
      <c r="AF159" s="10">
        <v>118.75</v>
      </c>
      <c r="AG159" s="10">
        <v>9.57</v>
      </c>
      <c r="AH159" s="10">
        <v>88.14</v>
      </c>
      <c r="AI159" s="10">
        <v>10.6</v>
      </c>
      <c r="AJ159" s="10">
        <v>26.46</v>
      </c>
      <c r="AK159" s="10">
        <v>3.6</v>
      </c>
      <c r="AL159" s="10">
        <v>18.57</v>
      </c>
      <c r="AM159" s="10">
        <v>4.54</v>
      </c>
      <c r="AN159" s="10">
        <v>1.97</v>
      </c>
      <c r="AO159" s="10">
        <v>5.05</v>
      </c>
      <c r="AP159" s="10">
        <v>0.83899999999999997</v>
      </c>
      <c r="AQ159" s="10">
        <v>4.74</v>
      </c>
      <c r="AR159" s="10">
        <v>0.86099999999999999</v>
      </c>
      <c r="AS159" s="10">
        <v>2.2400000000000002</v>
      </c>
      <c r="AT159" s="10">
        <v>0.29899999999999999</v>
      </c>
      <c r="AU159" s="10">
        <v>1.83</v>
      </c>
      <c r="AV159" s="10">
        <v>0.24099999999999999</v>
      </c>
      <c r="AW159" s="10">
        <v>3.38</v>
      </c>
      <c r="AX159" s="10">
        <v>0.53800000000000003</v>
      </c>
      <c r="AY159" s="10">
        <v>0.76</v>
      </c>
      <c r="AZ159" s="10">
        <v>0.219</v>
      </c>
      <c r="BA159" s="12">
        <v>1163.9661000000001</v>
      </c>
      <c r="BB159" s="12">
        <v>56.609749999999998</v>
      </c>
      <c r="BC159" s="11"/>
      <c r="BD159" s="11"/>
      <c r="BE159" s="11"/>
      <c r="BF159" s="11"/>
      <c r="BG159" s="10">
        <v>0.62569825999999995</v>
      </c>
      <c r="BH159" s="10">
        <v>6.201856E-2</v>
      </c>
      <c r="BI159" s="10">
        <v>0.27801357500000001</v>
      </c>
      <c r="BJ159" s="10">
        <v>0.37509582000000002</v>
      </c>
      <c r="BK159" s="10">
        <v>3.1632720000000003E-2</v>
      </c>
      <c r="BL159" s="10">
        <v>0.2178612</v>
      </c>
      <c r="BM159" s="10">
        <v>0.25573041000000002</v>
      </c>
      <c r="BN159" s="10">
        <v>0.16500172499999999</v>
      </c>
      <c r="BO159" s="10">
        <v>5.7596174999999999E-2</v>
      </c>
      <c r="BP159" s="10">
        <v>6.5734549999999997E-3</v>
      </c>
      <c r="BQ159" s="10">
        <v>6.328485E-3</v>
      </c>
      <c r="BR159" s="10">
        <v>9.7499999999999996E-4</v>
      </c>
      <c r="BS159" s="10">
        <v>2.0232132330000002E-3</v>
      </c>
      <c r="BT159" s="10">
        <v>1.2969599999999999</v>
      </c>
      <c r="BU159" s="10">
        <v>9.0405300000000004</v>
      </c>
      <c r="BV159" s="10">
        <v>0.40445999999999999</v>
      </c>
      <c r="BW159" s="10">
        <v>15.4505</v>
      </c>
      <c r="BX159" s="10">
        <v>1.49396</v>
      </c>
      <c r="BY159" s="10">
        <v>11.518750000000001</v>
      </c>
      <c r="BZ159" s="10">
        <v>1.2517560000000001</v>
      </c>
      <c r="CA159" s="10">
        <v>4.9358399999999998</v>
      </c>
      <c r="CB159" s="10">
        <v>0.54059999999999997</v>
      </c>
      <c r="CC159" s="10">
        <v>1.0054799999999999</v>
      </c>
      <c r="CD159" s="10">
        <v>0.252</v>
      </c>
      <c r="CE159" s="10">
        <v>1.18848</v>
      </c>
      <c r="CF159" s="10">
        <v>0.30418000000000001</v>
      </c>
      <c r="CG159" s="10">
        <v>0.1182</v>
      </c>
      <c r="CH159" s="10">
        <v>0.47470000000000001</v>
      </c>
      <c r="CI159" s="10">
        <v>6.5442E-2</v>
      </c>
      <c r="CJ159" s="10">
        <v>0.38394</v>
      </c>
      <c r="CK159" s="10">
        <v>7.4907000000000001E-2</v>
      </c>
      <c r="CL159" s="10">
        <v>0.18815999999999999</v>
      </c>
      <c r="CM159" s="10">
        <v>2.9003000000000001E-2</v>
      </c>
      <c r="CN159" s="10">
        <v>0.15554999999999999</v>
      </c>
      <c r="CO159" s="10">
        <v>2.6269000000000001E-2</v>
      </c>
      <c r="CP159" s="10">
        <v>0.31772</v>
      </c>
      <c r="CQ159" s="10">
        <v>8.0161999999999997E-2</v>
      </c>
      <c r="CR159" s="10">
        <v>0.28044000000000002</v>
      </c>
      <c r="CS159" s="10">
        <v>2.0805000000000001E-2</v>
      </c>
      <c r="CT159" s="13"/>
      <c r="CU159" s="13"/>
      <c r="CV159" s="13"/>
      <c r="CW159" s="13"/>
      <c r="CX159" s="13"/>
      <c r="CY159" s="13"/>
    </row>
    <row r="160" spans="1:103" ht="15" customHeight="1" x14ac:dyDescent="0.35">
      <c r="A160" s="1">
        <v>159</v>
      </c>
      <c r="B160" s="1" t="s">
        <v>667</v>
      </c>
      <c r="C160" s="7">
        <v>2008.2460000000001</v>
      </c>
      <c r="D160" s="9" t="s">
        <v>244</v>
      </c>
      <c r="E160" s="37">
        <v>4</v>
      </c>
      <c r="F160" s="7">
        <v>-1</v>
      </c>
      <c r="G160" s="10">
        <v>51.685250000000003</v>
      </c>
      <c r="H160" s="10">
        <v>2.4540999999999999</v>
      </c>
      <c r="I160" s="10">
        <v>13.616250000000001</v>
      </c>
      <c r="J160" s="11">
        <v>4.1050000000000003E-2</v>
      </c>
      <c r="K160" s="10">
        <v>11.069750000000001</v>
      </c>
      <c r="L160" s="11">
        <v>0.17854999999999999</v>
      </c>
      <c r="M160" s="10">
        <v>7.3852000000000002</v>
      </c>
      <c r="N160" s="10">
        <v>10.85805</v>
      </c>
      <c r="O160" s="10">
        <v>2.3195999999999999</v>
      </c>
      <c r="P160" s="11">
        <v>1.5949999999999999E-2</v>
      </c>
      <c r="Q160" s="10">
        <v>0.39255000000000001</v>
      </c>
      <c r="R160" s="11">
        <v>0.23630000000000001</v>
      </c>
      <c r="S160" s="11">
        <v>2.9250000000000002E-2</v>
      </c>
      <c r="T160" s="11">
        <v>8.5500000000000003E-3</v>
      </c>
      <c r="U160" s="11">
        <v>4.0136789999999999E-2</v>
      </c>
      <c r="V160" s="10">
        <v>100.31744999999999</v>
      </c>
      <c r="W160" s="12" t="s">
        <v>87</v>
      </c>
      <c r="X160" s="12"/>
      <c r="Y160" s="12"/>
      <c r="Z160" s="12"/>
      <c r="AA160" s="10">
        <v>28.67</v>
      </c>
      <c r="AB160" s="10">
        <v>297.5</v>
      </c>
      <c r="AC160" s="10">
        <v>6.31</v>
      </c>
      <c r="AD160" s="10">
        <v>305.37</v>
      </c>
      <c r="AE160" s="10">
        <v>22.58</v>
      </c>
      <c r="AF160" s="10">
        <v>117.82</v>
      </c>
      <c r="AG160" s="10">
        <v>10.02</v>
      </c>
      <c r="AH160" s="10">
        <v>87.75</v>
      </c>
      <c r="AI160" s="10">
        <v>10.99</v>
      </c>
      <c r="AJ160" s="10">
        <v>26.76</v>
      </c>
      <c r="AK160" s="10">
        <v>3.48</v>
      </c>
      <c r="AL160" s="10">
        <v>18.809999999999999</v>
      </c>
      <c r="AM160" s="10">
        <v>4.88</v>
      </c>
      <c r="AN160" s="10">
        <v>1.96</v>
      </c>
      <c r="AO160" s="10">
        <v>5.03</v>
      </c>
      <c r="AP160" s="10">
        <v>0.80700000000000005</v>
      </c>
      <c r="AQ160" s="10">
        <v>4.53</v>
      </c>
      <c r="AR160" s="10">
        <v>0.88800000000000001</v>
      </c>
      <c r="AS160" s="10">
        <v>2.2599999999999998</v>
      </c>
      <c r="AT160" s="10">
        <v>0.31900000000000001</v>
      </c>
      <c r="AU160" s="10">
        <v>2.0099999999999998</v>
      </c>
      <c r="AV160" s="10">
        <v>0.248</v>
      </c>
      <c r="AW160" s="10">
        <v>3.53</v>
      </c>
      <c r="AX160" s="10">
        <v>0.59</v>
      </c>
      <c r="AY160" s="10">
        <v>0.76</v>
      </c>
      <c r="AZ160" s="10">
        <v>0.26</v>
      </c>
      <c r="BA160" s="12">
        <v>1162.4425200000001</v>
      </c>
      <c r="BB160" s="12">
        <v>56.927849999999999</v>
      </c>
      <c r="BC160" s="11"/>
      <c r="BD160" s="11"/>
      <c r="BE160" s="11"/>
      <c r="BF160" s="11"/>
      <c r="BG160" s="10">
        <v>0.62539152499999995</v>
      </c>
      <c r="BH160" s="10">
        <v>6.2824959999999999E-2</v>
      </c>
      <c r="BI160" s="10">
        <v>0.27640987500000003</v>
      </c>
      <c r="BJ160" s="10">
        <v>0.36640872499999999</v>
      </c>
      <c r="BK160" s="10">
        <v>2.8496580000000001E-2</v>
      </c>
      <c r="BL160" s="10">
        <v>0.21564784000000001</v>
      </c>
      <c r="BM160" s="10">
        <v>0.25407837</v>
      </c>
      <c r="BN160" s="10">
        <v>0.1635318</v>
      </c>
      <c r="BO160" s="10">
        <v>5.7116025000000001E-2</v>
      </c>
      <c r="BP160" s="10">
        <v>6.9235900000000003E-3</v>
      </c>
      <c r="BQ160" s="10">
        <v>6.1395750000000004E-3</v>
      </c>
      <c r="BR160" s="10">
        <v>1.06875E-3</v>
      </c>
      <c r="BS160" s="10">
        <v>1.858333377E-3</v>
      </c>
      <c r="BT160" s="10">
        <v>1.37616</v>
      </c>
      <c r="BU160" s="10">
        <v>9.2225000000000001</v>
      </c>
      <c r="BV160" s="10">
        <v>0.34073999999999999</v>
      </c>
      <c r="BW160" s="10">
        <v>15.2685</v>
      </c>
      <c r="BX160" s="10">
        <v>1.5354399999999999</v>
      </c>
      <c r="BY160" s="10">
        <v>11.42854</v>
      </c>
      <c r="BZ160" s="10">
        <v>1.310616</v>
      </c>
      <c r="CA160" s="10">
        <v>4.9139999999999997</v>
      </c>
      <c r="CB160" s="10">
        <v>0.56049000000000004</v>
      </c>
      <c r="CC160" s="10">
        <v>1.01688</v>
      </c>
      <c r="CD160" s="10">
        <v>0.24360000000000001</v>
      </c>
      <c r="CE160" s="10">
        <v>1.20384</v>
      </c>
      <c r="CF160" s="10">
        <v>0.32695999999999997</v>
      </c>
      <c r="CG160" s="10">
        <v>0.1176</v>
      </c>
      <c r="CH160" s="10">
        <v>0.47282000000000002</v>
      </c>
      <c r="CI160" s="10">
        <v>6.2946000000000002E-2</v>
      </c>
      <c r="CJ160" s="10">
        <v>0.36692999999999998</v>
      </c>
      <c r="CK160" s="10">
        <v>7.7256000000000005E-2</v>
      </c>
      <c r="CL160" s="10">
        <v>0.18984000000000001</v>
      </c>
      <c r="CM160" s="10">
        <v>3.0942999999999998E-2</v>
      </c>
      <c r="CN160" s="10">
        <v>0.17085</v>
      </c>
      <c r="CO160" s="10">
        <v>2.7032E-2</v>
      </c>
      <c r="CP160" s="10">
        <v>0.33182</v>
      </c>
      <c r="CQ160" s="10">
        <v>8.7910000000000002E-2</v>
      </c>
      <c r="CR160" s="10">
        <v>0.28044000000000002</v>
      </c>
      <c r="CS160" s="10">
        <v>2.47E-2</v>
      </c>
      <c r="CT160" s="13"/>
      <c r="CU160" s="13"/>
      <c r="CV160" s="13"/>
      <c r="CW160" s="13"/>
      <c r="CX160" s="13"/>
      <c r="CY160" s="13"/>
    </row>
    <row r="161" spans="1:103" ht="15" customHeight="1" x14ac:dyDescent="0.35">
      <c r="A161" s="1">
        <v>160</v>
      </c>
      <c r="B161" s="1" t="s">
        <v>667</v>
      </c>
      <c r="C161" s="7">
        <v>2010.116</v>
      </c>
      <c r="D161" s="9" t="s">
        <v>245</v>
      </c>
      <c r="E161" s="37">
        <v>4</v>
      </c>
      <c r="F161" s="7">
        <v>-1</v>
      </c>
      <c r="G161" s="10">
        <v>51.763966666666697</v>
      </c>
      <c r="H161" s="10">
        <v>2.387</v>
      </c>
      <c r="I161" s="10">
        <v>13.5338333333333</v>
      </c>
      <c r="J161" s="11">
        <v>4.4166666666666701E-2</v>
      </c>
      <c r="K161" s="10">
        <v>11.1962666666667</v>
      </c>
      <c r="L161" s="11">
        <v>0.17230000000000001</v>
      </c>
      <c r="M161" s="10">
        <v>7.3433666666666699</v>
      </c>
      <c r="N161" s="10">
        <v>10.940633333333301</v>
      </c>
      <c r="O161" s="10">
        <v>2.2994666666666701</v>
      </c>
      <c r="P161" s="11">
        <v>1.5E-3</v>
      </c>
      <c r="Q161" s="10">
        <v>0.41006666666666702</v>
      </c>
      <c r="R161" s="11">
        <v>0.22839999999999999</v>
      </c>
      <c r="S161" s="11">
        <v>4.2033333333333298E-2</v>
      </c>
      <c r="T161" s="11">
        <v>8.2666666666666704E-3</v>
      </c>
      <c r="U161" s="11">
        <v>4.6166666666666703E-2</v>
      </c>
      <c r="V161" s="10">
        <v>100.419766666667</v>
      </c>
      <c r="W161" s="12" t="s">
        <v>87</v>
      </c>
      <c r="X161" s="11">
        <v>9.1150435119911596E-2</v>
      </c>
      <c r="Y161" s="10">
        <v>3.9356909188389699</v>
      </c>
      <c r="Z161" s="10">
        <v>2.3553206048453101</v>
      </c>
      <c r="AA161" s="10">
        <v>28.588333333333299</v>
      </c>
      <c r="AB161" s="10">
        <v>278.72166666666698</v>
      </c>
      <c r="AC161" s="10">
        <v>6.2616666666666703</v>
      </c>
      <c r="AD161" s="10">
        <v>312.80166666666702</v>
      </c>
      <c r="AE161" s="10">
        <v>21.38</v>
      </c>
      <c r="AF161" s="10">
        <v>122.57666666666699</v>
      </c>
      <c r="AG161" s="10">
        <v>12.585000000000001</v>
      </c>
      <c r="AH161" s="10">
        <v>95.473333333333301</v>
      </c>
      <c r="AI161" s="10">
        <v>10.1216666666667</v>
      </c>
      <c r="AJ161" s="10">
        <v>24.274999999999999</v>
      </c>
      <c r="AK161" s="10">
        <v>3.7733333333333299</v>
      </c>
      <c r="AL161" s="10">
        <v>18.593333333333302</v>
      </c>
      <c r="AM161" s="10">
        <v>4.8849999999999998</v>
      </c>
      <c r="AN161" s="10">
        <v>1.69166666666667</v>
      </c>
      <c r="AO161" s="10">
        <v>4.58</v>
      </c>
      <c r="AP161" s="10">
        <v>0.77483333333333304</v>
      </c>
      <c r="AQ161" s="10">
        <v>4.4766666666666701</v>
      </c>
      <c r="AR161" s="10">
        <v>0.87283333333333302</v>
      </c>
      <c r="AS161" s="10">
        <v>2.17166666666667</v>
      </c>
      <c r="AT161" s="10">
        <v>0.28649999999999998</v>
      </c>
      <c r="AU161" s="10">
        <v>1.8433333333333299</v>
      </c>
      <c r="AV161" s="10">
        <v>0.23016666666666699</v>
      </c>
      <c r="AW161" s="10">
        <v>3.1383333333333301</v>
      </c>
      <c r="AX161" s="10">
        <v>0.76216666666666699</v>
      </c>
      <c r="AY161" s="10">
        <v>0.68333333333333302</v>
      </c>
      <c r="AZ161" s="10">
        <v>0.295833333333333</v>
      </c>
      <c r="BA161" s="12">
        <v>1161.60167</v>
      </c>
      <c r="BB161" s="12">
        <v>56.513666666666701</v>
      </c>
      <c r="BC161" s="11"/>
      <c r="BD161" s="11">
        <v>4.5575217559955796E-3</v>
      </c>
      <c r="BE161" s="11">
        <v>7.5171696549824293E-2</v>
      </c>
      <c r="BF161" s="11">
        <v>0.25272590089990199</v>
      </c>
      <c r="BG161" s="10">
        <v>0.62634399666666696</v>
      </c>
      <c r="BH161" s="10">
        <v>6.11072E-2</v>
      </c>
      <c r="BI161" s="10">
        <v>0.27473681666666599</v>
      </c>
      <c r="BJ161" s="10">
        <v>0.37059642666666798</v>
      </c>
      <c r="BK161" s="10">
        <v>2.7499079999999999E-2</v>
      </c>
      <c r="BL161" s="10">
        <v>0.21442630666666701</v>
      </c>
      <c r="BM161" s="10">
        <v>0.25601081999999897</v>
      </c>
      <c r="BN161" s="10">
        <v>0.16211239999999999</v>
      </c>
      <c r="BO161" s="10">
        <v>5.9664700000000098E-2</v>
      </c>
      <c r="BP161" s="10">
        <v>6.6921200000000002E-3</v>
      </c>
      <c r="BQ161" s="10">
        <v>8.8227966666666602E-3</v>
      </c>
      <c r="BR161" s="10">
        <v>1.0333333333333299E-3</v>
      </c>
      <c r="BS161" s="10">
        <v>2.1375166666666701E-3</v>
      </c>
      <c r="BT161" s="10">
        <v>1.3722399999999999</v>
      </c>
      <c r="BU161" s="10">
        <v>8.6403716666666792</v>
      </c>
      <c r="BV161" s="10">
        <v>0.33812999999999999</v>
      </c>
      <c r="BW161" s="10">
        <v>15.640083333333401</v>
      </c>
      <c r="BX161" s="10">
        <v>1.45384</v>
      </c>
      <c r="BY161" s="10">
        <v>11.889936666666699</v>
      </c>
      <c r="BZ161" s="10">
        <v>1.646118</v>
      </c>
      <c r="CA161" s="10">
        <v>5.3465066666666603</v>
      </c>
      <c r="CB161" s="10">
        <v>0.51620500000000202</v>
      </c>
      <c r="CC161" s="10">
        <v>0.92244999999999999</v>
      </c>
      <c r="CD161" s="10">
        <v>0.264133333333333</v>
      </c>
      <c r="CE161" s="10">
        <v>1.18997333333333</v>
      </c>
      <c r="CF161" s="10">
        <v>0.327295</v>
      </c>
      <c r="CG161" s="10">
        <v>0.10150000000000001</v>
      </c>
      <c r="CH161" s="10">
        <v>0.43052000000000001</v>
      </c>
      <c r="CI161" s="10">
        <v>6.0436999999999998E-2</v>
      </c>
      <c r="CJ161" s="10">
        <v>0.36260999999999999</v>
      </c>
      <c r="CK161" s="10">
        <v>7.5936500000000004E-2</v>
      </c>
      <c r="CL161" s="10">
        <v>0.18242</v>
      </c>
      <c r="CM161" s="10">
        <v>2.7790499999999999E-2</v>
      </c>
      <c r="CN161" s="10">
        <v>0.15668333333333301</v>
      </c>
      <c r="CO161" s="10">
        <v>2.50881666666667E-2</v>
      </c>
      <c r="CP161" s="10">
        <v>0.29500333333333301</v>
      </c>
      <c r="CQ161" s="10">
        <v>0.113562833333333</v>
      </c>
      <c r="CR161" s="10">
        <v>0.25214999999999999</v>
      </c>
      <c r="CS161" s="10">
        <v>2.81041666666666E-2</v>
      </c>
      <c r="CT161" s="13"/>
      <c r="CU161" s="13"/>
      <c r="CV161" s="13"/>
      <c r="CW161" s="13"/>
      <c r="CX161" s="13"/>
      <c r="CY161" s="13"/>
    </row>
    <row r="162" spans="1:103" ht="15" customHeight="1" x14ac:dyDescent="0.35">
      <c r="A162" s="1">
        <v>161</v>
      </c>
      <c r="B162" s="1" t="s">
        <v>667</v>
      </c>
      <c r="C162" s="7">
        <v>2010.116</v>
      </c>
      <c r="D162" s="9" t="s">
        <v>246</v>
      </c>
      <c r="E162" s="37">
        <v>4</v>
      </c>
      <c r="F162" s="7">
        <v>-1</v>
      </c>
      <c r="G162" s="10">
        <v>51.71405</v>
      </c>
      <c r="H162" s="10">
        <v>2.3778000000000001</v>
      </c>
      <c r="I162" s="10">
        <v>13.490399999999999</v>
      </c>
      <c r="J162" s="11">
        <v>3.4450000000000001E-2</v>
      </c>
      <c r="K162" s="10">
        <v>11.0373</v>
      </c>
      <c r="L162" s="11">
        <v>0.1694</v>
      </c>
      <c r="M162" s="10">
        <v>7.2202500000000001</v>
      </c>
      <c r="N162" s="10">
        <v>10.843500000000001</v>
      </c>
      <c r="O162" s="10">
        <v>2.3680500000000002</v>
      </c>
      <c r="P162" s="11">
        <v>4.1000000000000003E-3</v>
      </c>
      <c r="Q162" s="10">
        <v>0.39095000000000002</v>
      </c>
      <c r="R162" s="11">
        <v>0.22664999999999999</v>
      </c>
      <c r="S162" s="11">
        <v>3.8150000000000003E-2</v>
      </c>
      <c r="T162" s="11">
        <v>8.8500000000000002E-3</v>
      </c>
      <c r="U162" s="11">
        <v>8.115E-2</v>
      </c>
      <c r="V162" s="10">
        <v>100.0067</v>
      </c>
      <c r="W162" s="12" t="s">
        <v>87</v>
      </c>
      <c r="X162" s="11">
        <v>0.16095810435028701</v>
      </c>
      <c r="Y162" s="10">
        <v>3.8599171376405699</v>
      </c>
      <c r="Z162" s="10">
        <v>2.65487423486899</v>
      </c>
      <c r="AA162" s="10">
        <v>29.663333333333298</v>
      </c>
      <c r="AB162" s="10">
        <v>275.98</v>
      </c>
      <c r="AC162" s="10">
        <v>6.1466666666666701</v>
      </c>
      <c r="AD162" s="10">
        <v>309.73666666666702</v>
      </c>
      <c r="AE162" s="10">
        <v>22.163333333333298</v>
      </c>
      <c r="AF162" s="10">
        <v>132.64666666666699</v>
      </c>
      <c r="AG162" s="10">
        <v>13.14</v>
      </c>
      <c r="AH162" s="10">
        <v>89.423333333333304</v>
      </c>
      <c r="AI162" s="10">
        <v>10.203333333333299</v>
      </c>
      <c r="AJ162" s="10">
        <v>24.663333333333298</v>
      </c>
      <c r="AK162" s="10">
        <v>3.9233333333333298</v>
      </c>
      <c r="AL162" s="10">
        <v>18.803333333333299</v>
      </c>
      <c r="AM162" s="10">
        <v>4.92</v>
      </c>
      <c r="AN162" s="10">
        <v>1.7366666666666699</v>
      </c>
      <c r="AO162" s="10">
        <v>5.26</v>
      </c>
      <c r="AP162" s="10">
        <v>0.77400000000000002</v>
      </c>
      <c r="AQ162" s="10">
        <v>4.60666666666667</v>
      </c>
      <c r="AR162" s="10">
        <v>0.85266666666666702</v>
      </c>
      <c r="AS162" s="10">
        <v>2.2533333333333299</v>
      </c>
      <c r="AT162" s="10">
        <v>0.31333333333333302</v>
      </c>
      <c r="AU162" s="10">
        <v>1.7766666666666699</v>
      </c>
      <c r="AV162" s="10">
        <v>0.26266666666666699</v>
      </c>
      <c r="AW162" s="10">
        <v>3.4</v>
      </c>
      <c r="AX162" s="10">
        <v>0.75833333333333297</v>
      </c>
      <c r="AY162" s="10">
        <v>0.75666666666666704</v>
      </c>
      <c r="AZ162" s="10">
        <v>0.27833333333333299</v>
      </c>
      <c r="BA162" s="12">
        <v>1159.127025</v>
      </c>
      <c r="BB162" s="12">
        <v>56.445050000000002</v>
      </c>
      <c r="BC162" s="11"/>
      <c r="BD162" s="11">
        <v>8.0479052175143496E-3</v>
      </c>
      <c r="BE162" s="11">
        <v>7.3724417328934894E-2</v>
      </c>
      <c r="BF162" s="11">
        <v>0.28486800540144303</v>
      </c>
      <c r="BG162" s="10">
        <v>0.62574000500000004</v>
      </c>
      <c r="BH162" s="10">
        <v>6.0871679999999997E-2</v>
      </c>
      <c r="BI162" s="10">
        <v>0.27385512000000001</v>
      </c>
      <c r="BJ162" s="10">
        <v>0.36533462999999999</v>
      </c>
      <c r="BK162" s="10">
        <v>2.703624E-2</v>
      </c>
      <c r="BL162" s="10">
        <v>0.2108313</v>
      </c>
      <c r="BM162" s="10">
        <v>0.25373790000000002</v>
      </c>
      <c r="BN162" s="10">
        <v>0.16694752500000001</v>
      </c>
      <c r="BO162" s="10">
        <v>5.6883225000000003E-2</v>
      </c>
      <c r="BP162" s="10">
        <v>6.6408450000000003E-3</v>
      </c>
      <c r="BQ162" s="10">
        <v>8.0076850000000005E-3</v>
      </c>
      <c r="BR162" s="10">
        <v>1.10625E-3</v>
      </c>
      <c r="BS162" s="10">
        <v>3.7572450000000002E-3</v>
      </c>
      <c r="BT162" s="10">
        <v>1.42384</v>
      </c>
      <c r="BU162" s="10">
        <v>8.5553799999999995</v>
      </c>
      <c r="BV162" s="10">
        <v>0.33191999999999999</v>
      </c>
      <c r="BW162" s="10">
        <v>15.486833333333401</v>
      </c>
      <c r="BX162" s="10">
        <v>1.5071066666666599</v>
      </c>
      <c r="BY162" s="10">
        <v>12.8667266666667</v>
      </c>
      <c r="BZ162" s="10">
        <v>1.718712</v>
      </c>
      <c r="CA162" s="10">
        <v>5.0077066666666701</v>
      </c>
      <c r="CB162" s="10">
        <v>0.520369999999998</v>
      </c>
      <c r="CC162" s="10">
        <v>0.93720666666666497</v>
      </c>
      <c r="CD162" s="10">
        <v>0.27463333333333301</v>
      </c>
      <c r="CE162" s="10">
        <v>1.2034133333333299</v>
      </c>
      <c r="CF162" s="10">
        <v>0.32963999999999999</v>
      </c>
      <c r="CG162" s="10">
        <v>0.1042</v>
      </c>
      <c r="CH162" s="10">
        <v>0.49443999999999999</v>
      </c>
      <c r="CI162" s="10">
        <v>6.0372000000000002E-2</v>
      </c>
      <c r="CJ162" s="10">
        <v>0.37314000000000003</v>
      </c>
      <c r="CK162" s="10">
        <v>7.4181999999999998E-2</v>
      </c>
      <c r="CL162" s="10">
        <v>0.18928</v>
      </c>
      <c r="CM162" s="10">
        <v>3.03933333333333E-2</v>
      </c>
      <c r="CN162" s="10">
        <v>0.15101666666666699</v>
      </c>
      <c r="CO162" s="10">
        <v>2.86306666666667E-2</v>
      </c>
      <c r="CP162" s="10">
        <v>0.3196</v>
      </c>
      <c r="CQ162" s="10">
        <v>0.112991666666667</v>
      </c>
      <c r="CR162" s="10">
        <v>0.27921000000000001</v>
      </c>
      <c r="CS162" s="10">
        <v>2.6441666666666599E-2</v>
      </c>
      <c r="CT162" s="13"/>
      <c r="CU162" s="13"/>
      <c r="CV162" s="13"/>
      <c r="CW162" s="13"/>
      <c r="CX162" s="13"/>
      <c r="CY162" s="13"/>
    </row>
    <row r="163" spans="1:103" ht="15" customHeight="1" x14ac:dyDescent="0.35">
      <c r="A163" s="1">
        <v>162</v>
      </c>
      <c r="B163" s="1" t="s">
        <v>667</v>
      </c>
      <c r="C163" s="7">
        <v>2010.116</v>
      </c>
      <c r="D163" s="9" t="s">
        <v>247</v>
      </c>
      <c r="E163" s="37">
        <v>4</v>
      </c>
      <c r="F163" s="7">
        <v>-1</v>
      </c>
      <c r="G163" s="10">
        <v>51.158000000000001</v>
      </c>
      <c r="H163" s="10">
        <v>2.3452000000000002</v>
      </c>
      <c r="I163" s="10">
        <v>13.6807</v>
      </c>
      <c r="J163" s="11">
        <v>4.5600000000000002E-2</v>
      </c>
      <c r="K163" s="10">
        <v>11.023300000000001</v>
      </c>
      <c r="L163" s="11">
        <v>0.1736</v>
      </c>
      <c r="M163" s="10">
        <v>7.5247999999999999</v>
      </c>
      <c r="N163" s="10">
        <v>10.7926</v>
      </c>
      <c r="O163" s="10">
        <v>2.3079999999999998</v>
      </c>
      <c r="P163" s="11">
        <v>2.41E-2</v>
      </c>
      <c r="Q163" s="10">
        <v>0.38690000000000002</v>
      </c>
      <c r="R163" s="11">
        <v>0.21990000000000001</v>
      </c>
      <c r="S163" s="11">
        <v>2.98E-2</v>
      </c>
      <c r="T163" s="11">
        <v>1.0999999999999999E-2</v>
      </c>
      <c r="U163" s="11">
        <v>3.6700000000000003E-2</v>
      </c>
      <c r="V163" s="10">
        <v>99.760400000000004</v>
      </c>
      <c r="W163" s="12" t="s">
        <v>87</v>
      </c>
      <c r="X163" s="11">
        <v>0.105717680839259</v>
      </c>
      <c r="Y163" s="10">
        <v>3.71641157291949</v>
      </c>
      <c r="Z163" s="10">
        <v>2.25517875211494</v>
      </c>
      <c r="AA163" s="10">
        <v>29.683333333333302</v>
      </c>
      <c r="AB163" s="10">
        <v>274.45333333333298</v>
      </c>
      <c r="AC163" s="10">
        <v>6.2033333333333296</v>
      </c>
      <c r="AD163" s="10">
        <v>305.23666666666702</v>
      </c>
      <c r="AE163" s="10">
        <v>21.456666666666699</v>
      </c>
      <c r="AF163" s="10">
        <v>126.243333333333</v>
      </c>
      <c r="AG163" s="10">
        <v>12.29</v>
      </c>
      <c r="AH163" s="10">
        <v>85.7</v>
      </c>
      <c r="AI163" s="10">
        <v>9.9533333333333296</v>
      </c>
      <c r="AJ163" s="10">
        <v>24.1733333333333</v>
      </c>
      <c r="AK163" s="10">
        <v>3.7533333333333299</v>
      </c>
      <c r="AL163" s="10">
        <v>18.3</v>
      </c>
      <c r="AM163" s="10">
        <v>4.6966666666666699</v>
      </c>
      <c r="AN163" s="10">
        <v>1.7633333333333301</v>
      </c>
      <c r="AO163" s="10">
        <v>4.5933333333333302</v>
      </c>
      <c r="AP163" s="10">
        <v>0.75066666666666704</v>
      </c>
      <c r="AQ163" s="10">
        <v>4.6166666666666698</v>
      </c>
      <c r="AR163" s="10">
        <v>0.85466666666666702</v>
      </c>
      <c r="AS163" s="10">
        <v>2.0933333333333302</v>
      </c>
      <c r="AT163" s="10">
        <v>0.30933333333333302</v>
      </c>
      <c r="AU163" s="10">
        <v>1.9266666666666701</v>
      </c>
      <c r="AV163" s="10">
        <v>0.27</v>
      </c>
      <c r="AW163" s="10">
        <v>3.3466666666666698</v>
      </c>
      <c r="AX163" s="10">
        <v>0.73066666666666702</v>
      </c>
      <c r="AY163" s="10">
        <v>0.68</v>
      </c>
      <c r="AZ163" s="10">
        <v>0.25600000000000001</v>
      </c>
      <c r="BA163" s="12">
        <v>1165.24848</v>
      </c>
      <c r="BB163" s="12">
        <v>57.490499999999997</v>
      </c>
      <c r="BC163" s="11"/>
      <c r="BD163" s="11">
        <v>5.2858840419629499E-3</v>
      </c>
      <c r="BE163" s="11">
        <v>7.0983461042762305E-2</v>
      </c>
      <c r="BF163" s="11">
        <v>0.24198068010193299</v>
      </c>
      <c r="BG163" s="10">
        <v>0.6190118</v>
      </c>
      <c r="BH163" s="10">
        <v>6.0037119999999999E-2</v>
      </c>
      <c r="BI163" s="10">
        <v>0.27771821000000002</v>
      </c>
      <c r="BJ163" s="10">
        <v>0.36487122999999999</v>
      </c>
      <c r="BK163" s="10">
        <v>2.7706560000000002E-2</v>
      </c>
      <c r="BL163" s="10">
        <v>0.21972416</v>
      </c>
      <c r="BM163" s="10">
        <v>0.25254683999999999</v>
      </c>
      <c r="BN163" s="10">
        <v>0.162714</v>
      </c>
      <c r="BO163" s="10">
        <v>5.6293950000000002E-2</v>
      </c>
      <c r="BP163" s="10">
        <v>6.4430700000000004E-3</v>
      </c>
      <c r="BQ163" s="10">
        <v>6.25502E-3</v>
      </c>
      <c r="BR163" s="10">
        <v>1.3749999999999999E-3</v>
      </c>
      <c r="BS163" s="10">
        <v>1.69921E-3</v>
      </c>
      <c r="BT163" s="10">
        <v>1.4248000000000001</v>
      </c>
      <c r="BU163" s="10">
        <v>8.5080533333333204</v>
      </c>
      <c r="BV163" s="10">
        <v>0.33498</v>
      </c>
      <c r="BW163" s="10">
        <v>15.261833333333399</v>
      </c>
      <c r="BX163" s="10">
        <v>1.45905333333334</v>
      </c>
      <c r="BY163" s="10">
        <v>12.2456033333333</v>
      </c>
      <c r="BZ163" s="10">
        <v>1.607532</v>
      </c>
      <c r="CA163" s="10">
        <v>4.7991999999999999</v>
      </c>
      <c r="CB163" s="10">
        <v>0.50761999999999996</v>
      </c>
      <c r="CC163" s="10">
        <v>0.918586666666665</v>
      </c>
      <c r="CD163" s="10">
        <v>0.26273333333333299</v>
      </c>
      <c r="CE163" s="10">
        <v>1.1712</v>
      </c>
      <c r="CF163" s="10">
        <v>0.31467666666666699</v>
      </c>
      <c r="CG163" s="10">
        <v>0.10580000000000001</v>
      </c>
      <c r="CH163" s="10">
        <v>0.43177333333333301</v>
      </c>
      <c r="CI163" s="10">
        <v>5.8552E-2</v>
      </c>
      <c r="CJ163" s="10">
        <v>0.37395</v>
      </c>
      <c r="CK163" s="10">
        <v>7.4356000000000005E-2</v>
      </c>
      <c r="CL163" s="10">
        <v>0.17584</v>
      </c>
      <c r="CM163" s="10">
        <v>3.0005333333333301E-2</v>
      </c>
      <c r="CN163" s="10">
        <v>0.163766666666667</v>
      </c>
      <c r="CO163" s="10">
        <v>2.9430000000000001E-2</v>
      </c>
      <c r="CP163" s="10">
        <v>0.31458666666666701</v>
      </c>
      <c r="CQ163" s="10">
        <v>0.108869333333333</v>
      </c>
      <c r="CR163" s="10">
        <v>0.25091999999999998</v>
      </c>
      <c r="CS163" s="10">
        <v>2.4320000000000001E-2</v>
      </c>
      <c r="CT163" s="13"/>
      <c r="CU163" s="13"/>
      <c r="CV163" s="13"/>
      <c r="CW163" s="13"/>
      <c r="CX163" s="13"/>
      <c r="CY163" s="13"/>
    </row>
    <row r="164" spans="1:103" ht="15" customHeight="1" x14ac:dyDescent="0.35">
      <c r="A164" s="1">
        <v>163</v>
      </c>
      <c r="B164" s="1" t="s">
        <v>667</v>
      </c>
      <c r="C164" s="7">
        <v>2010.116</v>
      </c>
      <c r="D164" s="9" t="s">
        <v>248</v>
      </c>
      <c r="E164" s="37">
        <v>4</v>
      </c>
      <c r="F164" s="7">
        <v>-1</v>
      </c>
      <c r="G164" s="10">
        <v>51.565350000000002</v>
      </c>
      <c r="H164" s="10">
        <v>2.4146000000000001</v>
      </c>
      <c r="I164" s="10">
        <v>13.5891</v>
      </c>
      <c r="J164" s="11">
        <v>5.525E-2</v>
      </c>
      <c r="K164" s="10">
        <v>11.58615</v>
      </c>
      <c r="L164" s="11">
        <v>0.17510000000000001</v>
      </c>
      <c r="M164" s="10">
        <v>7.4518000000000004</v>
      </c>
      <c r="N164" s="10">
        <v>10.86825</v>
      </c>
      <c r="O164" s="10">
        <v>2.3248500000000001</v>
      </c>
      <c r="P164" s="11">
        <v>1.6199999999999999E-2</v>
      </c>
      <c r="Q164" s="10">
        <v>0.40944999999999998</v>
      </c>
      <c r="R164" s="11">
        <v>0.22675000000000001</v>
      </c>
      <c r="S164" s="11">
        <v>3.85E-2</v>
      </c>
      <c r="T164" s="11">
        <v>8.9999999999999993E-3</v>
      </c>
      <c r="U164" s="11">
        <v>3.4750000000000003E-2</v>
      </c>
      <c r="V164" s="10">
        <v>100.76515000000001</v>
      </c>
      <c r="W164" s="12" t="s">
        <v>87</v>
      </c>
      <c r="X164" s="11">
        <v>8.1775184587643296E-2</v>
      </c>
      <c r="Y164" s="10">
        <v>3.9126326283880499</v>
      </c>
      <c r="Z164" s="10">
        <v>2.0008886979959501</v>
      </c>
      <c r="AA164" s="10">
        <v>29.99</v>
      </c>
      <c r="AB164" s="10">
        <v>280.92</v>
      </c>
      <c r="AC164" s="10">
        <v>6.1166666666666698</v>
      </c>
      <c r="AD164" s="10">
        <v>321.06</v>
      </c>
      <c r="AE164" s="10">
        <v>22.113333333333301</v>
      </c>
      <c r="AF164" s="10">
        <v>131</v>
      </c>
      <c r="AG164" s="10">
        <v>13.223333333333301</v>
      </c>
      <c r="AH164" s="10">
        <v>96.24</v>
      </c>
      <c r="AI164" s="10">
        <v>10.18</v>
      </c>
      <c r="AJ164" s="10">
        <v>25.41</v>
      </c>
      <c r="AK164" s="10">
        <v>3.9666666666666699</v>
      </c>
      <c r="AL164" s="10">
        <v>19.563333333333301</v>
      </c>
      <c r="AM164" s="10">
        <v>5.1666666666666696</v>
      </c>
      <c r="AN164" s="10">
        <v>1.86</v>
      </c>
      <c r="AO164" s="10">
        <v>5.46</v>
      </c>
      <c r="AP164" s="10">
        <v>0.76733333333333298</v>
      </c>
      <c r="AQ164" s="10">
        <v>4.6666666666666696</v>
      </c>
      <c r="AR164" s="10">
        <v>0.87366666666666704</v>
      </c>
      <c r="AS164" s="10">
        <v>2.0766666666666702</v>
      </c>
      <c r="AT164" s="10">
        <v>0.30733333333333301</v>
      </c>
      <c r="AU164" s="10">
        <v>1.87</v>
      </c>
      <c r="AV164" s="10">
        <v>0.254</v>
      </c>
      <c r="AW164" s="10">
        <v>3.04</v>
      </c>
      <c r="AX164" s="10">
        <v>0.76433333333333298</v>
      </c>
      <c r="AY164" s="10">
        <v>0.64666666666666694</v>
      </c>
      <c r="AZ164" s="10">
        <v>0.23733333333333301</v>
      </c>
      <c r="BA164" s="12">
        <v>1163.7811799999999</v>
      </c>
      <c r="BB164" s="12">
        <v>56.03125</v>
      </c>
      <c r="BC164" s="11"/>
      <c r="BD164" s="11">
        <v>4.0887592293821703E-3</v>
      </c>
      <c r="BE164" s="11">
        <v>7.4731283202211701E-2</v>
      </c>
      <c r="BF164" s="11">
        <v>0.214695357294965</v>
      </c>
      <c r="BG164" s="10">
        <v>0.62394073500000002</v>
      </c>
      <c r="BH164" s="10">
        <v>6.1813760000000002E-2</v>
      </c>
      <c r="BI164" s="10">
        <v>0.27585873</v>
      </c>
      <c r="BJ164" s="10">
        <v>0.38350156499999999</v>
      </c>
      <c r="BK164" s="10">
        <v>2.7945959999999999E-2</v>
      </c>
      <c r="BL164" s="10">
        <v>0.21759255999999999</v>
      </c>
      <c r="BM164" s="10">
        <v>0.25431704999999999</v>
      </c>
      <c r="BN164" s="10">
        <v>0.163901925</v>
      </c>
      <c r="BO164" s="10">
        <v>5.9574975000000002E-2</v>
      </c>
      <c r="BP164" s="10">
        <v>6.6437750000000002E-3</v>
      </c>
      <c r="BQ164" s="10">
        <v>8.0811500000000005E-3</v>
      </c>
      <c r="BR164" s="10">
        <v>1.1249999999999999E-3</v>
      </c>
      <c r="BS164" s="10">
        <v>1.608925E-3</v>
      </c>
      <c r="BT164" s="10">
        <v>1.4395199999999999</v>
      </c>
      <c r="BU164" s="10">
        <v>8.70852</v>
      </c>
      <c r="BV164" s="10">
        <v>0.33029999999999998</v>
      </c>
      <c r="BW164" s="10">
        <v>16.053000000000001</v>
      </c>
      <c r="BX164" s="10">
        <v>1.5037066666666601</v>
      </c>
      <c r="BY164" s="10">
        <v>12.707000000000001</v>
      </c>
      <c r="BZ164" s="10">
        <v>1.7296119999999999</v>
      </c>
      <c r="CA164" s="10">
        <v>5.3894399999999996</v>
      </c>
      <c r="CB164" s="10">
        <v>0.51917999999999997</v>
      </c>
      <c r="CC164" s="10">
        <v>0.96557999999999999</v>
      </c>
      <c r="CD164" s="10">
        <v>0.27766666666666701</v>
      </c>
      <c r="CE164" s="10">
        <v>1.2520533333333299</v>
      </c>
      <c r="CF164" s="10">
        <v>0.34616666666666701</v>
      </c>
      <c r="CG164" s="10">
        <v>0.1116</v>
      </c>
      <c r="CH164" s="10">
        <v>0.51324000000000003</v>
      </c>
      <c r="CI164" s="10">
        <v>5.9852000000000002E-2</v>
      </c>
      <c r="CJ164" s="10">
        <v>0.378</v>
      </c>
      <c r="CK164" s="10">
        <v>7.6008999999999993E-2</v>
      </c>
      <c r="CL164" s="10">
        <v>0.17444000000000001</v>
      </c>
      <c r="CM164" s="10">
        <v>2.9811333333333301E-2</v>
      </c>
      <c r="CN164" s="10">
        <v>0.15895000000000001</v>
      </c>
      <c r="CO164" s="10">
        <v>2.7685999999999999E-2</v>
      </c>
      <c r="CP164" s="10">
        <v>0.28576000000000001</v>
      </c>
      <c r="CQ164" s="10">
        <v>0.113885666666667</v>
      </c>
      <c r="CR164" s="10">
        <v>0.23862</v>
      </c>
      <c r="CS164" s="10">
        <v>2.25466666666666E-2</v>
      </c>
      <c r="CT164" s="13"/>
      <c r="CU164" s="13"/>
      <c r="CV164" s="13"/>
      <c r="CW164" s="13"/>
      <c r="CX164" s="13"/>
      <c r="CY164" s="13"/>
    </row>
    <row r="165" spans="1:103" s="9" customFormat="1" ht="15" customHeight="1" x14ac:dyDescent="0.3">
      <c r="A165" s="1">
        <v>175</v>
      </c>
      <c r="B165" s="1" t="s">
        <v>667</v>
      </c>
      <c r="C165" s="87"/>
      <c r="D165" s="9" t="s">
        <v>260</v>
      </c>
      <c r="E165" s="36">
        <v>1959.3530000000001</v>
      </c>
      <c r="F165" s="7">
        <v>455</v>
      </c>
      <c r="G165" s="10">
        <v>48.487699999999997</v>
      </c>
      <c r="H165" s="10">
        <v>2.9775</v>
      </c>
      <c r="I165" s="10">
        <v>13.1165</v>
      </c>
      <c r="J165" s="11">
        <v>4.7800000000000002E-2</v>
      </c>
      <c r="K165" s="10">
        <v>12.559900000000001</v>
      </c>
      <c r="L165" s="11">
        <v>0.19589999999999999</v>
      </c>
      <c r="M165" s="10">
        <v>7.8567999999999998</v>
      </c>
      <c r="N165" s="10">
        <v>12.1439</v>
      </c>
      <c r="O165" s="10">
        <v>2.1778</v>
      </c>
      <c r="P165" s="11">
        <v>3.3000000000000002E-2</v>
      </c>
      <c r="Q165" s="10">
        <v>0.46379999999999999</v>
      </c>
      <c r="R165" s="11">
        <v>0.29189999999999999</v>
      </c>
      <c r="S165" s="11">
        <v>5.5800000000000002E-2</v>
      </c>
      <c r="T165" s="11">
        <v>1.11E-2</v>
      </c>
      <c r="U165" s="11">
        <v>7.0000000000000001E-3</v>
      </c>
      <c r="V165" s="10">
        <v>100.4263</v>
      </c>
      <c r="W165" s="12"/>
      <c r="X165" s="12"/>
      <c r="Y165" s="12"/>
      <c r="Z165" s="12"/>
      <c r="AA165" s="10">
        <v>30.94</v>
      </c>
      <c r="AB165" s="10">
        <v>352.85750000000002</v>
      </c>
      <c r="AC165" s="10">
        <v>11.68</v>
      </c>
      <c r="AD165" s="10">
        <v>415.93</v>
      </c>
      <c r="AE165" s="10">
        <v>22.637499999999999</v>
      </c>
      <c r="AF165" s="10">
        <v>162.1525</v>
      </c>
      <c r="AG165" s="10">
        <v>18.155000000000001</v>
      </c>
      <c r="AH165" s="10">
        <v>154.655</v>
      </c>
      <c r="AI165" s="10">
        <v>17.7575</v>
      </c>
      <c r="AJ165" s="10">
        <v>41.734999999999999</v>
      </c>
      <c r="AK165" s="10">
        <v>5.68</v>
      </c>
      <c r="AL165" s="10">
        <v>26.627500000000001</v>
      </c>
      <c r="AM165" s="10">
        <v>6.36</v>
      </c>
      <c r="AN165" s="10">
        <v>2.2974999999999999</v>
      </c>
      <c r="AO165" s="10">
        <v>5.56</v>
      </c>
      <c r="AP165" s="10">
        <v>0.88449999999999995</v>
      </c>
      <c r="AQ165" s="10">
        <v>4.96</v>
      </c>
      <c r="AR165" s="10">
        <v>0.96199999999999997</v>
      </c>
      <c r="AS165" s="10">
        <v>2.38</v>
      </c>
      <c r="AT165" s="10">
        <v>0.29549999999999998</v>
      </c>
      <c r="AU165" s="10">
        <v>1.93</v>
      </c>
      <c r="AV165" s="10">
        <v>0.25750000000000001</v>
      </c>
      <c r="AW165" s="10">
        <v>4.0599999999999996</v>
      </c>
      <c r="AX165" s="10">
        <v>1.0827500000000001</v>
      </c>
      <c r="AY165" s="10">
        <v>1.1325000000000001</v>
      </c>
      <c r="AZ165" s="10">
        <v>0.4335</v>
      </c>
      <c r="BA165" s="12">
        <v>1171.9216799999999</v>
      </c>
      <c r="BB165" s="12">
        <v>55.343699999999998</v>
      </c>
      <c r="BC165" s="11"/>
      <c r="BD165" s="11"/>
      <c r="BE165" s="11"/>
      <c r="BF165" s="11"/>
      <c r="BG165" s="10">
        <v>0.58670116999999999</v>
      </c>
      <c r="BH165" s="10">
        <v>7.6224E-2</v>
      </c>
      <c r="BI165" s="10">
        <v>0.26626495</v>
      </c>
      <c r="BJ165" s="10">
        <v>0.41573269000000002</v>
      </c>
      <c r="BK165" s="10">
        <v>3.1265639999999997E-2</v>
      </c>
      <c r="BL165" s="10">
        <v>0.22941855999999999</v>
      </c>
      <c r="BM165" s="10">
        <v>0.28416725999999998</v>
      </c>
      <c r="BN165" s="10">
        <v>0.1535349</v>
      </c>
      <c r="BO165" s="10">
        <v>6.7482899999999998E-2</v>
      </c>
      <c r="BP165" s="10">
        <v>8.5526700000000001E-3</v>
      </c>
      <c r="BQ165" s="10">
        <v>1.1712419999999999E-2</v>
      </c>
      <c r="BR165" s="10">
        <v>1.3875000000000001E-3</v>
      </c>
      <c r="BS165" s="10">
        <v>3.2410000000000002E-4</v>
      </c>
      <c r="BT165" s="10">
        <v>1.48512</v>
      </c>
      <c r="BU165" s="10">
        <v>10.938582500000001</v>
      </c>
      <c r="BV165" s="10">
        <v>0.63071999999999995</v>
      </c>
      <c r="BW165" s="10">
        <v>20.796500000000002</v>
      </c>
      <c r="BX165" s="10">
        <v>1.53935</v>
      </c>
      <c r="BY165" s="10">
        <v>15.728792500000001</v>
      </c>
      <c r="BZ165" s="10">
        <v>2.3746740000000002</v>
      </c>
      <c r="CA165" s="10">
        <v>8.6606799999999993</v>
      </c>
      <c r="CB165" s="10">
        <v>0.90563249999999995</v>
      </c>
      <c r="CC165" s="10">
        <v>1.5859300000000001</v>
      </c>
      <c r="CD165" s="10">
        <v>0.39760000000000001</v>
      </c>
      <c r="CE165" s="10">
        <v>1.7041599999999999</v>
      </c>
      <c r="CF165" s="10">
        <v>0.42612</v>
      </c>
      <c r="CG165" s="10">
        <v>0.13785</v>
      </c>
      <c r="CH165" s="10">
        <v>0.52263999999999999</v>
      </c>
      <c r="CI165" s="10">
        <v>6.8990999999999997E-2</v>
      </c>
      <c r="CJ165" s="10">
        <v>0.40176000000000001</v>
      </c>
      <c r="CK165" s="10">
        <v>8.3694000000000005E-2</v>
      </c>
      <c r="CL165" s="10">
        <v>0.19991999999999999</v>
      </c>
      <c r="CM165" s="10">
        <v>2.8663500000000001E-2</v>
      </c>
      <c r="CN165" s="10">
        <v>0.16405</v>
      </c>
      <c r="CO165" s="10">
        <v>2.8067499999999999E-2</v>
      </c>
      <c r="CP165" s="10">
        <v>0.38163999999999998</v>
      </c>
      <c r="CQ165" s="10">
        <v>0.16132974999999999</v>
      </c>
      <c r="CR165" s="10">
        <v>0.4178925</v>
      </c>
      <c r="CS165" s="10">
        <v>4.1182499999999997E-2</v>
      </c>
      <c r="CT165" s="13"/>
      <c r="CU165" s="13"/>
      <c r="CV165" s="13"/>
      <c r="CW165" s="13"/>
      <c r="CX165" s="13"/>
      <c r="CY165" s="13"/>
    </row>
    <row r="166" spans="1:103" s="9" customFormat="1" ht="15" customHeight="1" x14ac:dyDescent="0.3">
      <c r="A166" s="1">
        <v>176</v>
      </c>
      <c r="B166" s="1" t="s">
        <v>667</v>
      </c>
      <c r="C166" s="87"/>
      <c r="D166" s="9" t="s">
        <v>261</v>
      </c>
      <c r="E166" s="36">
        <v>1959.3530000000001</v>
      </c>
      <c r="F166" s="7">
        <v>455</v>
      </c>
      <c r="G166" s="10">
        <v>50.142666666666699</v>
      </c>
      <c r="H166" s="10">
        <v>2.8684333333333298</v>
      </c>
      <c r="I166" s="10">
        <v>13.387</v>
      </c>
      <c r="J166" s="11">
        <v>4.3266666666666703E-2</v>
      </c>
      <c r="K166" s="10">
        <v>11.3307</v>
      </c>
      <c r="L166" s="11">
        <v>0.162033333333333</v>
      </c>
      <c r="M166" s="10">
        <v>7.24616666666667</v>
      </c>
      <c r="N166" s="10">
        <v>11.497666666666699</v>
      </c>
      <c r="O166" s="10">
        <v>2.4702333333333302</v>
      </c>
      <c r="P166" s="11">
        <v>1.2666666666666701E-3</v>
      </c>
      <c r="Q166" s="10">
        <v>0.62733333333333396</v>
      </c>
      <c r="R166" s="11">
        <v>0.29523333333333301</v>
      </c>
      <c r="S166" s="11">
        <v>6.44666666666667E-2</v>
      </c>
      <c r="T166" s="11">
        <v>1.7666666666666699E-2</v>
      </c>
      <c r="U166" s="11">
        <v>2.6966666666666701E-2</v>
      </c>
      <c r="V166" s="10">
        <v>100.1831</v>
      </c>
      <c r="W166" s="12" t="s">
        <v>87</v>
      </c>
      <c r="X166" s="11">
        <v>7.5270873900797494E-2</v>
      </c>
      <c r="Y166" s="10">
        <v>3.5297083543718002</v>
      </c>
      <c r="Z166" s="10">
        <v>1.5714832714664499</v>
      </c>
      <c r="AA166" s="10">
        <v>28.82</v>
      </c>
      <c r="AB166" s="10">
        <v>322.58499999999998</v>
      </c>
      <c r="AC166" s="10">
        <v>10.75</v>
      </c>
      <c r="AD166" s="10">
        <v>372.83499999999998</v>
      </c>
      <c r="AE166" s="10">
        <v>22.495000000000001</v>
      </c>
      <c r="AF166" s="10">
        <v>148.52000000000001</v>
      </c>
      <c r="AG166" s="10">
        <v>16.655000000000001</v>
      </c>
      <c r="AH166" s="10">
        <v>142.43</v>
      </c>
      <c r="AI166" s="10">
        <v>15.58</v>
      </c>
      <c r="AJ166" s="10">
        <v>37.854999999999997</v>
      </c>
      <c r="AK166" s="10">
        <v>5.13</v>
      </c>
      <c r="AL166" s="10">
        <v>23.84</v>
      </c>
      <c r="AM166" s="10">
        <v>5.7450000000000001</v>
      </c>
      <c r="AN166" s="10">
        <v>2.0950000000000002</v>
      </c>
      <c r="AO166" s="10">
        <v>5.38</v>
      </c>
      <c r="AP166" s="10">
        <v>0.82850000000000001</v>
      </c>
      <c r="AQ166" s="10">
        <v>4.59</v>
      </c>
      <c r="AR166" s="10">
        <v>0.88600000000000001</v>
      </c>
      <c r="AS166" s="10">
        <v>2.0350000000000001</v>
      </c>
      <c r="AT166" s="10">
        <v>0.31</v>
      </c>
      <c r="AU166" s="10">
        <v>1.9550000000000001</v>
      </c>
      <c r="AV166" s="10">
        <v>0.23949999999999999</v>
      </c>
      <c r="AW166" s="10">
        <v>3.915</v>
      </c>
      <c r="AX166" s="10">
        <v>1.0069999999999999</v>
      </c>
      <c r="AY166" s="10">
        <v>0.98</v>
      </c>
      <c r="AZ166" s="10">
        <v>0.39550000000000002</v>
      </c>
      <c r="BA166" s="12">
        <v>1159.64795</v>
      </c>
      <c r="BB166" s="12">
        <v>55.889499999999998</v>
      </c>
      <c r="BC166" s="11"/>
      <c r="BD166" s="11">
        <v>3.7635436950398701E-3</v>
      </c>
      <c r="BE166" s="11">
        <v>6.74174295685014E-2</v>
      </c>
      <c r="BF166" s="11">
        <v>0.16862015502835001</v>
      </c>
      <c r="BG166" s="10">
        <v>0.60672626666666696</v>
      </c>
      <c r="BH166" s="10">
        <v>7.3431893333333206E-2</v>
      </c>
      <c r="BI166" s="10">
        <v>0.2717561</v>
      </c>
      <c r="BJ166" s="10">
        <v>0.37504617000000001</v>
      </c>
      <c r="BK166" s="10">
        <v>2.5860519999999901E-2</v>
      </c>
      <c r="BL166" s="10">
        <v>0.21158806666666699</v>
      </c>
      <c r="BM166" s="10">
        <v>0.26904540000000099</v>
      </c>
      <c r="BN166" s="10">
        <v>0.17415145000000001</v>
      </c>
      <c r="BO166" s="10">
        <v>9.1277000000000094E-2</v>
      </c>
      <c r="BP166" s="10">
        <v>8.6503366666666592E-3</v>
      </c>
      <c r="BQ166" s="10">
        <v>1.35315533333333E-2</v>
      </c>
      <c r="BR166" s="10">
        <v>2.2083333333333399E-3</v>
      </c>
      <c r="BS166" s="10">
        <v>1.2485566666666701E-3</v>
      </c>
      <c r="BT166" s="10">
        <v>1.3833599999999999</v>
      </c>
      <c r="BU166" s="10">
        <v>10.000135</v>
      </c>
      <c r="BV166" s="10">
        <v>0.58050000000000002</v>
      </c>
      <c r="BW166" s="10">
        <v>18.641749999999998</v>
      </c>
      <c r="BX166" s="10">
        <v>1.52966</v>
      </c>
      <c r="BY166" s="10">
        <v>14.40644</v>
      </c>
      <c r="BZ166" s="10">
        <v>2.178474</v>
      </c>
      <c r="CA166" s="10">
        <v>7.9760799999999996</v>
      </c>
      <c r="CB166" s="10">
        <v>0.79457999999999995</v>
      </c>
      <c r="CC166" s="10">
        <v>1.43849</v>
      </c>
      <c r="CD166" s="10">
        <v>0.35909999999999997</v>
      </c>
      <c r="CE166" s="10">
        <v>1.52576</v>
      </c>
      <c r="CF166" s="10">
        <v>0.38491500000000001</v>
      </c>
      <c r="CG166" s="10">
        <v>0.12570000000000001</v>
      </c>
      <c r="CH166" s="10">
        <v>0.50571999999999995</v>
      </c>
      <c r="CI166" s="10">
        <v>6.4623E-2</v>
      </c>
      <c r="CJ166" s="10">
        <v>0.37179000000000001</v>
      </c>
      <c r="CK166" s="10">
        <v>7.7081999999999998E-2</v>
      </c>
      <c r="CL166" s="10">
        <v>0.17094000000000001</v>
      </c>
      <c r="CM166" s="10">
        <v>3.007E-2</v>
      </c>
      <c r="CN166" s="10">
        <v>0.16617499999999999</v>
      </c>
      <c r="CO166" s="10">
        <v>2.61055E-2</v>
      </c>
      <c r="CP166" s="10">
        <v>0.36801</v>
      </c>
      <c r="CQ166" s="10">
        <v>0.15004300000000001</v>
      </c>
      <c r="CR166" s="10">
        <v>0.36162</v>
      </c>
      <c r="CS166" s="10">
        <v>3.7572500000000002E-2</v>
      </c>
      <c r="CT166" s="13"/>
      <c r="CU166" s="13"/>
      <c r="CV166" s="13"/>
      <c r="CW166" s="13"/>
      <c r="CX166" s="13"/>
      <c r="CY166"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83BE1-B249-4324-B920-C04D3D75F7BB}">
  <dimension ref="A1:ALL12"/>
  <sheetViews>
    <sheetView workbookViewId="0">
      <selection activeCell="J5" sqref="J5"/>
    </sheetView>
  </sheetViews>
  <sheetFormatPr defaultRowHeight="14.5" x14ac:dyDescent="0.35"/>
  <sheetData>
    <row r="1" spans="1:1000" s="1" customFormat="1" ht="15" customHeight="1" x14ac:dyDescent="0.3">
      <c r="B1" s="1" t="s">
        <v>668</v>
      </c>
      <c r="C1" s="2" t="s">
        <v>0</v>
      </c>
      <c r="D1" s="1" t="s">
        <v>1</v>
      </c>
      <c r="E1" s="3" t="s">
        <v>2</v>
      </c>
      <c r="F1" s="2" t="s">
        <v>3</v>
      </c>
      <c r="G1" s="2" t="s">
        <v>488</v>
      </c>
      <c r="H1" s="2" t="s">
        <v>489</v>
      </c>
      <c r="I1" s="2" t="s">
        <v>490</v>
      </c>
      <c r="J1" s="4" t="s">
        <v>491</v>
      </c>
      <c r="K1" s="2" t="s">
        <v>492</v>
      </c>
      <c r="L1" s="4" t="s">
        <v>493</v>
      </c>
      <c r="M1" s="2" t="s">
        <v>494</v>
      </c>
      <c r="N1" s="2" t="s">
        <v>495</v>
      </c>
      <c r="O1" s="2" t="s">
        <v>496</v>
      </c>
      <c r="P1" s="4" t="s">
        <v>5</v>
      </c>
      <c r="Q1" s="2" t="s">
        <v>497</v>
      </c>
      <c r="R1" s="4" t="s">
        <v>498</v>
      </c>
      <c r="S1" s="4" t="s">
        <v>6</v>
      </c>
      <c r="T1" s="4" t="s">
        <v>7</v>
      </c>
      <c r="U1" s="4" t="s">
        <v>8</v>
      </c>
      <c r="V1" s="2" t="s">
        <v>9</v>
      </c>
      <c r="W1" s="5" t="s">
        <v>10</v>
      </c>
      <c r="X1" s="4" t="s">
        <v>11</v>
      </c>
      <c r="Y1" s="2" t="s">
        <v>12</v>
      </c>
      <c r="Z1" s="2" t="s">
        <v>13</v>
      </c>
      <c r="AA1" s="2" t="s">
        <v>14</v>
      </c>
      <c r="AB1" s="2" t="s">
        <v>15</v>
      </c>
      <c r="AC1" s="2" t="s">
        <v>16</v>
      </c>
      <c r="AD1" s="2" t="s">
        <v>17</v>
      </c>
      <c r="AE1" s="2" t="s">
        <v>18</v>
      </c>
      <c r="AF1" s="2" t="s">
        <v>19</v>
      </c>
      <c r="AG1" s="2" t="s">
        <v>20</v>
      </c>
      <c r="AH1" s="2" t="s">
        <v>21</v>
      </c>
      <c r="AI1" s="2" t="s">
        <v>22</v>
      </c>
      <c r="AJ1" s="2" t="s">
        <v>23</v>
      </c>
      <c r="AK1" s="2" t="s">
        <v>24</v>
      </c>
      <c r="AL1" s="2" t="s">
        <v>25</v>
      </c>
      <c r="AM1" s="2" t="s">
        <v>26</v>
      </c>
      <c r="AN1" s="2" t="s">
        <v>27</v>
      </c>
      <c r="AO1" s="2" t="s">
        <v>28</v>
      </c>
      <c r="AP1" s="2" t="s">
        <v>29</v>
      </c>
      <c r="AQ1" s="2" t="s">
        <v>30</v>
      </c>
      <c r="AR1" s="2" t="s">
        <v>31</v>
      </c>
      <c r="AS1" s="2" t="s">
        <v>32</v>
      </c>
      <c r="AT1" s="2" t="s">
        <v>33</v>
      </c>
      <c r="AU1" s="2" t="s">
        <v>34</v>
      </c>
      <c r="AV1" s="2" t="s">
        <v>35</v>
      </c>
      <c r="AW1" s="2" t="s">
        <v>36</v>
      </c>
      <c r="AX1" s="2" t="s">
        <v>37</v>
      </c>
      <c r="AY1" s="2" t="s">
        <v>38</v>
      </c>
      <c r="AZ1" s="2" t="s">
        <v>39</v>
      </c>
      <c r="BA1" s="6" t="s">
        <v>40</v>
      </c>
      <c r="BB1" s="6" t="s">
        <v>41</v>
      </c>
      <c r="BC1" s="4" t="s">
        <v>42</v>
      </c>
      <c r="BD1" s="4" t="s">
        <v>43</v>
      </c>
      <c r="BE1" s="4" t="s">
        <v>44</v>
      </c>
      <c r="BF1" s="4" t="s">
        <v>45</v>
      </c>
      <c r="BG1" s="2" t="s">
        <v>46</v>
      </c>
      <c r="BH1" s="2" t="s">
        <v>47</v>
      </c>
      <c r="BI1" s="2" t="s">
        <v>48</v>
      </c>
      <c r="BJ1" s="2" t="s">
        <v>49</v>
      </c>
      <c r="BK1" s="2" t="s">
        <v>50</v>
      </c>
      <c r="BL1" s="2" t="s">
        <v>51</v>
      </c>
      <c r="BM1" s="2" t="s">
        <v>52</v>
      </c>
      <c r="BN1" s="2" t="s">
        <v>53</v>
      </c>
      <c r="BO1" s="2" t="s">
        <v>54</v>
      </c>
      <c r="BP1" s="2" t="s">
        <v>55</v>
      </c>
      <c r="BQ1" s="2" t="s">
        <v>56</v>
      </c>
      <c r="BR1" s="2" t="s">
        <v>57</v>
      </c>
      <c r="BS1" s="2" t="s">
        <v>58</v>
      </c>
      <c r="BT1" s="2" t="s">
        <v>59</v>
      </c>
      <c r="BU1" s="2" t="s">
        <v>60</v>
      </c>
      <c r="BV1" s="2" t="s">
        <v>61</v>
      </c>
      <c r="BW1" s="2" t="s">
        <v>62</v>
      </c>
      <c r="BX1" s="2" t="s">
        <v>63</v>
      </c>
      <c r="BY1" s="2" t="s">
        <v>64</v>
      </c>
      <c r="BZ1" s="2" t="s">
        <v>65</v>
      </c>
      <c r="CA1" s="2" t="s">
        <v>66</v>
      </c>
      <c r="CB1" s="2" t="s">
        <v>67</v>
      </c>
      <c r="CC1" s="2" t="s">
        <v>68</v>
      </c>
      <c r="CD1" s="2" t="s">
        <v>69</v>
      </c>
      <c r="CE1" s="2" t="s">
        <v>70</v>
      </c>
      <c r="CF1" s="2" t="s">
        <v>71</v>
      </c>
      <c r="CG1" s="2" t="s">
        <v>72</v>
      </c>
      <c r="CH1" s="2" t="s">
        <v>73</v>
      </c>
      <c r="CI1" s="2" t="s">
        <v>74</v>
      </c>
      <c r="CJ1" s="2" t="s">
        <v>75</v>
      </c>
      <c r="CK1" s="2" t="s">
        <v>76</v>
      </c>
      <c r="CL1" s="2" t="s">
        <v>77</v>
      </c>
      <c r="CM1" s="2" t="s">
        <v>78</v>
      </c>
      <c r="CN1" s="2" t="s">
        <v>79</v>
      </c>
      <c r="CO1" s="2" t="s">
        <v>80</v>
      </c>
      <c r="CP1" s="2" t="s">
        <v>81</v>
      </c>
      <c r="CQ1" s="2" t="s">
        <v>82</v>
      </c>
      <c r="CR1" s="2" t="s">
        <v>83</v>
      </c>
      <c r="CS1" s="2" t="s">
        <v>84</v>
      </c>
      <c r="CT1" s="1" t="s">
        <v>85</v>
      </c>
    </row>
    <row r="2" spans="1:1000" ht="15" customHeight="1" x14ac:dyDescent="0.35">
      <c r="A2" s="1">
        <v>164</v>
      </c>
      <c r="B2" s="1" t="s">
        <v>667</v>
      </c>
      <c r="C2" s="87"/>
      <c r="D2" s="88" t="s">
        <v>249</v>
      </c>
      <c r="E2" s="88">
        <f>6</f>
        <v>6</v>
      </c>
      <c r="F2" s="87">
        <f t="shared" ref="F2:F12" si="0">-1</f>
        <v>-1</v>
      </c>
      <c r="G2" s="87">
        <v>48.564714285714302</v>
      </c>
      <c r="H2" s="87">
        <v>2.8617857142857099</v>
      </c>
      <c r="I2" s="87">
        <v>12.2289714285714</v>
      </c>
      <c r="J2" s="87">
        <v>5.9228571428571401E-2</v>
      </c>
      <c r="K2" s="87">
        <v>11.9547285714286</v>
      </c>
      <c r="L2" s="87">
        <v>0.19061428571428601</v>
      </c>
      <c r="M2" s="87">
        <v>8.4001000000000001</v>
      </c>
      <c r="N2" s="87">
        <v>11.441928571428599</v>
      </c>
      <c r="O2" s="89">
        <v>2.3435285714285699</v>
      </c>
      <c r="P2" s="89">
        <v>1.6042857142857098E-2</v>
      </c>
      <c r="Q2" s="89">
        <v>0.76064285714285695</v>
      </c>
      <c r="R2" s="89">
        <v>0.28171428571428597</v>
      </c>
      <c r="S2" s="89">
        <v>9.5357142857142904E-2</v>
      </c>
      <c r="T2" s="89">
        <v>4.6800000000000001E-2</v>
      </c>
      <c r="U2" s="89">
        <v>0.17724285714285701</v>
      </c>
      <c r="V2" s="87">
        <v>99.423285714285697</v>
      </c>
      <c r="W2" s="90" t="s">
        <v>87</v>
      </c>
      <c r="X2" s="87">
        <v>0.70105753724875297</v>
      </c>
      <c r="Y2" s="87">
        <v>3.9503574628894</v>
      </c>
      <c r="Z2" s="87">
        <v>4.0041944170496704</v>
      </c>
      <c r="AA2" s="87">
        <v>28.813333333333301</v>
      </c>
      <c r="AB2" s="87">
        <v>317.94333333333299</v>
      </c>
      <c r="AC2" s="87">
        <v>15.776666666666699</v>
      </c>
      <c r="AD2" s="87">
        <v>467.13</v>
      </c>
      <c r="AE2" s="87">
        <v>17.8266666666667</v>
      </c>
      <c r="AF2" s="87">
        <v>160.39666666666699</v>
      </c>
      <c r="AG2" s="87">
        <v>33.979999999999997</v>
      </c>
      <c r="AH2" s="87">
        <v>226.73666666666699</v>
      </c>
      <c r="AI2" s="87">
        <v>31.933333333333302</v>
      </c>
      <c r="AJ2" s="87">
        <v>73.863333333333301</v>
      </c>
      <c r="AK2" s="87">
        <v>9.26</v>
      </c>
      <c r="AL2" s="87">
        <v>33.1533333333333</v>
      </c>
      <c r="AM2" s="87">
        <v>5.9366666666666701</v>
      </c>
      <c r="AN2" s="87">
        <v>1.7633333333333301</v>
      </c>
      <c r="AO2" s="87">
        <v>4.85666666666667</v>
      </c>
      <c r="AP2" s="87">
        <v>0.62433333333333296</v>
      </c>
      <c r="AQ2" s="87">
        <v>3.7233333333333301</v>
      </c>
      <c r="AR2" s="87">
        <v>0.69233333333333302</v>
      </c>
      <c r="AS2" s="87">
        <v>1.79666666666667</v>
      </c>
      <c r="AT2" s="87">
        <v>0.23400000000000001</v>
      </c>
      <c r="AU2" s="87">
        <v>1.4666666666666699</v>
      </c>
      <c r="AV2" s="87">
        <v>0.18633333333333299</v>
      </c>
      <c r="AW2" s="87">
        <v>3.58</v>
      </c>
      <c r="AX2" s="87">
        <v>1.7833333333333301</v>
      </c>
      <c r="AY2" s="87">
        <v>2.2799999999999998</v>
      </c>
      <c r="AZ2" s="87">
        <v>0.72766666666666702</v>
      </c>
      <c r="BA2" s="91">
        <f t="shared" ref="BA2:BA12" si="1">(M2*20.1)+1014</f>
        <v>1182.8420100000001</v>
      </c>
      <c r="BB2" s="91">
        <v>58.195799999999998</v>
      </c>
      <c r="BC2" s="11"/>
      <c r="BD2" s="92">
        <v>3.5052876862437701E-2</v>
      </c>
      <c r="BE2" s="92">
        <v>7.5451827541187594E-2</v>
      </c>
      <c r="BF2" s="92">
        <v>0.42965006094942998</v>
      </c>
      <c r="BG2" s="93">
        <v>0.58763304285714302</v>
      </c>
      <c r="BH2" s="93">
        <v>7.3261714285714194E-2</v>
      </c>
      <c r="BI2" s="93">
        <v>0.24824811999999899</v>
      </c>
      <c r="BJ2" s="93">
        <v>0.39570151571428702</v>
      </c>
      <c r="BK2" s="93">
        <v>3.0498285714285801E-2</v>
      </c>
      <c r="BL2" s="93">
        <v>0.24528291999999999</v>
      </c>
      <c r="BM2" s="93">
        <v>0.26774112857142901</v>
      </c>
      <c r="BN2" s="93">
        <v>0.165218764285714</v>
      </c>
      <c r="BO2" s="93">
        <v>0.11067353571428599</v>
      </c>
      <c r="BP2" s="93">
        <v>8.2542285714285804E-2</v>
      </c>
      <c r="BQ2" s="93">
        <v>2.0025000000000001E-2</v>
      </c>
      <c r="BR2" s="93">
        <v>5.8500000000000002E-3</v>
      </c>
      <c r="BS2" s="93">
        <v>8.2063442857142802E-2</v>
      </c>
      <c r="BT2" s="93">
        <v>1.5059401245764099</v>
      </c>
      <c r="BU2" s="93">
        <v>9.8562433333333193</v>
      </c>
      <c r="BV2" s="93">
        <v>0.64684333333333499</v>
      </c>
      <c r="BW2" s="93">
        <v>21.48798</v>
      </c>
      <c r="BX2" s="93">
        <v>1.28352</v>
      </c>
      <c r="BY2" s="93">
        <v>15.7188733333334</v>
      </c>
      <c r="BZ2" s="93">
        <v>4.3154599999999999</v>
      </c>
      <c r="CA2" s="93">
        <v>13.150726666666699</v>
      </c>
      <c r="CB2" s="93">
        <v>1.78826666666667</v>
      </c>
      <c r="CC2" s="93">
        <v>3.0283966666666702</v>
      </c>
      <c r="CD2" s="93">
        <v>0.62968000000000002</v>
      </c>
      <c r="CE2" s="93">
        <v>2.0555066666666599</v>
      </c>
      <c r="CF2" s="93">
        <v>0.40369333333333401</v>
      </c>
      <c r="CG2" s="93">
        <v>0.10580000000000001</v>
      </c>
      <c r="CH2" s="93">
        <v>0.47595333333333401</v>
      </c>
      <c r="CI2" s="93">
        <v>4.9322333333333301E-2</v>
      </c>
      <c r="CJ2" s="93">
        <v>0.33882333333333298</v>
      </c>
      <c r="CK2" s="93">
        <v>6.1617666666666598E-2</v>
      </c>
      <c r="CL2" s="93">
        <v>0.149123333333334</v>
      </c>
      <c r="CM2" s="93">
        <v>2.2464000000000001E-2</v>
      </c>
      <c r="CN2" s="93">
        <v>0.130533333333334</v>
      </c>
      <c r="CO2" s="93">
        <v>1.99376666666666E-2</v>
      </c>
      <c r="CP2" s="93">
        <v>0.35083999999999999</v>
      </c>
      <c r="CQ2" s="93">
        <v>12.0495495495495</v>
      </c>
      <c r="CR2" s="93">
        <v>0.92112000000000005</v>
      </c>
      <c r="CS2" s="93">
        <v>5.6758000000000003E-2</v>
      </c>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row>
    <row r="3" spans="1:1000" ht="15" customHeight="1" x14ac:dyDescent="0.35">
      <c r="A3" s="1">
        <v>165</v>
      </c>
      <c r="B3" s="1" t="s">
        <v>667</v>
      </c>
      <c r="C3" s="87"/>
      <c r="D3" s="88" t="s">
        <v>250</v>
      </c>
      <c r="E3" s="88">
        <f>6</f>
        <v>6</v>
      </c>
      <c r="F3" s="87">
        <f t="shared" si="0"/>
        <v>-1</v>
      </c>
      <c r="G3" s="87">
        <v>48.613475000000001</v>
      </c>
      <c r="H3" s="87">
        <v>2.9085749999999999</v>
      </c>
      <c r="I3" s="87">
        <v>12.164899999999999</v>
      </c>
      <c r="J3" s="87">
        <v>5.67E-2</v>
      </c>
      <c r="K3" s="87">
        <v>11.7004</v>
      </c>
      <c r="L3" s="87">
        <v>0.19384999999999999</v>
      </c>
      <c r="M3" s="87">
        <v>8.1732499999999995</v>
      </c>
      <c r="N3" s="87">
        <v>11.421424999999999</v>
      </c>
      <c r="O3" s="89">
        <v>2.292475</v>
      </c>
      <c r="P3" s="89">
        <v>1.0800000000000001E-2</v>
      </c>
      <c r="Q3" s="89">
        <v>0.75004999999999999</v>
      </c>
      <c r="R3" s="89">
        <v>0.282725</v>
      </c>
      <c r="S3" s="89">
        <v>8.3875000000000005E-2</v>
      </c>
      <c r="T3" s="89">
        <v>4.4350000000000001E-2</v>
      </c>
      <c r="U3" s="89">
        <v>0.16789999999999999</v>
      </c>
      <c r="V3" s="87">
        <v>98.864699999999999</v>
      </c>
      <c r="W3" s="90" t="s">
        <v>87</v>
      </c>
      <c r="X3" s="87">
        <v>0.709620787212774</v>
      </c>
      <c r="Y3" s="87">
        <v>4.0429221882196504</v>
      </c>
      <c r="Z3" s="87">
        <v>4.1675881698941799</v>
      </c>
      <c r="AA3" s="87">
        <v>31.963333333333299</v>
      </c>
      <c r="AB3" s="87">
        <v>325.84666666666698</v>
      </c>
      <c r="AC3" s="87">
        <v>16.07</v>
      </c>
      <c r="AD3" s="87">
        <v>505.16</v>
      </c>
      <c r="AE3" s="87">
        <v>19.226666666666699</v>
      </c>
      <c r="AF3" s="87">
        <v>165.36666666666699</v>
      </c>
      <c r="AG3" s="87">
        <v>34.61</v>
      </c>
      <c r="AH3" s="87">
        <v>235.37333333333299</v>
      </c>
      <c r="AI3" s="87">
        <v>32.93</v>
      </c>
      <c r="AJ3" s="87">
        <v>73.566666666666706</v>
      </c>
      <c r="AK3" s="87">
        <v>9.4533333333333296</v>
      </c>
      <c r="AL3" s="87">
        <v>36.233333333333299</v>
      </c>
      <c r="AM3" s="87">
        <v>5.60666666666667</v>
      </c>
      <c r="AN3" s="87">
        <v>1.87333333333333</v>
      </c>
      <c r="AO3" s="87">
        <v>5.1133333333333297</v>
      </c>
      <c r="AP3" s="87">
        <v>0.713666666666667</v>
      </c>
      <c r="AQ3" s="87">
        <v>3.97</v>
      </c>
      <c r="AR3" s="87">
        <v>0.72899999999999998</v>
      </c>
      <c r="AS3" s="87">
        <v>1.9766666666666699</v>
      </c>
      <c r="AT3" s="87">
        <v>0.251</v>
      </c>
      <c r="AU3" s="87">
        <v>1.55</v>
      </c>
      <c r="AV3" s="87">
        <v>0.21533333333333299</v>
      </c>
      <c r="AW3" s="87">
        <v>3.92</v>
      </c>
      <c r="AX3" s="87">
        <v>1.9</v>
      </c>
      <c r="AY3" s="87">
        <v>2.4166666666666701</v>
      </c>
      <c r="AZ3" s="87">
        <v>0.747</v>
      </c>
      <c r="BA3" s="91">
        <f t="shared" si="1"/>
        <v>1178.2823250000001</v>
      </c>
      <c r="BB3" s="91">
        <v>58.052799999999998</v>
      </c>
      <c r="BC3" s="11"/>
      <c r="BD3" s="92">
        <v>3.5481039360638698E-2</v>
      </c>
      <c r="BE3" s="92">
        <v>7.7219813794995304E-2</v>
      </c>
      <c r="BF3" s="92">
        <v>0.44718221062964603</v>
      </c>
      <c r="BG3" s="93">
        <v>0.58822304749999998</v>
      </c>
      <c r="BH3" s="93">
        <v>7.4459520000000001E-2</v>
      </c>
      <c r="BI3" s="93">
        <v>0.24694747</v>
      </c>
      <c r="BJ3" s="93">
        <v>0.38728323999999997</v>
      </c>
      <c r="BK3" s="93">
        <v>3.1015999999999998E-2</v>
      </c>
      <c r="BL3" s="93">
        <v>0.23865890000000001</v>
      </c>
      <c r="BM3" s="93">
        <v>0.26726134499999998</v>
      </c>
      <c r="BN3" s="93">
        <v>0.16161948749999999</v>
      </c>
      <c r="BO3" s="93">
        <v>0.109132275</v>
      </c>
      <c r="BP3" s="93">
        <v>8.2838424999999993E-2</v>
      </c>
      <c r="BQ3" s="93">
        <v>1.7613750000000001E-2</v>
      </c>
      <c r="BR3" s="93">
        <v>5.5437500000000001E-3</v>
      </c>
      <c r="BS3" s="93">
        <v>7.7737700000000007E-2</v>
      </c>
      <c r="BT3" s="93">
        <v>1.6705761053404899</v>
      </c>
      <c r="BU3" s="93">
        <v>10.1012466666667</v>
      </c>
      <c r="BV3" s="93">
        <v>0.65886999999999996</v>
      </c>
      <c r="BW3" s="93">
        <v>23.237359999999999</v>
      </c>
      <c r="BX3" s="93">
        <v>1.38432</v>
      </c>
      <c r="BY3" s="93">
        <v>16.205933333333402</v>
      </c>
      <c r="BZ3" s="93">
        <v>4.3954700000000004</v>
      </c>
      <c r="CA3" s="93">
        <v>13.6516533333333</v>
      </c>
      <c r="CB3" s="93">
        <v>1.8440799999999999</v>
      </c>
      <c r="CC3" s="93">
        <v>3.01623333333333</v>
      </c>
      <c r="CD3" s="93">
        <v>0.64282666666666599</v>
      </c>
      <c r="CE3" s="93">
        <v>2.24646666666666</v>
      </c>
      <c r="CF3" s="93">
        <v>0.381253333333334</v>
      </c>
      <c r="CG3" s="93">
        <v>0.1124</v>
      </c>
      <c r="CH3" s="93">
        <v>0.50110666666666603</v>
      </c>
      <c r="CI3" s="93">
        <v>5.6379666666666703E-2</v>
      </c>
      <c r="CJ3" s="93">
        <v>0.36126999999999998</v>
      </c>
      <c r="CK3" s="93">
        <v>6.4880999999999994E-2</v>
      </c>
      <c r="CL3" s="93">
        <v>0.164063333333334</v>
      </c>
      <c r="CM3" s="93">
        <v>2.4095999999999999E-2</v>
      </c>
      <c r="CN3" s="93">
        <v>0.13794999999999999</v>
      </c>
      <c r="CO3" s="93">
        <v>2.3040666666666602E-2</v>
      </c>
      <c r="CP3" s="93">
        <v>0.38416</v>
      </c>
      <c r="CQ3" s="93">
        <v>12.8378378378378</v>
      </c>
      <c r="CR3" s="93">
        <v>0.97633333333333505</v>
      </c>
      <c r="CS3" s="93">
        <v>5.8265999999999998E-2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row>
    <row r="4" spans="1:1000" ht="15" customHeight="1" x14ac:dyDescent="0.35">
      <c r="A4" s="1">
        <v>166</v>
      </c>
      <c r="B4" s="1" t="s">
        <v>667</v>
      </c>
      <c r="C4" s="87"/>
      <c r="D4" s="88" t="s">
        <v>251</v>
      </c>
      <c r="E4" s="88">
        <f>6</f>
        <v>6</v>
      </c>
      <c r="F4" s="87">
        <f t="shared" si="0"/>
        <v>-1</v>
      </c>
      <c r="G4" s="87">
        <v>49.024450000000002</v>
      </c>
      <c r="H4" s="87">
        <v>2.9071500000000001</v>
      </c>
      <c r="I4" s="87">
        <v>11.8293</v>
      </c>
      <c r="J4" s="87">
        <v>4.5499999999999999E-2</v>
      </c>
      <c r="K4" s="87">
        <v>12.121449999999999</v>
      </c>
      <c r="L4" s="87">
        <v>0.17050000000000001</v>
      </c>
      <c r="M4" s="87">
        <v>8.4460499999999996</v>
      </c>
      <c r="N4" s="87">
        <v>11.643599999999999</v>
      </c>
      <c r="O4" s="89">
        <v>2.298</v>
      </c>
      <c r="P4" s="89">
        <v>9.2999999999999992E-3</v>
      </c>
      <c r="Q4" s="89">
        <v>0.75485000000000002</v>
      </c>
      <c r="R4" s="89">
        <v>0.27145000000000002</v>
      </c>
      <c r="S4" s="89">
        <v>9.4200000000000006E-2</v>
      </c>
      <c r="T4" s="89">
        <v>4.5600000000000002E-2</v>
      </c>
      <c r="U4" s="89">
        <v>0.16650000000000001</v>
      </c>
      <c r="V4" s="87">
        <v>99.827849999999998</v>
      </c>
      <c r="W4" s="90" t="s">
        <v>87</v>
      </c>
      <c r="X4" s="87">
        <v>0.69147078299742104</v>
      </c>
      <c r="Y4" s="87">
        <v>4.0802611389547803</v>
      </c>
      <c r="Z4" s="87">
        <v>4.0048172654469996</v>
      </c>
      <c r="AA4" s="87">
        <v>31.126666666666701</v>
      </c>
      <c r="AB4" s="87">
        <v>339.26333333333298</v>
      </c>
      <c r="AC4" s="87">
        <v>16.633333333333301</v>
      </c>
      <c r="AD4" s="87">
        <v>522.69333333333304</v>
      </c>
      <c r="AE4" s="87">
        <v>21.9866666666667</v>
      </c>
      <c r="AF4" s="87">
        <v>194.98</v>
      </c>
      <c r="AG4" s="87">
        <v>35.9433333333333</v>
      </c>
      <c r="AH4" s="87">
        <v>247.946666666667</v>
      </c>
      <c r="AI4" s="87">
        <v>35.566666666666698</v>
      </c>
      <c r="AJ4" s="87">
        <v>79.260000000000005</v>
      </c>
      <c r="AK4" s="87">
        <v>10.313333333333301</v>
      </c>
      <c r="AL4" s="87">
        <v>38.906666666666702</v>
      </c>
      <c r="AM4" s="87">
        <v>6.5966666666666702</v>
      </c>
      <c r="AN4" s="87">
        <v>2.2233333333333301</v>
      </c>
      <c r="AO4" s="87">
        <v>5.1666666666666696</v>
      </c>
      <c r="AP4" s="87">
        <v>0.79600000000000004</v>
      </c>
      <c r="AQ4" s="87">
        <v>4.60666666666667</v>
      </c>
      <c r="AR4" s="87">
        <v>0.85299999999999998</v>
      </c>
      <c r="AS4" s="87">
        <v>2.12666666666667</v>
      </c>
      <c r="AT4" s="87">
        <v>0.30766666666666698</v>
      </c>
      <c r="AU4" s="87">
        <v>1.7566666666666699</v>
      </c>
      <c r="AV4" s="87">
        <v>0.25966666666666699</v>
      </c>
      <c r="AW4" s="87">
        <v>4.7966666666666704</v>
      </c>
      <c r="AX4" s="87">
        <v>2.3266666666666702</v>
      </c>
      <c r="AY4" s="87">
        <v>2.59</v>
      </c>
      <c r="AZ4" s="87">
        <v>0.75033333333333296</v>
      </c>
      <c r="BA4" s="91">
        <f t="shared" si="1"/>
        <v>1183.7656050000001</v>
      </c>
      <c r="BB4" s="91">
        <v>57.991399999999999</v>
      </c>
      <c r="BC4" s="11"/>
      <c r="BD4" s="92">
        <v>3.4573539149870998E-2</v>
      </c>
      <c r="BE4" s="92">
        <v>7.7932987754036301E-2</v>
      </c>
      <c r="BF4" s="92">
        <v>0.42971689258246298</v>
      </c>
      <c r="BG4" s="93">
        <v>0.593195845</v>
      </c>
      <c r="BH4" s="93">
        <v>7.4423039999999996E-2</v>
      </c>
      <c r="BI4" s="93">
        <v>0.24013478999999999</v>
      </c>
      <c r="BJ4" s="93">
        <v>0.401219995</v>
      </c>
      <c r="BK4" s="93">
        <v>2.7279999999999999E-2</v>
      </c>
      <c r="BL4" s="93">
        <v>0.24662466</v>
      </c>
      <c r="BM4" s="93">
        <v>0.27246024000000002</v>
      </c>
      <c r="BN4" s="93">
        <v>0.16200899999999999</v>
      </c>
      <c r="BO4" s="93">
        <v>0.109830675</v>
      </c>
      <c r="BP4" s="93">
        <v>7.9534850000000004E-2</v>
      </c>
      <c r="BQ4" s="93">
        <v>1.9782000000000001E-2</v>
      </c>
      <c r="BR4" s="93">
        <v>5.7000000000000002E-3</v>
      </c>
      <c r="BS4" s="93">
        <v>7.7089500000000005E-2</v>
      </c>
      <c r="BT4" s="93">
        <v>1.6268473951058</v>
      </c>
      <c r="BU4" s="93">
        <v>10.517163333333301</v>
      </c>
      <c r="BV4" s="93">
        <v>0.68196666666666494</v>
      </c>
      <c r="BW4" s="93">
        <v>24.043893333333301</v>
      </c>
      <c r="BX4" s="93">
        <v>1.58304</v>
      </c>
      <c r="BY4" s="93">
        <v>19.108039999999999</v>
      </c>
      <c r="BZ4" s="93">
        <v>4.5648033333333302</v>
      </c>
      <c r="CA4" s="93">
        <v>14.3809066666667</v>
      </c>
      <c r="CB4" s="93">
        <v>1.99173333333334</v>
      </c>
      <c r="CC4" s="93">
        <v>3.24966</v>
      </c>
      <c r="CD4" s="93">
        <v>0.70130666666666497</v>
      </c>
      <c r="CE4" s="93">
        <v>2.41221333333334</v>
      </c>
      <c r="CF4" s="93">
        <v>0.44857333333333399</v>
      </c>
      <c r="CG4" s="93">
        <v>0.13339999999999999</v>
      </c>
      <c r="CH4" s="93">
        <v>0.50633333333333397</v>
      </c>
      <c r="CI4" s="93">
        <v>6.2883999999999995E-2</v>
      </c>
      <c r="CJ4" s="93">
        <v>0.419206666666667</v>
      </c>
      <c r="CK4" s="93">
        <v>7.5916999999999998E-2</v>
      </c>
      <c r="CL4" s="93">
        <v>0.17651333333333399</v>
      </c>
      <c r="CM4" s="93">
        <v>2.9536E-2</v>
      </c>
      <c r="CN4" s="93">
        <v>0.156343333333334</v>
      </c>
      <c r="CO4" s="93">
        <v>2.77843333333334E-2</v>
      </c>
      <c r="CP4" s="93">
        <v>0.47007333333333401</v>
      </c>
      <c r="CQ4" s="93">
        <v>15.720720720720699</v>
      </c>
      <c r="CR4" s="93">
        <v>1.04636</v>
      </c>
      <c r="CS4" s="93">
        <v>5.8526000000000002E-2</v>
      </c>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row>
    <row r="5" spans="1:1000" ht="15" customHeight="1" x14ac:dyDescent="0.35">
      <c r="A5" s="1">
        <v>167</v>
      </c>
      <c r="B5" s="1" t="s">
        <v>667</v>
      </c>
      <c r="C5" s="87"/>
      <c r="D5" s="88" t="s">
        <v>252</v>
      </c>
      <c r="E5" s="88">
        <f>6</f>
        <v>6</v>
      </c>
      <c r="F5" s="87">
        <f t="shared" si="0"/>
        <v>-1</v>
      </c>
      <c r="G5" s="87">
        <v>48.316099999999999</v>
      </c>
      <c r="H5" s="87">
        <v>2.83745</v>
      </c>
      <c r="I5" s="87">
        <v>12.164</v>
      </c>
      <c r="J5" s="87">
        <v>5.0250000000000003E-2</v>
      </c>
      <c r="K5" s="87">
        <v>11.7819</v>
      </c>
      <c r="L5" s="87">
        <v>0.1694</v>
      </c>
      <c r="M5" s="87">
        <v>8.1976499999999994</v>
      </c>
      <c r="N5" s="87">
        <v>11.3072</v>
      </c>
      <c r="O5" s="89">
        <v>2.2544499999999998</v>
      </c>
      <c r="P5" s="89">
        <v>2.3550000000000001E-2</v>
      </c>
      <c r="Q5" s="89">
        <v>0.76829999999999998</v>
      </c>
      <c r="R5" s="89">
        <v>0.28515000000000001</v>
      </c>
      <c r="S5" s="89">
        <v>9.375E-2</v>
      </c>
      <c r="T5" s="89">
        <v>4.6399999999999997E-2</v>
      </c>
      <c r="U5" s="89">
        <v>0.1825</v>
      </c>
      <c r="V5" s="87">
        <v>98.478049999999996</v>
      </c>
      <c r="W5" s="90">
        <v>24.13</v>
      </c>
      <c r="X5" s="87">
        <v>0.70111580516677396</v>
      </c>
      <c r="Y5" s="87">
        <v>4.0076344547385796</v>
      </c>
      <c r="Z5" s="87">
        <v>4.1184185144138699</v>
      </c>
      <c r="AA5" s="87">
        <v>29.893333333333299</v>
      </c>
      <c r="AB5" s="87">
        <v>329.816666666667</v>
      </c>
      <c r="AC5" s="87">
        <v>16.3</v>
      </c>
      <c r="AD5" s="87">
        <v>503.60333333333301</v>
      </c>
      <c r="AE5" s="87">
        <v>20.3266666666667</v>
      </c>
      <c r="AF5" s="87">
        <v>177.666666666667</v>
      </c>
      <c r="AG5" s="87">
        <v>34.35</v>
      </c>
      <c r="AH5" s="87">
        <v>235.72</v>
      </c>
      <c r="AI5" s="87">
        <v>33.626666666666701</v>
      </c>
      <c r="AJ5" s="87">
        <v>76.569999999999993</v>
      </c>
      <c r="AK5" s="87">
        <v>9.5966666666666693</v>
      </c>
      <c r="AL5" s="87">
        <v>36.64</v>
      </c>
      <c r="AM5" s="87">
        <v>6.11</v>
      </c>
      <c r="AN5" s="87">
        <v>1.93333333333333</v>
      </c>
      <c r="AO5" s="87">
        <v>5.2866666666666697</v>
      </c>
      <c r="AP5" s="87">
        <v>0.81066666666666698</v>
      </c>
      <c r="AQ5" s="87">
        <v>4.5866666666666696</v>
      </c>
      <c r="AR5" s="87">
        <v>0.80100000000000005</v>
      </c>
      <c r="AS5" s="87">
        <v>2.0733333333333301</v>
      </c>
      <c r="AT5" s="87">
        <v>0.265666666666667</v>
      </c>
      <c r="AU5" s="87">
        <v>1.7833333333333301</v>
      </c>
      <c r="AV5" s="87">
        <v>0.25600000000000001</v>
      </c>
      <c r="AW5" s="87">
        <v>4.6133333333333297</v>
      </c>
      <c r="AX5" s="87">
        <v>2.12333333333333</v>
      </c>
      <c r="AY5" s="87">
        <v>2.8066666666666702</v>
      </c>
      <c r="AZ5" s="87">
        <v>0.74066666666666703</v>
      </c>
      <c r="BA5" s="91">
        <f t="shared" si="1"/>
        <v>1178.7727649999999</v>
      </c>
      <c r="BB5" s="91">
        <v>57.956299999999999</v>
      </c>
      <c r="BC5" s="93">
        <v>1.6891</v>
      </c>
      <c r="BD5" s="92">
        <v>3.5055790258338701E-2</v>
      </c>
      <c r="BE5" s="92">
        <v>7.6545818085506895E-2</v>
      </c>
      <c r="BF5" s="92">
        <v>0.44190630659660801</v>
      </c>
      <c r="BG5" s="93">
        <v>0.58462480999999999</v>
      </c>
      <c r="BH5" s="93">
        <v>7.2638720000000004E-2</v>
      </c>
      <c r="BI5" s="93">
        <v>0.24692919999999999</v>
      </c>
      <c r="BJ5" s="93">
        <v>0.38998089000000002</v>
      </c>
      <c r="BK5" s="93">
        <v>2.7104E-2</v>
      </c>
      <c r="BL5" s="93">
        <v>0.23937137999999999</v>
      </c>
      <c r="BM5" s="93">
        <v>0.26458848000000001</v>
      </c>
      <c r="BN5" s="93">
        <v>0.158938725</v>
      </c>
      <c r="BO5" s="93">
        <v>0.11178765</v>
      </c>
      <c r="BP5" s="93">
        <v>8.3548949999999997E-2</v>
      </c>
      <c r="BQ5" s="93">
        <v>1.96875E-2</v>
      </c>
      <c r="BR5" s="93">
        <v>5.7999999999999996E-3</v>
      </c>
      <c r="BS5" s="93">
        <v>8.4497500000000003E-2</v>
      </c>
      <c r="BT5" s="93">
        <v>1.56238674655267</v>
      </c>
      <c r="BU5" s="93">
        <v>10.2243166666667</v>
      </c>
      <c r="BV5" s="93">
        <v>0.66830000000000001</v>
      </c>
      <c r="BW5" s="93">
        <v>23.165753333333299</v>
      </c>
      <c r="BX5" s="93">
        <v>1.4635199999999999</v>
      </c>
      <c r="BY5" s="93">
        <v>17.411333333333399</v>
      </c>
      <c r="BZ5" s="93">
        <v>4.3624499999999999</v>
      </c>
      <c r="CA5" s="93">
        <v>13.671760000000001</v>
      </c>
      <c r="CB5" s="93">
        <v>1.8830933333333399</v>
      </c>
      <c r="CC5" s="93">
        <v>3.13937</v>
      </c>
      <c r="CD5" s="93">
        <v>0.652573333333334</v>
      </c>
      <c r="CE5" s="93">
        <v>2.2716799999999999</v>
      </c>
      <c r="CF5" s="93">
        <v>0.41548000000000002</v>
      </c>
      <c r="CG5" s="93">
        <v>0.11600000000000001</v>
      </c>
      <c r="CH5" s="93">
        <v>0.51809333333333396</v>
      </c>
      <c r="CI5" s="93">
        <v>6.4042666666666706E-2</v>
      </c>
      <c r="CJ5" s="93">
        <v>0.41738666666666702</v>
      </c>
      <c r="CK5" s="93">
        <v>7.1289000000000005E-2</v>
      </c>
      <c r="CL5" s="93">
        <v>0.172086666666666</v>
      </c>
      <c r="CM5" s="93">
        <v>2.5503999999999999E-2</v>
      </c>
      <c r="CN5" s="93">
        <v>0.15871666666666601</v>
      </c>
      <c r="CO5" s="93">
        <v>2.7392E-2</v>
      </c>
      <c r="CP5" s="93">
        <v>0.45210666666666599</v>
      </c>
      <c r="CQ5" s="93">
        <v>14.3468468468468</v>
      </c>
      <c r="CR5" s="93">
        <v>1.1338933333333301</v>
      </c>
      <c r="CS5" s="93">
        <v>5.7771999999999997E-2</v>
      </c>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row>
    <row r="6" spans="1:1000" ht="15" customHeight="1" x14ac:dyDescent="0.35">
      <c r="A6" s="1">
        <v>168</v>
      </c>
      <c r="B6" s="1" t="s">
        <v>667</v>
      </c>
      <c r="C6" s="87"/>
      <c r="D6" s="88" t="s">
        <v>253</v>
      </c>
      <c r="E6" s="88">
        <f>6</f>
        <v>6</v>
      </c>
      <c r="F6" s="87">
        <f t="shared" si="0"/>
        <v>-1</v>
      </c>
      <c r="G6" s="87">
        <v>48.870566666666697</v>
      </c>
      <c r="H6" s="87">
        <v>2.83646666666667</v>
      </c>
      <c r="I6" s="87">
        <v>12.1468666666667</v>
      </c>
      <c r="J6" s="87">
        <v>6.2633333333333305E-2</v>
      </c>
      <c r="K6" s="87">
        <v>12.156000000000001</v>
      </c>
      <c r="L6" s="87">
        <v>0.1865</v>
      </c>
      <c r="M6" s="87">
        <v>8.4442666666666693</v>
      </c>
      <c r="N6" s="87">
        <v>11.4575333333333</v>
      </c>
      <c r="O6" s="89">
        <v>2.2960333333333298</v>
      </c>
      <c r="P6" s="89">
        <v>1.3333333333333299E-2</v>
      </c>
      <c r="Q6" s="89">
        <v>0.74960000000000004</v>
      </c>
      <c r="R6" s="89">
        <v>0.28333333333333299</v>
      </c>
      <c r="S6" s="89">
        <v>8.6466666666666706E-2</v>
      </c>
      <c r="T6" s="89">
        <v>4.5066666666666699E-2</v>
      </c>
      <c r="U6" s="89">
        <v>0.17833333333333301</v>
      </c>
      <c r="V6" s="87">
        <v>99.812933333333305</v>
      </c>
      <c r="W6" s="90" t="s">
        <v>87</v>
      </c>
      <c r="X6" s="87">
        <v>0.66918319243394797</v>
      </c>
      <c r="Y6" s="87">
        <v>4.02608495735267</v>
      </c>
      <c r="Z6" s="87">
        <v>4.4736274690024302</v>
      </c>
      <c r="AA6" s="87">
        <v>32.31</v>
      </c>
      <c r="AB6" s="87">
        <v>339.363333333333</v>
      </c>
      <c r="AC6" s="87">
        <v>17.363333333333301</v>
      </c>
      <c r="AD6" s="87">
        <v>542.45666666666705</v>
      </c>
      <c r="AE6" s="87">
        <v>21.813333333333301</v>
      </c>
      <c r="AF6" s="87">
        <v>207.86666666666699</v>
      </c>
      <c r="AG6" s="87">
        <v>36.713333333333303</v>
      </c>
      <c r="AH6" s="87">
        <v>246.45333333333301</v>
      </c>
      <c r="AI6" s="87">
        <v>35.5966666666667</v>
      </c>
      <c r="AJ6" s="87">
        <v>78.936666666666696</v>
      </c>
      <c r="AK6" s="87">
        <v>10.1466666666667</v>
      </c>
      <c r="AL6" s="87">
        <v>37.826666666666704</v>
      </c>
      <c r="AM6" s="87">
        <v>6.39333333333333</v>
      </c>
      <c r="AN6" s="87">
        <v>2.0633333333333299</v>
      </c>
      <c r="AO6" s="87">
        <v>5.09</v>
      </c>
      <c r="AP6" s="87">
        <v>0.79500000000000004</v>
      </c>
      <c r="AQ6" s="87">
        <v>4.5599999999999996</v>
      </c>
      <c r="AR6" s="87">
        <v>0.96199999999999997</v>
      </c>
      <c r="AS6" s="87">
        <v>2.2666666666666702</v>
      </c>
      <c r="AT6" s="87">
        <v>0.29099999999999998</v>
      </c>
      <c r="AU6" s="87">
        <v>1.69</v>
      </c>
      <c r="AV6" s="87">
        <v>0.26466666666666699</v>
      </c>
      <c r="AW6" s="87">
        <v>4.83</v>
      </c>
      <c r="AX6" s="87">
        <v>2.1566666666666698</v>
      </c>
      <c r="AY6" s="87">
        <v>2.7066666666666701</v>
      </c>
      <c r="AZ6" s="87">
        <v>0.79466666666666697</v>
      </c>
      <c r="BA6" s="91">
        <f t="shared" si="1"/>
        <v>1183.7297600000002</v>
      </c>
      <c r="BB6" s="91">
        <v>57.916899999999998</v>
      </c>
      <c r="BC6" s="11"/>
      <c r="BD6" s="92">
        <v>3.3459159621697397E-2</v>
      </c>
      <c r="BE6" s="92">
        <v>7.6898222685436002E-2</v>
      </c>
      <c r="BF6" s="92">
        <v>0.480020227423961</v>
      </c>
      <c r="BG6" s="93">
        <v>0.59133385666666705</v>
      </c>
      <c r="BH6" s="93">
        <v>7.2613546666666695E-2</v>
      </c>
      <c r="BI6" s="93">
        <v>0.24658139333333401</v>
      </c>
      <c r="BJ6" s="93">
        <v>0.40236359999999999</v>
      </c>
      <c r="BK6" s="93">
        <v>2.9839999999999998E-2</v>
      </c>
      <c r="BL6" s="93">
        <v>0.24657258666666701</v>
      </c>
      <c r="BM6" s="93">
        <v>0.26810627999999898</v>
      </c>
      <c r="BN6" s="93">
        <v>0.16187035</v>
      </c>
      <c r="BO6" s="93">
        <v>0.10906680000000001</v>
      </c>
      <c r="BP6" s="93">
        <v>8.30166666666666E-2</v>
      </c>
      <c r="BQ6" s="93">
        <v>1.8158000000000001E-2</v>
      </c>
      <c r="BR6" s="93">
        <v>5.63333333333334E-3</v>
      </c>
      <c r="BS6" s="93">
        <v>8.2568333333333202E-2</v>
      </c>
      <c r="BT6" s="93">
        <v>1.6886947741230001</v>
      </c>
      <c r="BU6" s="93">
        <v>10.5202633333333</v>
      </c>
      <c r="BV6" s="93">
        <v>0.71189666666666496</v>
      </c>
      <c r="BW6" s="93">
        <v>24.953006666666699</v>
      </c>
      <c r="BX6" s="93">
        <v>1.57056</v>
      </c>
      <c r="BY6" s="93">
        <v>20.370933333333401</v>
      </c>
      <c r="BZ6" s="93">
        <v>4.66259333333333</v>
      </c>
      <c r="CA6" s="93">
        <v>14.2942933333333</v>
      </c>
      <c r="CB6" s="93">
        <v>1.9934133333333399</v>
      </c>
      <c r="CC6" s="93">
        <v>3.23640333333333</v>
      </c>
      <c r="CD6" s="93">
        <v>0.68997333333333599</v>
      </c>
      <c r="CE6" s="93">
        <v>2.3452533333333401</v>
      </c>
      <c r="CF6" s="93">
        <v>0.434746666666666</v>
      </c>
      <c r="CG6" s="93">
        <v>0.12379999999999999</v>
      </c>
      <c r="CH6" s="93">
        <v>0.49881999999999999</v>
      </c>
      <c r="CI6" s="93">
        <v>6.2805E-2</v>
      </c>
      <c r="CJ6" s="93">
        <v>0.41496</v>
      </c>
      <c r="CK6" s="93">
        <v>8.5618E-2</v>
      </c>
      <c r="CL6" s="93">
        <v>0.18813333333333401</v>
      </c>
      <c r="CM6" s="93">
        <v>2.7935999999999999E-2</v>
      </c>
      <c r="CN6" s="93">
        <v>0.15040999999999999</v>
      </c>
      <c r="CO6" s="93">
        <v>2.8319333333333401E-2</v>
      </c>
      <c r="CP6" s="93">
        <v>0.47333999999999998</v>
      </c>
      <c r="CQ6" s="93">
        <v>14.5720720720721</v>
      </c>
      <c r="CR6" s="93">
        <v>1.0934933333333301</v>
      </c>
      <c r="CS6" s="93">
        <v>6.1983999999999997E-2</v>
      </c>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row>
    <row r="7" spans="1:1000" ht="15" customHeight="1" x14ac:dyDescent="0.35">
      <c r="A7" s="1">
        <v>169</v>
      </c>
      <c r="B7" s="1" t="s">
        <v>667</v>
      </c>
      <c r="C7" s="87"/>
      <c r="D7" s="88" t="s">
        <v>254</v>
      </c>
      <c r="E7" s="88">
        <f>6</f>
        <v>6</v>
      </c>
      <c r="F7" s="87">
        <f t="shared" si="0"/>
        <v>-1</v>
      </c>
      <c r="G7" s="87">
        <v>48.707999999999998</v>
      </c>
      <c r="H7" s="87">
        <v>2.9036499999999998</v>
      </c>
      <c r="I7" s="87">
        <v>12.455500000000001</v>
      </c>
      <c r="J7" s="87">
        <v>7.4349999999999999E-2</v>
      </c>
      <c r="K7" s="87">
        <v>12.169</v>
      </c>
      <c r="L7" s="87">
        <v>0.17674999999999999</v>
      </c>
      <c r="M7" s="87">
        <v>8.2292000000000005</v>
      </c>
      <c r="N7" s="87">
        <v>11.237399999999999</v>
      </c>
      <c r="O7" s="89">
        <v>2.2519499999999999</v>
      </c>
      <c r="P7" s="89">
        <v>1.2999999999999999E-3</v>
      </c>
      <c r="Q7" s="89">
        <v>0.76449999999999996</v>
      </c>
      <c r="R7" s="89">
        <v>0.28920000000000001</v>
      </c>
      <c r="S7" s="89">
        <v>9.4500000000000001E-2</v>
      </c>
      <c r="T7" s="89">
        <v>4.5850000000000002E-2</v>
      </c>
      <c r="U7" s="89">
        <v>0.1855</v>
      </c>
      <c r="V7" s="87">
        <v>99.585949999999997</v>
      </c>
      <c r="W7" s="90" t="s">
        <v>87</v>
      </c>
      <c r="X7" s="87">
        <v>0.71012158392095603</v>
      </c>
      <c r="Y7" s="87">
        <v>3.6994488984345</v>
      </c>
      <c r="Z7" s="87">
        <v>4.1278488262969599</v>
      </c>
      <c r="AA7" s="87">
        <v>29.18</v>
      </c>
      <c r="AB7" s="87">
        <v>323.95</v>
      </c>
      <c r="AC7" s="87">
        <v>16.446666666666701</v>
      </c>
      <c r="AD7" s="87">
        <v>509.43666666666701</v>
      </c>
      <c r="AE7" s="87">
        <v>19.303333333333299</v>
      </c>
      <c r="AF7" s="87">
        <v>184.73</v>
      </c>
      <c r="AG7" s="87">
        <v>34.606666666666698</v>
      </c>
      <c r="AH7" s="87">
        <v>231.25333333333299</v>
      </c>
      <c r="AI7" s="87">
        <v>33.69</v>
      </c>
      <c r="AJ7" s="87">
        <v>76.293333333333294</v>
      </c>
      <c r="AK7" s="87">
        <v>9.4600000000000009</v>
      </c>
      <c r="AL7" s="87">
        <v>35.776666666666699</v>
      </c>
      <c r="AM7" s="87">
        <v>6.59</v>
      </c>
      <c r="AN7" s="87">
        <v>1.94333333333333</v>
      </c>
      <c r="AO7" s="87">
        <v>4.4666666666666703</v>
      </c>
      <c r="AP7" s="87">
        <v>0.72133333333333305</v>
      </c>
      <c r="AQ7" s="87">
        <v>4.2066666666666697</v>
      </c>
      <c r="AR7" s="87">
        <v>0.81633333333333302</v>
      </c>
      <c r="AS7" s="87">
        <v>1.92</v>
      </c>
      <c r="AT7" s="87">
        <v>0.26</v>
      </c>
      <c r="AU7" s="87">
        <v>1.7233333333333301</v>
      </c>
      <c r="AV7" s="87">
        <v>0.23400000000000001</v>
      </c>
      <c r="AW7" s="87">
        <v>4.6533333333333298</v>
      </c>
      <c r="AX7" s="87">
        <v>2.0733333333333301</v>
      </c>
      <c r="AY7" s="87">
        <v>2.4866666666666699</v>
      </c>
      <c r="AZ7" s="87">
        <v>0.80533333333333301</v>
      </c>
      <c r="BA7" s="91">
        <f t="shared" si="1"/>
        <v>1179.4069199999999</v>
      </c>
      <c r="BB7" s="91">
        <v>57.2607</v>
      </c>
      <c r="BC7" s="11"/>
      <c r="BD7" s="92">
        <v>3.5506079196047799E-2</v>
      </c>
      <c r="BE7" s="92">
        <v>7.0659473960099001E-2</v>
      </c>
      <c r="BF7" s="92">
        <v>0.44291817906166397</v>
      </c>
      <c r="BG7" s="93">
        <v>0.58936679999999997</v>
      </c>
      <c r="BH7" s="93">
        <v>7.4333440000000001E-2</v>
      </c>
      <c r="BI7" s="93">
        <v>0.25284665000000001</v>
      </c>
      <c r="BJ7" s="93">
        <v>0.40279389999999998</v>
      </c>
      <c r="BK7" s="93">
        <v>2.828E-2</v>
      </c>
      <c r="BL7" s="93">
        <v>0.24029264</v>
      </c>
      <c r="BM7" s="93">
        <v>0.26295516000000002</v>
      </c>
      <c r="BN7" s="93">
        <v>0.15876247499999999</v>
      </c>
      <c r="BO7" s="93">
        <v>0.11123474999999999</v>
      </c>
      <c r="BP7" s="93">
        <v>8.4735599999999994E-2</v>
      </c>
      <c r="BQ7" s="93">
        <v>1.9845000000000002E-2</v>
      </c>
      <c r="BR7" s="93">
        <v>5.7312500000000002E-3</v>
      </c>
      <c r="BS7" s="93">
        <v>8.5886500000000005E-2</v>
      </c>
      <c r="BT7" s="93">
        <v>1.52510410117329</v>
      </c>
      <c r="BU7" s="93">
        <v>10.042450000000001</v>
      </c>
      <c r="BV7" s="93">
        <v>0.67431333333333499</v>
      </c>
      <c r="BW7" s="93">
        <v>23.434086666666701</v>
      </c>
      <c r="BX7" s="93">
        <v>1.38984</v>
      </c>
      <c r="BY7" s="93">
        <v>18.103539999999999</v>
      </c>
      <c r="BZ7" s="93">
        <v>4.3950466666666701</v>
      </c>
      <c r="CA7" s="93">
        <v>13.4126933333333</v>
      </c>
      <c r="CB7" s="93">
        <v>1.8866400000000001</v>
      </c>
      <c r="CC7" s="93">
        <v>3.1280266666666701</v>
      </c>
      <c r="CD7" s="93">
        <v>0.64327999999999996</v>
      </c>
      <c r="CE7" s="93">
        <v>2.2181533333333401</v>
      </c>
      <c r="CF7" s="93">
        <v>0.44812000000000002</v>
      </c>
      <c r="CG7" s="93">
        <v>0.1166</v>
      </c>
      <c r="CH7" s="93">
        <v>0.43773333333333397</v>
      </c>
      <c r="CI7" s="93">
        <v>5.6985333333333298E-2</v>
      </c>
      <c r="CJ7" s="93">
        <v>0.38280666666666702</v>
      </c>
      <c r="CK7" s="93">
        <v>7.2653666666666603E-2</v>
      </c>
      <c r="CL7" s="93">
        <v>0.15936</v>
      </c>
      <c r="CM7" s="93">
        <v>2.496E-2</v>
      </c>
      <c r="CN7" s="93">
        <v>0.153376666666666</v>
      </c>
      <c r="CO7" s="93">
        <v>2.5038000000000001E-2</v>
      </c>
      <c r="CP7" s="93">
        <v>0.45602666666666603</v>
      </c>
      <c r="CQ7" s="93">
        <v>14.009009009009</v>
      </c>
      <c r="CR7" s="93">
        <v>1.00461333333333</v>
      </c>
      <c r="CS7" s="93">
        <v>6.2815999999999997E-2</v>
      </c>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row>
    <row r="8" spans="1:1000" ht="15" customHeight="1" x14ac:dyDescent="0.35">
      <c r="A8" s="1">
        <v>170</v>
      </c>
      <c r="B8" s="1" t="s">
        <v>667</v>
      </c>
      <c r="C8" s="87"/>
      <c r="D8" s="88" t="s">
        <v>255</v>
      </c>
      <c r="E8" s="88">
        <f>6</f>
        <v>6</v>
      </c>
      <c r="F8" s="87">
        <f t="shared" si="0"/>
        <v>-1</v>
      </c>
      <c r="G8" s="87">
        <v>48.179200000000002</v>
      </c>
      <c r="H8" s="87">
        <v>2.8176999999999999</v>
      </c>
      <c r="I8" s="87">
        <v>12.387700000000001</v>
      </c>
      <c r="J8" s="87">
        <v>6.5500000000000003E-2</v>
      </c>
      <c r="K8" s="87">
        <v>11.8803</v>
      </c>
      <c r="L8" s="87">
        <v>0.191</v>
      </c>
      <c r="M8" s="87">
        <v>8.1782000000000004</v>
      </c>
      <c r="N8" s="87">
        <v>11.2866</v>
      </c>
      <c r="O8" s="89">
        <v>2.2385000000000002</v>
      </c>
      <c r="P8" s="89">
        <v>3.44E-2</v>
      </c>
      <c r="Q8" s="89">
        <v>0.78349999999999997</v>
      </c>
      <c r="R8" s="89">
        <v>0.28760000000000002</v>
      </c>
      <c r="S8" s="89">
        <v>0.1003</v>
      </c>
      <c r="T8" s="89">
        <v>4.4499999999999998E-2</v>
      </c>
      <c r="U8" s="89">
        <v>0.17949999999999999</v>
      </c>
      <c r="V8" s="87">
        <v>98.654399999999995</v>
      </c>
      <c r="W8" s="90" t="s">
        <v>87</v>
      </c>
      <c r="X8" s="87">
        <v>0.66520338804661105</v>
      </c>
      <c r="Y8" s="87">
        <v>3.8237185615176599</v>
      </c>
      <c r="Z8" s="87">
        <v>4.22762616899014</v>
      </c>
      <c r="AA8" s="87">
        <v>28.75</v>
      </c>
      <c r="AB8" s="87">
        <v>334.47666666666697</v>
      </c>
      <c r="AC8" s="87">
        <v>15.956666666666701</v>
      </c>
      <c r="AD8" s="87">
        <v>501.83333333333297</v>
      </c>
      <c r="AE8" s="87">
        <v>19.023333333333301</v>
      </c>
      <c r="AF8" s="87">
        <v>172.25</v>
      </c>
      <c r="AG8" s="87">
        <v>34.413333333333298</v>
      </c>
      <c r="AH8" s="87">
        <v>244.226666666667</v>
      </c>
      <c r="AI8" s="87">
        <v>34.726666666666702</v>
      </c>
      <c r="AJ8" s="87">
        <v>78.73</v>
      </c>
      <c r="AK8" s="87">
        <v>9.6566666666666698</v>
      </c>
      <c r="AL8" s="87">
        <v>36.270000000000003</v>
      </c>
      <c r="AM8" s="87">
        <v>6.6766666666666703</v>
      </c>
      <c r="AN8" s="87">
        <v>2.0499999999999998</v>
      </c>
      <c r="AO8" s="87">
        <v>5.14</v>
      </c>
      <c r="AP8" s="87">
        <v>0.75833333333333297</v>
      </c>
      <c r="AQ8" s="87">
        <v>4.41</v>
      </c>
      <c r="AR8" s="87">
        <v>0.75633333333333297</v>
      </c>
      <c r="AS8" s="87">
        <v>1.99</v>
      </c>
      <c r="AT8" s="87">
        <v>0.265666666666667</v>
      </c>
      <c r="AU8" s="87">
        <v>1.62</v>
      </c>
      <c r="AV8" s="87">
        <v>0.23833333333333301</v>
      </c>
      <c r="AW8" s="87">
        <v>4.57</v>
      </c>
      <c r="AX8" s="87">
        <v>2.2200000000000002</v>
      </c>
      <c r="AY8" s="87">
        <v>2.6333333333333302</v>
      </c>
      <c r="AZ8" s="87">
        <v>0.77166666666666694</v>
      </c>
      <c r="BA8" s="91">
        <f t="shared" si="1"/>
        <v>1178.3818200000001</v>
      </c>
      <c r="BB8" s="91">
        <v>57.695599999999999</v>
      </c>
      <c r="BC8" s="11"/>
      <c r="BD8" s="92">
        <v>3.3260169402330599E-2</v>
      </c>
      <c r="BE8" s="92">
        <v>7.3033024524987306E-2</v>
      </c>
      <c r="BF8" s="92">
        <v>0.45362428793264198</v>
      </c>
      <c r="BG8" s="93">
        <v>0.58296831999999998</v>
      </c>
      <c r="BH8" s="93">
        <v>7.2133119999999995E-2</v>
      </c>
      <c r="BI8" s="93">
        <v>0.25147030999999997</v>
      </c>
      <c r="BJ8" s="93">
        <v>0.39323793000000001</v>
      </c>
      <c r="BK8" s="93">
        <v>3.056E-2</v>
      </c>
      <c r="BL8" s="93">
        <v>0.23880344000000001</v>
      </c>
      <c r="BM8" s="93">
        <v>0.26410644</v>
      </c>
      <c r="BN8" s="93">
        <v>0.15781424999999999</v>
      </c>
      <c r="BO8" s="93">
        <v>0.11399925</v>
      </c>
      <c r="BP8" s="93">
        <v>8.4266800000000003E-2</v>
      </c>
      <c r="BQ8" s="93">
        <v>2.1062999999999998E-2</v>
      </c>
      <c r="BR8" s="93">
        <v>5.5624999999999997E-3</v>
      </c>
      <c r="BS8" s="93">
        <v>8.3108500000000002E-2</v>
      </c>
      <c r="BT8" s="93">
        <v>1.50262998316423</v>
      </c>
      <c r="BU8" s="93">
        <v>10.368776666666699</v>
      </c>
      <c r="BV8" s="93">
        <v>0.65422333333333504</v>
      </c>
      <c r="BW8" s="93">
        <v>23.084333333333301</v>
      </c>
      <c r="BX8" s="93">
        <v>1.36968</v>
      </c>
      <c r="BY8" s="93">
        <v>16.880500000000001</v>
      </c>
      <c r="BZ8" s="93">
        <v>4.3704933333333296</v>
      </c>
      <c r="CA8" s="93">
        <v>14.165146666666701</v>
      </c>
      <c r="CB8" s="93">
        <v>1.94469333333334</v>
      </c>
      <c r="CC8" s="93">
        <v>3.2279300000000002</v>
      </c>
      <c r="CD8" s="93">
        <v>0.65665333333333398</v>
      </c>
      <c r="CE8" s="93">
        <v>2.2487400000000002</v>
      </c>
      <c r="CF8" s="93">
        <v>0.45401333333333399</v>
      </c>
      <c r="CG8" s="93">
        <v>0.123</v>
      </c>
      <c r="CH8" s="93">
        <v>0.50371999999999995</v>
      </c>
      <c r="CI8" s="93">
        <v>5.99083333333333E-2</v>
      </c>
      <c r="CJ8" s="93">
        <v>0.40131</v>
      </c>
      <c r="CK8" s="93">
        <v>6.7313666666666605E-2</v>
      </c>
      <c r="CL8" s="93">
        <v>0.16517000000000001</v>
      </c>
      <c r="CM8" s="93">
        <v>2.5503999999999999E-2</v>
      </c>
      <c r="CN8" s="93">
        <v>0.14418</v>
      </c>
      <c r="CO8" s="93">
        <v>2.55016666666666E-2</v>
      </c>
      <c r="CP8" s="93">
        <v>0.44785999999999998</v>
      </c>
      <c r="CQ8" s="93">
        <v>15</v>
      </c>
      <c r="CR8" s="93">
        <v>1.0638666666666701</v>
      </c>
      <c r="CS8" s="93">
        <v>6.019E-2</v>
      </c>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9"/>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9"/>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9"/>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row>
    <row r="9" spans="1:1000" ht="15" customHeight="1" x14ac:dyDescent="0.35">
      <c r="A9" s="1">
        <v>171</v>
      </c>
      <c r="B9" s="1" t="s">
        <v>667</v>
      </c>
      <c r="C9" s="87"/>
      <c r="D9" s="88" t="s">
        <v>256</v>
      </c>
      <c r="E9" s="88">
        <f>6</f>
        <v>6</v>
      </c>
      <c r="F9" s="87">
        <f t="shared" si="0"/>
        <v>-1</v>
      </c>
      <c r="G9" s="87">
        <v>48.334200000000003</v>
      </c>
      <c r="H9" s="87">
        <v>2.8681000000000001</v>
      </c>
      <c r="I9" s="87">
        <v>12.06265</v>
      </c>
      <c r="J9" s="87">
        <v>4.1500000000000002E-2</v>
      </c>
      <c r="K9" s="87">
        <v>11.31625</v>
      </c>
      <c r="L9" s="87">
        <v>0.1711</v>
      </c>
      <c r="M9" s="87">
        <v>8.3164499999999997</v>
      </c>
      <c r="N9" s="87">
        <v>11.61195</v>
      </c>
      <c r="O9" s="89">
        <v>2.3102999999999998</v>
      </c>
      <c r="P9" s="89">
        <v>1.4E-2</v>
      </c>
      <c r="Q9" s="89">
        <v>0.72104999999999997</v>
      </c>
      <c r="R9" s="89">
        <v>0.27910000000000001</v>
      </c>
      <c r="S9" s="89">
        <v>9.0700000000000003E-2</v>
      </c>
      <c r="T9" s="89">
        <v>4.5199999999999997E-2</v>
      </c>
      <c r="U9" s="89">
        <v>0.17610000000000001</v>
      </c>
      <c r="V9" s="87">
        <v>98.358750000000001</v>
      </c>
      <c r="W9" s="90" t="s">
        <v>87</v>
      </c>
      <c r="X9" s="87">
        <v>0.69173247207081701</v>
      </c>
      <c r="Y9" s="87">
        <v>3.9081277052344299</v>
      </c>
      <c r="Z9" s="87">
        <v>4.3151687243802002</v>
      </c>
      <c r="AA9" s="87">
        <v>29.996666666666702</v>
      </c>
      <c r="AB9" s="87">
        <v>326.34666666666698</v>
      </c>
      <c r="AC9" s="87">
        <v>16.1033333333333</v>
      </c>
      <c r="AD9" s="87">
        <v>518.27333333333297</v>
      </c>
      <c r="AE9" s="87">
        <v>18.906666666666698</v>
      </c>
      <c r="AF9" s="87">
        <v>166.07666666666699</v>
      </c>
      <c r="AG9" s="87">
        <v>34.08</v>
      </c>
      <c r="AH9" s="87">
        <v>234.44</v>
      </c>
      <c r="AI9" s="87">
        <v>32.396666666666697</v>
      </c>
      <c r="AJ9" s="87">
        <v>72.33</v>
      </c>
      <c r="AK9" s="87">
        <v>9.4366666666666692</v>
      </c>
      <c r="AL9" s="87">
        <v>34.58</v>
      </c>
      <c r="AM9" s="87">
        <v>5.8866666666666703</v>
      </c>
      <c r="AN9" s="87">
        <v>1.80666666666667</v>
      </c>
      <c r="AO9" s="87">
        <v>5.3333333333333304</v>
      </c>
      <c r="AP9" s="87">
        <v>0.61699999999999999</v>
      </c>
      <c r="AQ9" s="87">
        <v>3.64</v>
      </c>
      <c r="AR9" s="87">
        <v>0.69899999999999995</v>
      </c>
      <c r="AS9" s="87">
        <v>1.7</v>
      </c>
      <c r="AT9" s="87">
        <v>0.233333333333333</v>
      </c>
      <c r="AU9" s="87">
        <v>1.36</v>
      </c>
      <c r="AV9" s="87">
        <v>0.205666666666667</v>
      </c>
      <c r="AW9" s="87">
        <v>3.6666666666666701</v>
      </c>
      <c r="AX9" s="87">
        <v>1.8433333333333299</v>
      </c>
      <c r="AY9" s="87">
        <v>2.4066666666666698</v>
      </c>
      <c r="AZ9" s="87">
        <v>0.71766666666666701</v>
      </c>
      <c r="BA9" s="91">
        <f t="shared" si="1"/>
        <v>1181.1606449999999</v>
      </c>
      <c r="BB9" s="91">
        <v>59.2834</v>
      </c>
      <c r="BC9" s="11"/>
      <c r="BD9" s="92">
        <v>3.4586623603540902E-2</v>
      </c>
      <c r="BE9" s="92">
        <v>7.4645239169977604E-2</v>
      </c>
      <c r="BF9" s="92">
        <v>0.46301760412599602</v>
      </c>
      <c r="BG9" s="93">
        <v>0.58484382000000001</v>
      </c>
      <c r="BH9" s="93">
        <v>7.3423359999999993E-2</v>
      </c>
      <c r="BI9" s="93">
        <v>0.244871795</v>
      </c>
      <c r="BJ9" s="93">
        <v>0.37456787499999999</v>
      </c>
      <c r="BK9" s="93">
        <v>2.7376000000000001E-2</v>
      </c>
      <c r="BL9" s="93">
        <v>0.24284033999999999</v>
      </c>
      <c r="BM9" s="93">
        <v>0.27171962999999999</v>
      </c>
      <c r="BN9" s="93">
        <v>0.16287615</v>
      </c>
      <c r="BO9" s="93">
        <v>0.104912775</v>
      </c>
      <c r="BP9" s="93">
        <v>8.1776299999999996E-2</v>
      </c>
      <c r="BQ9" s="93">
        <v>1.9047000000000001E-2</v>
      </c>
      <c r="BR9" s="93">
        <v>5.6499999999999996E-3</v>
      </c>
      <c r="BS9" s="93">
        <v>8.1534300000000004E-2</v>
      </c>
      <c r="BT9" s="93">
        <v>1.56778750359361</v>
      </c>
      <c r="BU9" s="93">
        <v>10.1167466666667</v>
      </c>
      <c r="BV9" s="93">
        <v>0.66023666666666503</v>
      </c>
      <c r="BW9" s="93">
        <v>23.8405733333333</v>
      </c>
      <c r="BX9" s="93">
        <v>1.36128</v>
      </c>
      <c r="BY9" s="93">
        <v>16.2755133333334</v>
      </c>
      <c r="BZ9" s="93">
        <v>4.3281599999999996</v>
      </c>
      <c r="CA9" s="93">
        <v>13.597519999999999</v>
      </c>
      <c r="CB9" s="93">
        <v>1.8142133333333399</v>
      </c>
      <c r="CC9" s="93">
        <v>2.9655300000000002</v>
      </c>
      <c r="CD9" s="93">
        <v>0.641693333333334</v>
      </c>
      <c r="CE9" s="93">
        <v>2.1439599999999999</v>
      </c>
      <c r="CF9" s="93">
        <v>0.400293333333334</v>
      </c>
      <c r="CG9" s="93">
        <v>0.1084</v>
      </c>
      <c r="CH9" s="93">
        <v>0.52266666666666595</v>
      </c>
      <c r="CI9" s="93">
        <v>4.8743000000000002E-2</v>
      </c>
      <c r="CJ9" s="93">
        <v>0.33123999999999998</v>
      </c>
      <c r="CK9" s="93">
        <v>6.2211000000000002E-2</v>
      </c>
      <c r="CL9" s="93">
        <v>0.1411</v>
      </c>
      <c r="CM9" s="93">
        <v>2.24E-2</v>
      </c>
      <c r="CN9" s="93">
        <v>0.12103999999999999</v>
      </c>
      <c r="CO9" s="93">
        <v>2.2006333333333399E-2</v>
      </c>
      <c r="CP9" s="93">
        <v>0.359333333333334</v>
      </c>
      <c r="CQ9" s="93">
        <v>12.4549549549549</v>
      </c>
      <c r="CR9" s="93">
        <v>0.97229333333333501</v>
      </c>
      <c r="CS9" s="93">
        <v>5.5978E-2</v>
      </c>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row>
    <row r="10" spans="1:1000" ht="15" customHeight="1" x14ac:dyDescent="0.35">
      <c r="A10" s="1">
        <v>172</v>
      </c>
      <c r="B10" s="1" t="s">
        <v>667</v>
      </c>
      <c r="C10" s="87"/>
      <c r="D10" s="88" t="s">
        <v>257</v>
      </c>
      <c r="E10" s="88">
        <f>6</f>
        <v>6</v>
      </c>
      <c r="F10" s="87">
        <f t="shared" si="0"/>
        <v>-1</v>
      </c>
      <c r="G10" s="87">
        <v>49.124000000000002</v>
      </c>
      <c r="H10" s="87">
        <v>2.86985</v>
      </c>
      <c r="I10" s="87">
        <v>12.22425</v>
      </c>
      <c r="J10" s="87">
        <v>6.9349999999999995E-2</v>
      </c>
      <c r="K10" s="87">
        <v>12.369450000000001</v>
      </c>
      <c r="L10" s="87">
        <v>0.18090000000000001</v>
      </c>
      <c r="M10" s="87">
        <v>8.4171499999999995</v>
      </c>
      <c r="N10" s="87">
        <v>11.38395</v>
      </c>
      <c r="O10" s="89">
        <v>2.3071999999999999</v>
      </c>
      <c r="P10" s="89">
        <v>2.4049999999999998E-2</v>
      </c>
      <c r="Q10" s="89">
        <v>0.73960000000000004</v>
      </c>
      <c r="R10" s="89">
        <v>0.28634999999999999</v>
      </c>
      <c r="S10" s="89">
        <v>9.0899999999999995E-2</v>
      </c>
      <c r="T10" s="89">
        <v>4.6350000000000002E-2</v>
      </c>
      <c r="U10" s="89">
        <v>0.18265000000000001</v>
      </c>
      <c r="V10" s="87">
        <v>100.3159</v>
      </c>
      <c r="W10" s="90" t="s">
        <v>87</v>
      </c>
      <c r="X10" s="87">
        <v>0.66290837810708003</v>
      </c>
      <c r="Y10" s="87">
        <v>3.98479836224061</v>
      </c>
      <c r="Z10" s="87">
        <v>4.3923605248729496</v>
      </c>
      <c r="AA10" s="87">
        <v>32.08</v>
      </c>
      <c r="AB10" s="87">
        <v>331.45</v>
      </c>
      <c r="AC10" s="87">
        <v>16.440000000000001</v>
      </c>
      <c r="AD10" s="87">
        <v>502.49</v>
      </c>
      <c r="AE10" s="87">
        <v>21.02</v>
      </c>
      <c r="AF10" s="87">
        <v>202.45</v>
      </c>
      <c r="AG10" s="87">
        <v>34.979999999999997</v>
      </c>
      <c r="AH10" s="87">
        <v>246.75</v>
      </c>
      <c r="AI10" s="87">
        <v>35.61</v>
      </c>
      <c r="AJ10" s="87">
        <v>79.48</v>
      </c>
      <c r="AK10" s="87">
        <v>9.91</v>
      </c>
      <c r="AL10" s="87">
        <v>36.89</v>
      </c>
      <c r="AM10" s="87">
        <v>5.8</v>
      </c>
      <c r="AN10" s="87">
        <v>2.06</v>
      </c>
      <c r="AO10" s="87">
        <v>5.55</v>
      </c>
      <c r="AP10" s="87">
        <v>0.65400000000000003</v>
      </c>
      <c r="AQ10" s="87">
        <v>4.5599999999999996</v>
      </c>
      <c r="AR10" s="87">
        <v>0.91</v>
      </c>
      <c r="AS10" s="87">
        <v>2.0699999999999998</v>
      </c>
      <c r="AT10" s="87">
        <v>0.29599999999999999</v>
      </c>
      <c r="AU10" s="87">
        <v>1.59</v>
      </c>
      <c r="AV10" s="87">
        <v>0.245</v>
      </c>
      <c r="AW10" s="87">
        <v>4.9000000000000004</v>
      </c>
      <c r="AX10" s="87">
        <v>2.15</v>
      </c>
      <c r="AY10" s="87">
        <v>2.9</v>
      </c>
      <c r="AZ10" s="87">
        <v>0.754</v>
      </c>
      <c r="BA10" s="91">
        <f t="shared" si="1"/>
        <v>1183.1847150000001</v>
      </c>
      <c r="BB10" s="91">
        <v>57.413499999999999</v>
      </c>
      <c r="BC10" s="11"/>
      <c r="BD10" s="92">
        <v>3.3145418905354003E-2</v>
      </c>
      <c r="BE10" s="92">
        <v>7.6109648718795705E-2</v>
      </c>
      <c r="BF10" s="92">
        <v>0.471300284318868</v>
      </c>
      <c r="BG10" s="93">
        <v>0.59440040000000005</v>
      </c>
      <c r="BH10" s="93">
        <v>7.3468160000000005E-2</v>
      </c>
      <c r="BI10" s="93">
        <v>0.24815227500000001</v>
      </c>
      <c r="BJ10" s="93">
        <v>0.40942879500000001</v>
      </c>
      <c r="BK10" s="93">
        <v>2.8944000000000001E-2</v>
      </c>
      <c r="BL10" s="93">
        <v>0.24578078</v>
      </c>
      <c r="BM10" s="93">
        <v>0.26638443000000001</v>
      </c>
      <c r="BN10" s="93">
        <v>0.16265760000000001</v>
      </c>
      <c r="BO10" s="93">
        <v>0.10761179999999999</v>
      </c>
      <c r="BP10" s="93">
        <v>8.3900550000000004E-2</v>
      </c>
      <c r="BQ10" s="93">
        <v>1.9088999999999998E-2</v>
      </c>
      <c r="BR10" s="93">
        <v>5.7937500000000003E-3</v>
      </c>
      <c r="BS10" s="93">
        <v>8.4566950000000002E-2</v>
      </c>
      <c r="BT10" s="93">
        <v>1.6766737342576801</v>
      </c>
      <c r="BU10" s="93">
        <v>10.27495</v>
      </c>
      <c r="BV10" s="93">
        <v>0.67403999999999997</v>
      </c>
      <c r="BW10" s="93">
        <v>23.114540000000002</v>
      </c>
      <c r="BX10" s="93">
        <v>1.5134399999999999</v>
      </c>
      <c r="BY10" s="93">
        <v>19.8401</v>
      </c>
      <c r="BZ10" s="93">
        <v>4.4424599999999996</v>
      </c>
      <c r="CA10" s="93">
        <v>14.311500000000001</v>
      </c>
      <c r="CB10" s="93">
        <v>1.9941599999999999</v>
      </c>
      <c r="CC10" s="93">
        <v>3.25868</v>
      </c>
      <c r="CD10" s="93">
        <v>0.67388000000000003</v>
      </c>
      <c r="CE10" s="93">
        <v>2.2871800000000002</v>
      </c>
      <c r="CF10" s="93">
        <v>0.39439999999999997</v>
      </c>
      <c r="CG10" s="93">
        <v>0.1236</v>
      </c>
      <c r="CH10" s="93">
        <v>0.54390000000000005</v>
      </c>
      <c r="CI10" s="93">
        <v>5.1665999999999997E-2</v>
      </c>
      <c r="CJ10" s="93">
        <v>0.41496</v>
      </c>
      <c r="CK10" s="93">
        <v>8.0990000000000006E-2</v>
      </c>
      <c r="CL10" s="93">
        <v>0.17180999999999999</v>
      </c>
      <c r="CM10" s="93">
        <v>2.8416E-2</v>
      </c>
      <c r="CN10" s="93">
        <v>0.14151</v>
      </c>
      <c r="CO10" s="93">
        <v>2.6214999999999999E-2</v>
      </c>
      <c r="CP10" s="93">
        <v>0.48020000000000002</v>
      </c>
      <c r="CQ10" s="93">
        <v>14.527027027027</v>
      </c>
      <c r="CR10" s="93">
        <v>1.1716</v>
      </c>
      <c r="CS10" s="93">
        <v>5.8812000000000003E-2</v>
      </c>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row>
    <row r="11" spans="1:1000" ht="15" customHeight="1" x14ac:dyDescent="0.35">
      <c r="A11" s="1">
        <v>173</v>
      </c>
      <c r="B11" s="1" t="s">
        <v>667</v>
      </c>
      <c r="C11" s="87"/>
      <c r="D11" s="88" t="s">
        <v>258</v>
      </c>
      <c r="E11" s="88">
        <f>6</f>
        <v>6</v>
      </c>
      <c r="F11" s="87">
        <f t="shared" si="0"/>
        <v>-1</v>
      </c>
      <c r="G11" s="87">
        <v>48.725099999999998</v>
      </c>
      <c r="H11" s="87">
        <v>2.8828499999999999</v>
      </c>
      <c r="I11" s="87">
        <v>11.994300000000001</v>
      </c>
      <c r="J11" s="87">
        <v>6.0749999999999998E-2</v>
      </c>
      <c r="K11" s="87">
        <v>12.083349999999999</v>
      </c>
      <c r="L11" s="87">
        <v>0.17774999999999999</v>
      </c>
      <c r="M11" s="87">
        <v>8.4441500000000005</v>
      </c>
      <c r="N11" s="87">
        <v>11.263999999999999</v>
      </c>
      <c r="O11" s="89">
        <v>2.32775</v>
      </c>
      <c r="P11" s="89">
        <v>-0.48380000000000001</v>
      </c>
      <c r="Q11" s="89">
        <v>0.76290000000000002</v>
      </c>
      <c r="R11" s="89">
        <v>0.28105000000000002</v>
      </c>
      <c r="S11" s="89">
        <v>9.2999999999999999E-2</v>
      </c>
      <c r="T11" s="89">
        <v>4.8000000000000001E-2</v>
      </c>
      <c r="U11" s="89">
        <v>0.17194999999999999</v>
      </c>
      <c r="V11" s="87">
        <v>99.33305</v>
      </c>
      <c r="W11" s="90" t="s">
        <v>87</v>
      </c>
      <c r="X11" s="87">
        <v>0.64002206399087203</v>
      </c>
      <c r="Y11" s="87">
        <v>3.8430263416780601</v>
      </c>
      <c r="Z11" s="87">
        <v>4.21813053869732</v>
      </c>
      <c r="AA11" s="87">
        <v>29.776666666666699</v>
      </c>
      <c r="AB11" s="87">
        <v>317.47666666666697</v>
      </c>
      <c r="AC11" s="87">
        <v>15.966666666666701</v>
      </c>
      <c r="AD11" s="87">
        <v>496.04</v>
      </c>
      <c r="AE11" s="87">
        <v>20.753333333333298</v>
      </c>
      <c r="AF11" s="87">
        <v>188.98666666666699</v>
      </c>
      <c r="AG11" s="87">
        <v>33.1</v>
      </c>
      <c r="AH11" s="87">
        <v>221.46666666666701</v>
      </c>
      <c r="AI11" s="87">
        <v>33.073333333333302</v>
      </c>
      <c r="AJ11" s="87">
        <v>73.046666666666695</v>
      </c>
      <c r="AK11" s="87">
        <v>9.3000000000000007</v>
      </c>
      <c r="AL11" s="87">
        <v>35.6</v>
      </c>
      <c r="AM11" s="87">
        <v>5.8633333333333297</v>
      </c>
      <c r="AN11" s="87">
        <v>1.92333333333333</v>
      </c>
      <c r="AO11" s="87">
        <v>5.2333333333333298</v>
      </c>
      <c r="AP11" s="87">
        <v>0.73499999999999999</v>
      </c>
      <c r="AQ11" s="87">
        <v>4.4133333333333304</v>
      </c>
      <c r="AR11" s="87">
        <v>0.72666666666666702</v>
      </c>
      <c r="AS11" s="87">
        <v>1.98</v>
      </c>
      <c r="AT11" s="87">
        <v>0.27333333333333298</v>
      </c>
      <c r="AU11" s="87">
        <v>1.66333333333333</v>
      </c>
      <c r="AV11" s="87">
        <v>0.240666666666667</v>
      </c>
      <c r="AW11" s="87">
        <v>4.82</v>
      </c>
      <c r="AX11" s="87">
        <v>1.9833333333333301</v>
      </c>
      <c r="AY11" s="87">
        <v>2.4966666666666701</v>
      </c>
      <c r="AZ11" s="87">
        <v>0.77466666666666695</v>
      </c>
      <c r="BA11" s="91">
        <f t="shared" si="1"/>
        <v>1183.7274150000001</v>
      </c>
      <c r="BB11" s="91">
        <v>58.062600000000003</v>
      </c>
      <c r="BC11" s="11"/>
      <c r="BD11" s="92">
        <v>3.20011031995436E-2</v>
      </c>
      <c r="BE11" s="92">
        <v>7.3401803126051005E-2</v>
      </c>
      <c r="BF11" s="92">
        <v>0.452605406802222</v>
      </c>
      <c r="BG11" s="93">
        <v>0.58957371000000003</v>
      </c>
      <c r="BH11" s="93">
        <v>7.3800959999999999E-2</v>
      </c>
      <c r="BI11" s="93">
        <v>0.24348428999999999</v>
      </c>
      <c r="BJ11" s="93">
        <v>0.39995888499999999</v>
      </c>
      <c r="BK11" s="93">
        <v>2.844E-2</v>
      </c>
      <c r="BL11" s="93">
        <v>0.24656918</v>
      </c>
      <c r="BM11" s="93">
        <v>0.26357760000000002</v>
      </c>
      <c r="BN11" s="93">
        <v>0.164106375</v>
      </c>
      <c r="BO11" s="93">
        <v>0.11100195</v>
      </c>
      <c r="BP11" s="93">
        <v>8.2347649999999994E-2</v>
      </c>
      <c r="BQ11" s="93">
        <v>1.9529999999999999E-2</v>
      </c>
      <c r="BR11" s="93">
        <v>6.0000000000000001E-3</v>
      </c>
      <c r="BS11" s="93">
        <v>7.9612849999999999E-2</v>
      </c>
      <c r="BT11" s="93">
        <v>1.5562891176354801</v>
      </c>
      <c r="BU11" s="93">
        <v>9.8417766666666804</v>
      </c>
      <c r="BV11" s="93">
        <v>0.65463333333333495</v>
      </c>
      <c r="BW11" s="93">
        <v>22.81784</v>
      </c>
      <c r="BX11" s="93">
        <v>1.49424</v>
      </c>
      <c r="BY11" s="93">
        <v>18.520693333333401</v>
      </c>
      <c r="BZ11" s="93">
        <v>4.2037000000000004</v>
      </c>
      <c r="CA11" s="93">
        <v>12.8450666666667</v>
      </c>
      <c r="CB11" s="93">
        <v>1.8521066666666699</v>
      </c>
      <c r="CC11" s="93">
        <v>2.9949133333333302</v>
      </c>
      <c r="CD11" s="93">
        <v>0.63239999999999996</v>
      </c>
      <c r="CE11" s="93">
        <v>2.2071999999999998</v>
      </c>
      <c r="CF11" s="93">
        <v>0.39870666666666599</v>
      </c>
      <c r="CG11" s="93">
        <v>0.1154</v>
      </c>
      <c r="CH11" s="93">
        <v>0.51286666666666603</v>
      </c>
      <c r="CI11" s="93">
        <v>5.8064999999999999E-2</v>
      </c>
      <c r="CJ11" s="93">
        <v>0.40161333333333299</v>
      </c>
      <c r="CK11" s="93">
        <v>6.4673333333333402E-2</v>
      </c>
      <c r="CL11" s="93">
        <v>0.16434000000000001</v>
      </c>
      <c r="CM11" s="93">
        <v>2.6239999999999999E-2</v>
      </c>
      <c r="CN11" s="93">
        <v>0.14803666666666601</v>
      </c>
      <c r="CO11" s="93">
        <v>2.57513333333334E-2</v>
      </c>
      <c r="CP11" s="93">
        <v>0.47236</v>
      </c>
      <c r="CQ11" s="93">
        <v>13.400900900900901</v>
      </c>
      <c r="CR11" s="93">
        <v>1.0086533333333301</v>
      </c>
      <c r="CS11" s="93">
        <v>6.0423999999999999E-2</v>
      </c>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9"/>
      <c r="TI11" s="9"/>
      <c r="TJ11" s="9"/>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c r="WX11" s="9"/>
      <c r="WY11" s="9"/>
      <c r="WZ11" s="9"/>
      <c r="XA11" s="9"/>
      <c r="XB11" s="9"/>
      <c r="XC11" s="9"/>
      <c r="XD11" s="9"/>
      <c r="XE11" s="9"/>
      <c r="XF11" s="9"/>
      <c r="XG11" s="9"/>
      <c r="XH11" s="9"/>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9"/>
      <c r="YU11" s="9"/>
      <c r="YV11" s="9"/>
      <c r="YW11" s="9"/>
      <c r="YX11" s="9"/>
      <c r="YY11" s="9"/>
      <c r="YZ11" s="9"/>
      <c r="ZA11" s="9"/>
      <c r="ZB11" s="9"/>
      <c r="ZC11" s="9"/>
      <c r="ZD11" s="9"/>
      <c r="ZE11" s="9"/>
      <c r="ZF11" s="9"/>
      <c r="ZG11" s="9"/>
      <c r="ZH11" s="9"/>
      <c r="ZI11" s="9"/>
      <c r="ZJ11" s="9"/>
      <c r="ZK11" s="9"/>
      <c r="ZL11" s="9"/>
      <c r="ZM11" s="9"/>
      <c r="ZN11" s="9"/>
      <c r="ZO11" s="9"/>
      <c r="ZP11" s="9"/>
      <c r="ZQ11" s="9"/>
      <c r="ZR11" s="9"/>
      <c r="ZS11" s="9"/>
      <c r="ZT11" s="9"/>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9"/>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row>
    <row r="12" spans="1:1000" ht="15" customHeight="1" x14ac:dyDescent="0.35">
      <c r="A12" s="1">
        <v>174</v>
      </c>
      <c r="B12" s="1" t="s">
        <v>667</v>
      </c>
      <c r="C12" s="87"/>
      <c r="D12" s="88" t="s">
        <v>259</v>
      </c>
      <c r="E12" s="88">
        <f>6</f>
        <v>6</v>
      </c>
      <c r="F12" s="87">
        <f t="shared" si="0"/>
        <v>-1</v>
      </c>
      <c r="G12" s="87">
        <v>48.833833333333303</v>
      </c>
      <c r="H12" s="87">
        <v>2.9159999999999999</v>
      </c>
      <c r="I12" s="87">
        <v>11.995433333333301</v>
      </c>
      <c r="J12" s="87">
        <v>5.6099999999999997E-2</v>
      </c>
      <c r="K12" s="87">
        <v>11.805533333333299</v>
      </c>
      <c r="L12" s="87">
        <v>0.176666666666667</v>
      </c>
      <c r="M12" s="87">
        <v>8.3475666666666708</v>
      </c>
      <c r="N12" s="87">
        <v>11.5025</v>
      </c>
      <c r="O12" s="89">
        <v>2.36046666666667</v>
      </c>
      <c r="P12" s="89">
        <v>-0.65846666666666698</v>
      </c>
      <c r="Q12" s="89">
        <v>0.78986666666666705</v>
      </c>
      <c r="R12" s="89">
        <v>0.27393333333333297</v>
      </c>
      <c r="S12" s="89">
        <v>9.01666666666667E-2</v>
      </c>
      <c r="T12" s="89">
        <v>4.5900000000000003E-2</v>
      </c>
      <c r="U12" s="89">
        <v>0.17053333333333301</v>
      </c>
      <c r="V12" s="87">
        <v>99.372833333333304</v>
      </c>
      <c r="W12" s="90" t="s">
        <v>87</v>
      </c>
      <c r="X12" s="87">
        <v>0.68043221483975902</v>
      </c>
      <c r="Y12" s="87">
        <v>3.7000284604936802</v>
      </c>
      <c r="Z12" s="87">
        <v>3.8777350083779898</v>
      </c>
      <c r="AA12" s="87">
        <v>29.863333333333301</v>
      </c>
      <c r="AB12" s="87">
        <v>316.87333333333299</v>
      </c>
      <c r="AC12" s="87">
        <v>15.35</v>
      </c>
      <c r="AD12" s="87">
        <v>483.84666666666698</v>
      </c>
      <c r="AE12" s="87">
        <v>20.046666666666699</v>
      </c>
      <c r="AF12" s="87">
        <v>184.88333333333301</v>
      </c>
      <c r="AG12" s="87">
        <v>32.953333333333298</v>
      </c>
      <c r="AH12" s="87">
        <v>218.523333333333</v>
      </c>
      <c r="AI12" s="87">
        <v>32.83</v>
      </c>
      <c r="AJ12" s="87">
        <v>70.91</v>
      </c>
      <c r="AK12" s="87">
        <v>8.9499999999999993</v>
      </c>
      <c r="AL12" s="87">
        <v>33.7633333333333</v>
      </c>
      <c r="AM12" s="87">
        <v>5.6466666666666701</v>
      </c>
      <c r="AN12" s="87">
        <v>1.9</v>
      </c>
      <c r="AO12" s="87">
        <v>5.0266666666666699</v>
      </c>
      <c r="AP12" s="87">
        <v>0.69733333333333303</v>
      </c>
      <c r="AQ12" s="87">
        <v>3.94</v>
      </c>
      <c r="AR12" s="87">
        <v>0.78266666666666695</v>
      </c>
      <c r="AS12" s="87">
        <v>2.0433333333333299</v>
      </c>
      <c r="AT12" s="87">
        <v>0.25366666666666698</v>
      </c>
      <c r="AU12" s="87">
        <v>1.61666666666667</v>
      </c>
      <c r="AV12" s="87">
        <v>0.22966666666666699</v>
      </c>
      <c r="AW12" s="87">
        <v>4.26</v>
      </c>
      <c r="AX12" s="87">
        <v>1.92333333333333</v>
      </c>
      <c r="AY12" s="87">
        <v>2.4166666666666701</v>
      </c>
      <c r="AZ12" s="87">
        <v>0.703666666666667</v>
      </c>
      <c r="BA12" s="91">
        <f t="shared" si="1"/>
        <v>1181.7860900000001</v>
      </c>
      <c r="BB12" s="91">
        <v>58.348599999999998</v>
      </c>
      <c r="BC12" s="11"/>
      <c r="BD12" s="92">
        <v>3.4021610741987902E-2</v>
      </c>
      <c r="BE12" s="92">
        <v>7.0670543595429305E-2</v>
      </c>
      <c r="BF12" s="92">
        <v>0.41608096639895797</v>
      </c>
      <c r="BG12" s="93">
        <v>0.59088938333333296</v>
      </c>
      <c r="BH12" s="93">
        <v>7.4649599999999997E-2</v>
      </c>
      <c r="BI12" s="93">
        <v>0.24350729666666601</v>
      </c>
      <c r="BJ12" s="93">
        <v>0.390763153333332</v>
      </c>
      <c r="BK12" s="93">
        <v>2.82666666666667E-2</v>
      </c>
      <c r="BL12" s="93">
        <v>0.24374894666666699</v>
      </c>
      <c r="BM12" s="93">
        <v>0.26915850000000002</v>
      </c>
      <c r="BN12" s="93">
        <v>0.1664129</v>
      </c>
      <c r="BO12" s="93">
        <v>0.1149256</v>
      </c>
      <c r="BP12" s="93">
        <v>8.0262466666666601E-2</v>
      </c>
      <c r="BQ12" s="93">
        <v>1.8935E-2</v>
      </c>
      <c r="BR12" s="93">
        <v>5.7375000000000004E-3</v>
      </c>
      <c r="BS12" s="93">
        <v>7.8956933333333201E-2</v>
      </c>
      <c r="BT12" s="93">
        <v>1.5608187848311099</v>
      </c>
      <c r="BU12" s="93">
        <v>9.8230733333333191</v>
      </c>
      <c r="BV12" s="93">
        <v>0.62934999999999997</v>
      </c>
      <c r="BW12" s="93">
        <v>22.2569466666667</v>
      </c>
      <c r="BX12" s="93">
        <v>1.44336</v>
      </c>
      <c r="BY12" s="93">
        <v>18.118566666666599</v>
      </c>
      <c r="BZ12" s="93">
        <v>4.1850733333333299</v>
      </c>
      <c r="CA12" s="93">
        <v>12.6743533333333</v>
      </c>
      <c r="CB12" s="93">
        <v>1.8384799999999999</v>
      </c>
      <c r="CC12" s="93">
        <v>2.9073099999999998</v>
      </c>
      <c r="CD12" s="93">
        <v>0.60860000000000003</v>
      </c>
      <c r="CE12" s="93">
        <v>2.0933266666666599</v>
      </c>
      <c r="CF12" s="93">
        <v>0.383973333333334</v>
      </c>
      <c r="CG12" s="93">
        <v>0.114</v>
      </c>
      <c r="CH12" s="93">
        <v>0.49261333333333401</v>
      </c>
      <c r="CI12" s="93">
        <v>5.5089333333333303E-2</v>
      </c>
      <c r="CJ12" s="93">
        <v>0.35854000000000003</v>
      </c>
      <c r="CK12" s="93">
        <v>6.9657333333333404E-2</v>
      </c>
      <c r="CL12" s="93">
        <v>0.16959666666666601</v>
      </c>
      <c r="CM12" s="93">
        <v>2.4351999999999999E-2</v>
      </c>
      <c r="CN12" s="93">
        <v>0.143883333333334</v>
      </c>
      <c r="CO12" s="93">
        <v>2.4574333333333399E-2</v>
      </c>
      <c r="CP12" s="93">
        <v>0.41748000000000002</v>
      </c>
      <c r="CQ12" s="93">
        <v>12.995495495495501</v>
      </c>
      <c r="CR12" s="93">
        <v>0.97633333333333505</v>
      </c>
      <c r="CS12" s="93">
        <v>5.4885999999999997E-2</v>
      </c>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c r="NV12" s="9"/>
      <c r="NW12" s="9"/>
      <c r="NX12" s="9"/>
      <c r="NY12" s="9"/>
      <c r="NZ12" s="9"/>
      <c r="OA12" s="9"/>
      <c r="OB12" s="9"/>
      <c r="OC12" s="9"/>
      <c r="OD12" s="9"/>
      <c r="OE12" s="9"/>
      <c r="OF12" s="9"/>
      <c r="OG12" s="9"/>
      <c r="OH12" s="9"/>
      <c r="OI12" s="9"/>
      <c r="OJ12" s="9"/>
      <c r="OK12" s="9"/>
      <c r="OL12" s="9"/>
      <c r="OM12" s="9"/>
      <c r="ON12" s="9"/>
      <c r="OO12" s="9"/>
      <c r="OP12" s="9"/>
      <c r="OQ12" s="9"/>
      <c r="OR12" s="9"/>
      <c r="OS12" s="9"/>
      <c r="OT12" s="9"/>
      <c r="OU12" s="9"/>
      <c r="OV12" s="9"/>
      <c r="OW12" s="9"/>
      <c r="OX12" s="9"/>
      <c r="OY12" s="9"/>
      <c r="OZ12" s="9"/>
      <c r="PA12" s="9"/>
      <c r="PB12" s="9"/>
      <c r="PC12" s="9"/>
      <c r="PD12" s="9"/>
      <c r="PE12" s="9"/>
      <c r="PF12" s="9"/>
      <c r="PG12" s="9"/>
      <c r="PH12" s="9"/>
      <c r="PI12" s="9"/>
      <c r="PJ12" s="9"/>
      <c r="PK12" s="9"/>
      <c r="PL12" s="9"/>
      <c r="PM12" s="9"/>
      <c r="PN12" s="9"/>
      <c r="PO12" s="9"/>
      <c r="PP12" s="9"/>
      <c r="PQ12" s="9"/>
      <c r="PR12" s="9"/>
      <c r="PS12" s="9"/>
      <c r="PT12" s="9"/>
      <c r="PU12" s="9"/>
      <c r="PV12" s="9"/>
      <c r="PW12" s="9"/>
      <c r="PX12" s="9"/>
      <c r="PY12" s="9"/>
      <c r="PZ12" s="9"/>
      <c r="QA12" s="9"/>
      <c r="QB12" s="9"/>
      <c r="QC12" s="9"/>
      <c r="QD12" s="9"/>
      <c r="QE12" s="9"/>
      <c r="QF12" s="9"/>
      <c r="QG12" s="9"/>
      <c r="QH12" s="9"/>
      <c r="QI12" s="9"/>
      <c r="QJ12" s="9"/>
      <c r="QK12" s="9"/>
      <c r="QL12" s="9"/>
      <c r="QM12" s="9"/>
      <c r="QN12" s="9"/>
      <c r="QO12" s="9"/>
      <c r="QP12" s="9"/>
      <c r="QQ12" s="9"/>
      <c r="QR12" s="9"/>
      <c r="QS12" s="9"/>
      <c r="QT12" s="9"/>
      <c r="QU12" s="9"/>
      <c r="QV12" s="9"/>
      <c r="QW12" s="9"/>
      <c r="QX12" s="9"/>
      <c r="QY12" s="9"/>
      <c r="QZ12" s="9"/>
      <c r="RA12" s="9"/>
      <c r="RB12" s="9"/>
      <c r="RC12" s="9"/>
      <c r="RD12" s="9"/>
      <c r="RE12" s="9"/>
      <c r="RF12" s="9"/>
      <c r="RG12" s="9"/>
      <c r="RH12" s="9"/>
      <c r="RI12" s="9"/>
      <c r="RJ12" s="9"/>
      <c r="RK12" s="9"/>
      <c r="RL12" s="9"/>
      <c r="RM12" s="9"/>
      <c r="RN12" s="9"/>
      <c r="RO12" s="9"/>
      <c r="RP12" s="9"/>
      <c r="RQ12" s="9"/>
      <c r="RR12" s="9"/>
      <c r="RS12" s="9"/>
      <c r="RT12" s="9"/>
      <c r="RU12" s="9"/>
      <c r="RV12" s="9"/>
      <c r="RW12" s="9"/>
      <c r="RX12" s="9"/>
      <c r="RY12" s="9"/>
      <c r="RZ12" s="9"/>
      <c r="SA12" s="9"/>
      <c r="SB12" s="9"/>
      <c r="SC12" s="9"/>
      <c r="SD12" s="9"/>
      <c r="SE12" s="9"/>
      <c r="SF12" s="9"/>
      <c r="SG12" s="9"/>
      <c r="SH12" s="9"/>
      <c r="SI12" s="9"/>
      <c r="SJ12" s="9"/>
      <c r="SK12" s="9"/>
      <c r="SL12" s="9"/>
      <c r="SM12" s="9"/>
      <c r="SN12" s="9"/>
      <c r="SO12" s="9"/>
      <c r="SP12" s="9"/>
      <c r="SQ12" s="9"/>
      <c r="SR12" s="9"/>
      <c r="SS12" s="9"/>
      <c r="ST12" s="9"/>
      <c r="SU12" s="9"/>
      <c r="SV12" s="9"/>
      <c r="SW12" s="9"/>
      <c r="SX12" s="9"/>
      <c r="SY12" s="9"/>
      <c r="SZ12" s="9"/>
      <c r="TA12" s="9"/>
      <c r="TB12" s="9"/>
      <c r="TC12" s="9"/>
      <c r="TD12" s="9"/>
      <c r="TE12" s="9"/>
      <c r="TF12" s="9"/>
      <c r="TG12" s="9"/>
      <c r="TH12" s="9"/>
      <c r="TI12" s="9"/>
      <c r="TJ12" s="9"/>
      <c r="TK12" s="9"/>
      <c r="TL12" s="9"/>
      <c r="TM12" s="9"/>
      <c r="TN12" s="9"/>
      <c r="TO12" s="9"/>
      <c r="TP12" s="9"/>
      <c r="TQ12" s="9"/>
      <c r="TR12" s="9"/>
      <c r="TS12" s="9"/>
      <c r="TT12" s="9"/>
      <c r="TU12" s="9"/>
      <c r="TV12" s="9"/>
      <c r="TW12" s="9"/>
      <c r="TX12" s="9"/>
      <c r="TY12" s="9"/>
      <c r="TZ12" s="9"/>
      <c r="UA12" s="9"/>
      <c r="UB12" s="9"/>
      <c r="UC12" s="9"/>
      <c r="UD12" s="9"/>
      <c r="UE12" s="9"/>
      <c r="UF12" s="9"/>
      <c r="UG12" s="9"/>
      <c r="UH12" s="9"/>
      <c r="UI12" s="9"/>
      <c r="UJ12" s="9"/>
      <c r="UK12" s="9"/>
      <c r="UL12" s="9"/>
      <c r="UM12" s="9"/>
      <c r="UN12" s="9"/>
      <c r="UO12" s="9"/>
      <c r="UP12" s="9"/>
      <c r="UQ12" s="9"/>
      <c r="UR12" s="9"/>
      <c r="US12" s="9"/>
      <c r="UT12" s="9"/>
      <c r="UU12" s="9"/>
      <c r="UV12" s="9"/>
      <c r="UW12" s="9"/>
      <c r="UX12" s="9"/>
      <c r="UY12" s="9"/>
      <c r="UZ12" s="9"/>
      <c r="VA12" s="9"/>
      <c r="VB12" s="9"/>
      <c r="VC12" s="9"/>
      <c r="VD12" s="9"/>
      <c r="VE12" s="9"/>
      <c r="VF12" s="9"/>
      <c r="VG12" s="9"/>
      <c r="VH12" s="9"/>
      <c r="VI12" s="9"/>
      <c r="VJ12" s="9"/>
      <c r="VK12" s="9"/>
      <c r="VL12" s="9"/>
      <c r="VM12" s="9"/>
      <c r="VN12" s="9"/>
      <c r="VO12" s="9"/>
      <c r="VP12" s="9"/>
      <c r="VQ12" s="9"/>
      <c r="VR12" s="9"/>
      <c r="VS12" s="9"/>
      <c r="VT12" s="9"/>
      <c r="VU12" s="9"/>
      <c r="VV12" s="9"/>
      <c r="VW12" s="9"/>
      <c r="VX12" s="9"/>
      <c r="VY12" s="9"/>
      <c r="VZ12" s="9"/>
      <c r="WA12" s="9"/>
      <c r="WB12" s="9"/>
      <c r="WC12" s="9"/>
      <c r="WD12" s="9"/>
      <c r="WE12" s="9"/>
      <c r="WF12" s="9"/>
      <c r="WG12" s="9"/>
      <c r="WH12" s="9"/>
      <c r="WI12" s="9"/>
      <c r="WJ12" s="9"/>
      <c r="WK12" s="9"/>
      <c r="WL12" s="9"/>
      <c r="WM12" s="9"/>
      <c r="WN12" s="9"/>
      <c r="WO12" s="9"/>
      <c r="WP12" s="9"/>
      <c r="WQ12" s="9"/>
      <c r="WR12" s="9"/>
      <c r="WS12" s="9"/>
      <c r="WT12" s="9"/>
      <c r="WU12" s="9"/>
      <c r="WV12" s="9"/>
      <c r="WW12" s="9"/>
      <c r="WX12" s="9"/>
      <c r="WY12" s="9"/>
      <c r="WZ12" s="9"/>
      <c r="XA12" s="9"/>
      <c r="XB12" s="9"/>
      <c r="XC12" s="9"/>
      <c r="XD12" s="9"/>
      <c r="XE12" s="9"/>
      <c r="XF12" s="9"/>
      <c r="XG12" s="9"/>
      <c r="XH12" s="9"/>
      <c r="XI12" s="9"/>
      <c r="XJ12" s="9"/>
      <c r="XK12" s="9"/>
      <c r="XL12" s="9"/>
      <c r="XM12" s="9"/>
      <c r="XN12" s="9"/>
      <c r="XO12" s="9"/>
      <c r="XP12" s="9"/>
      <c r="XQ12" s="9"/>
      <c r="XR12" s="9"/>
      <c r="XS12" s="9"/>
      <c r="XT12" s="9"/>
      <c r="XU12" s="9"/>
      <c r="XV12" s="9"/>
      <c r="XW12" s="9"/>
      <c r="XX12" s="9"/>
      <c r="XY12" s="9"/>
      <c r="XZ12" s="9"/>
      <c r="YA12" s="9"/>
      <c r="YB12" s="9"/>
      <c r="YC12" s="9"/>
      <c r="YD12" s="9"/>
      <c r="YE12" s="9"/>
      <c r="YF12" s="9"/>
      <c r="YG12" s="9"/>
      <c r="YH12" s="9"/>
      <c r="YI12" s="9"/>
      <c r="YJ12" s="9"/>
      <c r="YK12" s="9"/>
      <c r="YL12" s="9"/>
      <c r="YM12" s="9"/>
      <c r="YN12" s="9"/>
      <c r="YO12" s="9"/>
      <c r="YP12" s="9"/>
      <c r="YQ12" s="9"/>
      <c r="YR12" s="9"/>
      <c r="YS12" s="9"/>
      <c r="YT12" s="9"/>
      <c r="YU12" s="9"/>
      <c r="YV12" s="9"/>
      <c r="YW12" s="9"/>
      <c r="YX12" s="9"/>
      <c r="YY12" s="9"/>
      <c r="YZ12" s="9"/>
      <c r="ZA12" s="9"/>
      <c r="ZB12" s="9"/>
      <c r="ZC12" s="9"/>
      <c r="ZD12" s="9"/>
      <c r="ZE12" s="9"/>
      <c r="ZF12" s="9"/>
      <c r="ZG12" s="9"/>
      <c r="ZH12" s="9"/>
      <c r="ZI12" s="9"/>
      <c r="ZJ12" s="9"/>
      <c r="ZK12" s="9"/>
      <c r="ZL12" s="9"/>
      <c r="ZM12" s="9"/>
      <c r="ZN12" s="9"/>
      <c r="ZO12" s="9"/>
      <c r="ZP12" s="9"/>
      <c r="ZQ12" s="9"/>
      <c r="ZR12" s="9"/>
      <c r="ZS12" s="9"/>
      <c r="ZT12" s="9"/>
      <c r="ZU12" s="9"/>
      <c r="ZV12" s="9"/>
      <c r="ZW12" s="9"/>
      <c r="ZX12" s="9"/>
      <c r="ZY12" s="9"/>
      <c r="ZZ12" s="9"/>
      <c r="AAA12" s="9"/>
      <c r="AAB12" s="9"/>
      <c r="AAC12" s="9"/>
      <c r="AAD12" s="9"/>
      <c r="AAE12" s="9"/>
      <c r="AAF12" s="9"/>
      <c r="AAG12" s="9"/>
      <c r="AAH12" s="9"/>
      <c r="AAI12" s="9"/>
      <c r="AAJ12" s="9"/>
      <c r="AAK12" s="9"/>
      <c r="AAL12" s="9"/>
      <c r="AAM12" s="9"/>
      <c r="AAN12" s="9"/>
      <c r="AAO12" s="9"/>
      <c r="AAP12" s="9"/>
      <c r="AAQ12" s="9"/>
      <c r="AAR12" s="9"/>
      <c r="AAS12" s="9"/>
      <c r="AAT12" s="9"/>
      <c r="AAU12" s="9"/>
      <c r="AAV12" s="9"/>
      <c r="AAW12" s="9"/>
      <c r="AAX12" s="9"/>
      <c r="AAY12" s="9"/>
      <c r="AAZ12" s="9"/>
      <c r="ABA12" s="9"/>
      <c r="ABB12" s="9"/>
      <c r="ABC12" s="9"/>
      <c r="ABD12" s="9"/>
      <c r="ABE12" s="9"/>
      <c r="ABF12" s="9"/>
      <c r="ABG12" s="9"/>
      <c r="ABH12" s="9"/>
      <c r="ABI12" s="9"/>
      <c r="ABJ12" s="9"/>
      <c r="ABK12" s="9"/>
      <c r="ABL12" s="9"/>
      <c r="ABM12" s="9"/>
      <c r="ABN12" s="9"/>
      <c r="ABO12" s="9"/>
      <c r="ABP12" s="9"/>
      <c r="ABQ12" s="9"/>
      <c r="ABR12" s="9"/>
      <c r="ABS12" s="9"/>
      <c r="ABT12" s="9"/>
      <c r="ABU12" s="9"/>
      <c r="ABV12" s="9"/>
      <c r="ABW12" s="9"/>
      <c r="ABX12" s="9"/>
      <c r="ABY12" s="9"/>
      <c r="ABZ12" s="9"/>
      <c r="ACA12" s="9"/>
      <c r="ACB12" s="9"/>
      <c r="ACC12" s="9"/>
      <c r="ACD12" s="9"/>
      <c r="ACE12" s="9"/>
      <c r="ACF12" s="9"/>
      <c r="ACG12" s="9"/>
      <c r="ACH12" s="9"/>
      <c r="ACI12" s="9"/>
      <c r="ACJ12" s="9"/>
      <c r="ACK12" s="9"/>
      <c r="ACL12" s="9"/>
      <c r="ACM12" s="9"/>
      <c r="ACN12" s="9"/>
      <c r="ACO12" s="9"/>
      <c r="ACP12" s="9"/>
      <c r="ACQ12" s="9"/>
      <c r="ACR12" s="9"/>
      <c r="ACS12" s="9"/>
      <c r="ACT12" s="9"/>
      <c r="ACU12" s="9"/>
      <c r="ACV12" s="9"/>
      <c r="ACW12" s="9"/>
      <c r="ACX12" s="9"/>
      <c r="ACY12" s="9"/>
      <c r="ACZ12" s="9"/>
      <c r="ADA12" s="9"/>
      <c r="ADB12" s="9"/>
      <c r="ADC12" s="9"/>
      <c r="ADD12" s="9"/>
      <c r="ADE12" s="9"/>
      <c r="ADF12" s="9"/>
      <c r="ADG12" s="9"/>
      <c r="ADH12" s="9"/>
      <c r="ADI12" s="9"/>
      <c r="ADJ12" s="9"/>
      <c r="ADK12" s="9"/>
      <c r="ADL12" s="9"/>
      <c r="ADM12" s="9"/>
      <c r="ADN12" s="9"/>
      <c r="ADO12" s="9"/>
      <c r="ADP12" s="9"/>
      <c r="ADQ12" s="9"/>
      <c r="ADR12" s="9"/>
      <c r="ADS12" s="9"/>
      <c r="ADT12" s="9"/>
      <c r="ADU12" s="9"/>
      <c r="ADV12" s="9"/>
      <c r="ADW12" s="9"/>
      <c r="ADX12" s="9"/>
      <c r="ADY12" s="9"/>
      <c r="ADZ12" s="9"/>
      <c r="AEA12" s="9"/>
      <c r="AEB12" s="9"/>
      <c r="AEC12" s="9"/>
      <c r="AED12" s="9"/>
      <c r="AEE12" s="9"/>
      <c r="AEF12" s="9"/>
      <c r="AEG12" s="9"/>
      <c r="AEH12" s="9"/>
      <c r="AEI12" s="9"/>
      <c r="AEJ12" s="9"/>
      <c r="AEK12" s="9"/>
      <c r="AEL12" s="9"/>
      <c r="AEM12" s="9"/>
      <c r="AEN12" s="9"/>
      <c r="AEO12" s="9"/>
      <c r="AEP12" s="9"/>
      <c r="AEQ12" s="9"/>
      <c r="AER12" s="9"/>
      <c r="AES12" s="9"/>
      <c r="AET12" s="9"/>
      <c r="AEU12" s="9"/>
      <c r="AEV12" s="9"/>
      <c r="AEW12" s="9"/>
      <c r="AEX12" s="9"/>
      <c r="AEY12" s="9"/>
      <c r="AEZ12" s="9"/>
      <c r="AFA12" s="9"/>
      <c r="AFB12" s="9"/>
      <c r="AFC12" s="9"/>
      <c r="AFD12" s="9"/>
      <c r="AFE12" s="9"/>
      <c r="AFF12" s="9"/>
      <c r="AFG12" s="9"/>
      <c r="AFH12" s="9"/>
      <c r="AFI12" s="9"/>
      <c r="AFJ12" s="9"/>
      <c r="AFK12" s="9"/>
      <c r="AFL12" s="9"/>
      <c r="AFM12" s="9"/>
      <c r="AFN12" s="9"/>
      <c r="AFO12" s="9"/>
      <c r="AFP12" s="9"/>
      <c r="AFQ12" s="9"/>
      <c r="AFR12" s="9"/>
      <c r="AFS12" s="9"/>
      <c r="AFT12" s="9"/>
      <c r="AFU12" s="9"/>
      <c r="AFV12" s="9"/>
      <c r="AFW12" s="9"/>
      <c r="AFX12" s="9"/>
      <c r="AFY12" s="9"/>
      <c r="AFZ12" s="9"/>
      <c r="AGA12" s="9"/>
      <c r="AGB12" s="9"/>
      <c r="AGC12" s="9"/>
      <c r="AGD12" s="9"/>
      <c r="AGE12" s="9"/>
      <c r="AGF12" s="9"/>
      <c r="AGG12" s="9"/>
      <c r="AGH12" s="9"/>
      <c r="AGI12" s="9"/>
      <c r="AGJ12" s="9"/>
      <c r="AGK12" s="9"/>
      <c r="AGL12" s="9"/>
      <c r="AGM12" s="9"/>
      <c r="AGN12" s="9"/>
      <c r="AGO12" s="9"/>
      <c r="AGP12" s="9"/>
      <c r="AGQ12" s="9"/>
      <c r="AGR12" s="9"/>
      <c r="AGS12" s="9"/>
      <c r="AGT12" s="9"/>
      <c r="AGU12" s="9"/>
      <c r="AGV12" s="9"/>
      <c r="AGW12" s="9"/>
      <c r="AGX12" s="9"/>
      <c r="AGY12" s="9"/>
      <c r="AGZ12" s="9"/>
      <c r="AHA12" s="9"/>
      <c r="AHB12" s="9"/>
      <c r="AHC12" s="9"/>
      <c r="AHD12" s="9"/>
      <c r="AHE12" s="9"/>
      <c r="AHF12" s="9"/>
      <c r="AHG12" s="9"/>
      <c r="AHH12" s="9"/>
      <c r="AHI12" s="9"/>
      <c r="AHJ12" s="9"/>
      <c r="AHK12" s="9"/>
      <c r="AHL12" s="9"/>
      <c r="AHM12" s="9"/>
      <c r="AHN12" s="9"/>
      <c r="AHO12" s="9"/>
      <c r="AHP12" s="9"/>
      <c r="AHQ12" s="9"/>
      <c r="AHR12" s="9"/>
      <c r="AHS12" s="9"/>
      <c r="AHT12" s="9"/>
      <c r="AHU12" s="9"/>
      <c r="AHV12" s="9"/>
      <c r="AHW12" s="9"/>
      <c r="AHX12" s="9"/>
      <c r="AHY12" s="9"/>
      <c r="AHZ12" s="9"/>
      <c r="AIA12" s="9"/>
      <c r="AIB12" s="9"/>
      <c r="AIC12" s="9"/>
      <c r="AID12" s="9"/>
      <c r="AIE12" s="9"/>
      <c r="AIF12" s="9"/>
      <c r="AIG12" s="9"/>
      <c r="AIH12" s="9"/>
      <c r="AII12" s="9"/>
      <c r="AIJ12" s="9"/>
      <c r="AIK12" s="9"/>
      <c r="AIL12" s="9"/>
      <c r="AIM12" s="9"/>
      <c r="AIN12" s="9"/>
      <c r="AIO12" s="9"/>
      <c r="AIP12" s="9"/>
      <c r="AIQ12" s="9"/>
      <c r="AIR12" s="9"/>
      <c r="AIS12" s="9"/>
      <c r="AIT12" s="9"/>
      <c r="AIU12" s="9"/>
      <c r="AIV12" s="9"/>
      <c r="AIW12" s="9"/>
      <c r="AIX12" s="9"/>
      <c r="AIY12" s="9"/>
      <c r="AIZ12" s="9"/>
      <c r="AJA12" s="9"/>
      <c r="AJB12" s="9"/>
      <c r="AJC12" s="9"/>
      <c r="AJD12" s="9"/>
      <c r="AJE12" s="9"/>
      <c r="AJF12" s="9"/>
      <c r="AJG12" s="9"/>
      <c r="AJH12" s="9"/>
      <c r="AJI12" s="9"/>
      <c r="AJJ12" s="9"/>
      <c r="AJK12" s="9"/>
      <c r="AJL12" s="9"/>
      <c r="AJM12" s="9"/>
      <c r="AJN12" s="9"/>
      <c r="AJO12" s="9"/>
      <c r="AJP12" s="9"/>
      <c r="AJQ12" s="9"/>
      <c r="AJR12" s="9"/>
      <c r="AJS12" s="9"/>
      <c r="AJT12" s="9"/>
      <c r="AJU12" s="9"/>
      <c r="AJV12" s="9"/>
      <c r="AJW12" s="9"/>
      <c r="AJX12" s="9"/>
      <c r="AJY12" s="9"/>
      <c r="AJZ12" s="9"/>
      <c r="AKA12" s="9"/>
      <c r="AKB12" s="9"/>
      <c r="AKC12" s="9"/>
      <c r="AKD12" s="9"/>
      <c r="AKE12" s="9"/>
      <c r="AKF12" s="9"/>
      <c r="AKG12" s="9"/>
      <c r="AKH12" s="9"/>
      <c r="AKI12" s="9"/>
      <c r="AKJ12" s="9"/>
      <c r="AKK12" s="9"/>
      <c r="AKL12" s="9"/>
      <c r="AKM12" s="9"/>
      <c r="AKN12" s="9"/>
      <c r="AKO12" s="9"/>
      <c r="AKP12" s="9"/>
      <c r="AKQ12" s="9"/>
      <c r="AKR12" s="9"/>
      <c r="AKS12" s="9"/>
      <c r="AKT12" s="9"/>
      <c r="AKU12" s="9"/>
      <c r="AKV12" s="9"/>
      <c r="AKW12" s="9"/>
      <c r="AKX12" s="9"/>
      <c r="AKY12" s="9"/>
      <c r="AKZ12" s="9"/>
      <c r="ALA12" s="9"/>
      <c r="ALB12" s="9"/>
      <c r="ALC12" s="9"/>
      <c r="ALD12" s="9"/>
      <c r="ALE12" s="9"/>
      <c r="ALF12" s="9"/>
      <c r="ALG12" s="9"/>
      <c r="ALH12" s="9"/>
      <c r="ALI12" s="9"/>
      <c r="ALJ12" s="9"/>
      <c r="ALK12" s="9"/>
      <c r="ALL12"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BFF1-0519-4A8E-9584-E2F3881211F7}">
  <dimension ref="A1:DU295"/>
  <sheetViews>
    <sheetView workbookViewId="0">
      <selection activeCell="K1" activeCellId="1" sqref="L1:L1048576 K1:K1048576"/>
    </sheetView>
  </sheetViews>
  <sheetFormatPr defaultRowHeight="14.5" x14ac:dyDescent="0.35"/>
  <cols>
    <col min="1" max="1" width="14" style="111" customWidth="1"/>
    <col min="2" max="2" width="24.1796875" style="101" customWidth="1"/>
    <col min="3" max="3" width="24.1796875" style="143" customWidth="1"/>
    <col min="4" max="4" width="9" style="112" customWidth="1"/>
    <col min="5" max="9" width="9" style="112" bestFit="1" customWidth="1"/>
    <col min="10" max="10" width="9" style="113" bestFit="1" customWidth="1"/>
    <col min="11" max="16" width="9" style="112" bestFit="1" customWidth="1"/>
    <col min="17" max="17" width="20.1796875" style="101" customWidth="1"/>
    <col min="18" max="18" width="8.7265625" style="111"/>
    <col min="19" max="19" width="9" style="111" customWidth="1"/>
    <col min="20" max="20" width="9" style="111" bestFit="1" customWidth="1"/>
    <col min="21" max="21" width="20.453125" style="101" customWidth="1"/>
    <col min="22" max="24" width="17.453125" style="114" customWidth="1"/>
    <col min="25" max="125" width="8.7265625" style="114"/>
  </cols>
  <sheetData>
    <row r="1" spans="1:125" ht="43.5" x14ac:dyDescent="0.35">
      <c r="A1" s="105" t="s">
        <v>403</v>
      </c>
      <c r="B1" s="106" t="s">
        <v>404</v>
      </c>
      <c r="C1" s="106" t="s">
        <v>668</v>
      </c>
      <c r="D1" s="107" t="s">
        <v>496</v>
      </c>
      <c r="E1" s="107" t="s">
        <v>490</v>
      </c>
      <c r="F1" s="107" t="s">
        <v>498</v>
      </c>
      <c r="G1" s="107" t="s">
        <v>495</v>
      </c>
      <c r="H1" s="107" t="s">
        <v>497</v>
      </c>
      <c r="I1" s="107" t="s">
        <v>489</v>
      </c>
      <c r="J1" s="107" t="s">
        <v>488</v>
      </c>
      <c r="K1" s="107" t="s">
        <v>494</v>
      </c>
      <c r="L1" s="107" t="s">
        <v>492</v>
      </c>
      <c r="M1" s="107" t="s">
        <v>493</v>
      </c>
      <c r="N1" s="107" t="s">
        <v>499</v>
      </c>
      <c r="O1" s="107" t="s">
        <v>405</v>
      </c>
      <c r="P1" s="107" t="s">
        <v>9</v>
      </c>
      <c r="Q1" s="106" t="s">
        <v>406</v>
      </c>
      <c r="R1" s="108" t="s">
        <v>407</v>
      </c>
      <c r="S1" s="108" t="s">
        <v>408</v>
      </c>
      <c r="T1" s="109" t="s">
        <v>409</v>
      </c>
      <c r="U1" s="106" t="s">
        <v>410</v>
      </c>
      <c r="V1" s="110" t="s">
        <v>411</v>
      </c>
      <c r="W1" s="110" t="s">
        <v>412</v>
      </c>
      <c r="X1" s="110" t="s">
        <v>413</v>
      </c>
      <c r="Y1" s="110" t="s">
        <v>414</v>
      </c>
      <c r="Z1" s="110" t="s">
        <v>415</v>
      </c>
      <c r="AA1" s="110" t="s">
        <v>296</v>
      </c>
      <c r="AB1" s="110" t="s">
        <v>416</v>
      </c>
      <c r="AC1" s="110" t="s">
        <v>298</v>
      </c>
      <c r="AD1" s="110" t="s">
        <v>417</v>
      </c>
      <c r="AE1" s="110" t="s">
        <v>418</v>
      </c>
      <c r="AF1" s="110" t="s">
        <v>419</v>
      </c>
      <c r="AG1" s="110" t="s">
        <v>420</v>
      </c>
      <c r="AH1" s="110" t="s">
        <v>421</v>
      </c>
      <c r="AI1" s="110" t="s">
        <v>302</v>
      </c>
      <c r="AJ1" s="110" t="s">
        <v>422</v>
      </c>
      <c r="AK1" s="110" t="s">
        <v>423</v>
      </c>
      <c r="AL1" s="110" t="s">
        <v>424</v>
      </c>
      <c r="AM1" s="110" t="s">
        <v>304</v>
      </c>
      <c r="AN1" s="110" t="s">
        <v>425</v>
      </c>
      <c r="AO1" s="110" t="s">
        <v>306</v>
      </c>
      <c r="AP1" s="110" t="s">
        <v>426</v>
      </c>
      <c r="AQ1" s="110" t="s">
        <v>427</v>
      </c>
      <c r="AR1" s="110" t="s">
        <v>428</v>
      </c>
      <c r="AS1" s="110" t="s">
        <v>429</v>
      </c>
      <c r="AT1" s="110" t="s">
        <v>430</v>
      </c>
      <c r="AU1" s="110" t="s">
        <v>308</v>
      </c>
      <c r="AV1" s="110" t="s">
        <v>431</v>
      </c>
      <c r="AW1" s="110" t="s">
        <v>310</v>
      </c>
      <c r="AX1" s="110" t="s">
        <v>432</v>
      </c>
      <c r="AY1" s="110" t="s">
        <v>269</v>
      </c>
      <c r="AZ1" s="110" t="s">
        <v>433</v>
      </c>
      <c r="BA1" s="110" t="s">
        <v>271</v>
      </c>
      <c r="BB1" s="110" t="s">
        <v>434</v>
      </c>
      <c r="BC1" s="110" t="s">
        <v>435</v>
      </c>
      <c r="BD1" s="110" t="s">
        <v>436</v>
      </c>
      <c r="BE1" s="110" t="s">
        <v>437</v>
      </c>
      <c r="BF1" s="110" t="s">
        <v>438</v>
      </c>
      <c r="BG1" s="110" t="s">
        <v>312</v>
      </c>
      <c r="BH1" s="110" t="s">
        <v>439</v>
      </c>
      <c r="BI1" s="110" t="s">
        <v>314</v>
      </c>
      <c r="BJ1" s="110" t="s">
        <v>440</v>
      </c>
      <c r="BK1" s="110" t="s">
        <v>316</v>
      </c>
      <c r="BL1" s="110" t="s">
        <v>441</v>
      </c>
      <c r="BM1" s="110" t="s">
        <v>318</v>
      </c>
      <c r="BN1" s="110" t="s">
        <v>442</v>
      </c>
      <c r="BO1" s="110" t="s">
        <v>320</v>
      </c>
      <c r="BP1" s="110" t="s">
        <v>443</v>
      </c>
      <c r="BQ1" s="110" t="s">
        <v>273</v>
      </c>
      <c r="BR1" s="110" t="s">
        <v>444</v>
      </c>
      <c r="BS1" s="110" t="s">
        <v>275</v>
      </c>
      <c r="BT1" s="110" t="s">
        <v>445</v>
      </c>
      <c r="BU1" s="110" t="s">
        <v>277</v>
      </c>
      <c r="BV1" s="110" t="s">
        <v>446</v>
      </c>
      <c r="BW1" s="110" t="s">
        <v>279</v>
      </c>
      <c r="BX1" s="110" t="s">
        <v>447</v>
      </c>
      <c r="BY1" s="110" t="s">
        <v>281</v>
      </c>
      <c r="BZ1" s="110" t="s">
        <v>448</v>
      </c>
      <c r="CA1" s="110" t="s">
        <v>322</v>
      </c>
      <c r="CB1" s="110" t="s">
        <v>449</v>
      </c>
      <c r="CC1" s="110" t="s">
        <v>324</v>
      </c>
      <c r="CD1" s="110" t="s">
        <v>450</v>
      </c>
      <c r="CE1" s="110" t="s">
        <v>326</v>
      </c>
      <c r="CF1" s="110" t="s">
        <v>451</v>
      </c>
      <c r="CG1" s="110" t="s">
        <v>328</v>
      </c>
      <c r="CH1" s="110" t="s">
        <v>452</v>
      </c>
      <c r="CI1" s="110" t="s">
        <v>330</v>
      </c>
      <c r="CJ1" s="110" t="s">
        <v>453</v>
      </c>
      <c r="CK1" s="110" t="s">
        <v>332</v>
      </c>
      <c r="CL1" s="110" t="s">
        <v>454</v>
      </c>
      <c r="CM1" s="110" t="s">
        <v>334</v>
      </c>
      <c r="CN1" s="110" t="s">
        <v>455</v>
      </c>
      <c r="CO1" s="110" t="s">
        <v>336</v>
      </c>
      <c r="CP1" s="110" t="s">
        <v>456</v>
      </c>
      <c r="CQ1" s="110" t="s">
        <v>338</v>
      </c>
      <c r="CR1" s="110" t="s">
        <v>457</v>
      </c>
      <c r="CS1" s="110" t="s">
        <v>340</v>
      </c>
      <c r="CT1" s="110" t="s">
        <v>458</v>
      </c>
      <c r="CU1" s="110" t="s">
        <v>342</v>
      </c>
      <c r="CV1" s="110" t="s">
        <v>459</v>
      </c>
      <c r="CW1" s="110" t="s">
        <v>344</v>
      </c>
      <c r="CX1" s="110" t="s">
        <v>460</v>
      </c>
      <c r="CY1" s="110" t="s">
        <v>346</v>
      </c>
      <c r="CZ1" s="110" t="s">
        <v>461</v>
      </c>
      <c r="DA1" s="110" t="s">
        <v>348</v>
      </c>
      <c r="DB1" s="110" t="s">
        <v>462</v>
      </c>
      <c r="DC1" s="110" t="s">
        <v>350</v>
      </c>
      <c r="DD1" s="110" t="s">
        <v>463</v>
      </c>
      <c r="DE1" s="110" t="s">
        <v>352</v>
      </c>
      <c r="DF1" s="110" t="s">
        <v>464</v>
      </c>
      <c r="DG1" s="110" t="s">
        <v>354</v>
      </c>
      <c r="DH1" s="110" t="s">
        <v>465</v>
      </c>
      <c r="DI1" s="110" t="s">
        <v>356</v>
      </c>
      <c r="DJ1" s="110" t="s">
        <v>466</v>
      </c>
      <c r="DK1" s="110" t="s">
        <v>283</v>
      </c>
      <c r="DL1" s="110" t="s">
        <v>467</v>
      </c>
      <c r="DM1" s="110" t="s">
        <v>285</v>
      </c>
      <c r="DN1" s="110" t="s">
        <v>468</v>
      </c>
      <c r="DO1" s="110" t="s">
        <v>358</v>
      </c>
      <c r="DP1" s="110" t="s">
        <v>469</v>
      </c>
      <c r="DQ1" s="110" t="s">
        <v>287</v>
      </c>
      <c r="DR1" s="110" t="s">
        <v>470</v>
      </c>
      <c r="DS1" s="110" t="s">
        <v>360</v>
      </c>
      <c r="DT1" s="110" t="s">
        <v>471</v>
      </c>
      <c r="DU1" s="110" t="s">
        <v>362</v>
      </c>
    </row>
    <row r="2" spans="1:125" x14ac:dyDescent="0.35">
      <c r="A2" s="111" t="s">
        <v>472</v>
      </c>
      <c r="C2" s="143" t="s">
        <v>666</v>
      </c>
      <c r="D2" s="112">
        <v>2.512</v>
      </c>
      <c r="E2" s="112">
        <v>13.036</v>
      </c>
      <c r="F2" s="112">
        <v>0.26889999999999997</v>
      </c>
      <c r="G2" s="112">
        <v>10.2471</v>
      </c>
      <c r="H2" s="112">
        <v>0.52339999999999998</v>
      </c>
      <c r="I2" s="112">
        <v>2.8773</v>
      </c>
      <c r="J2" s="113">
        <v>50.624299999999998</v>
      </c>
      <c r="K2" s="112">
        <v>5.8471000000000002</v>
      </c>
      <c r="L2" s="112">
        <v>11.828799999999999</v>
      </c>
      <c r="M2" s="112">
        <v>0.183</v>
      </c>
      <c r="N2" s="112">
        <v>4.4900000000000002E-2</v>
      </c>
      <c r="O2" s="112">
        <v>7.7000000000000002E-3</v>
      </c>
      <c r="P2" s="112">
        <v>98.000299999999996</v>
      </c>
      <c r="R2" s="111">
        <v>9.535298092398771E-2</v>
      </c>
      <c r="S2" s="111">
        <v>28.519258955700348</v>
      </c>
      <c r="T2" s="111">
        <v>287.03216884959159</v>
      </c>
    </row>
    <row r="3" spans="1:125" x14ac:dyDescent="0.35">
      <c r="A3" s="111" t="s">
        <v>472</v>
      </c>
      <c r="C3" s="143" t="s">
        <v>666</v>
      </c>
      <c r="D3" s="112">
        <v>2.4681000000000002</v>
      </c>
      <c r="E3" s="112">
        <v>12.888500000000001</v>
      </c>
      <c r="F3" s="112">
        <v>0.26519999999999999</v>
      </c>
      <c r="G3" s="112">
        <v>9.9657999999999998</v>
      </c>
      <c r="H3" s="112">
        <v>0.53049999999999997</v>
      </c>
      <c r="I3" s="112">
        <v>2.8839999999999999</v>
      </c>
      <c r="J3" s="113">
        <v>50.097499999999997</v>
      </c>
      <c r="K3" s="112">
        <v>5.8521000000000001</v>
      </c>
      <c r="L3" s="112">
        <v>11.2897</v>
      </c>
      <c r="M3" s="112">
        <v>0.1769</v>
      </c>
      <c r="N3" s="112">
        <v>3.8600000000000002E-2</v>
      </c>
      <c r="O3" s="112">
        <v>6.8999999999999999E-3</v>
      </c>
      <c r="P3" s="112">
        <v>96.463700000000003</v>
      </c>
      <c r="R3" s="111">
        <v>8.0110120444798608E-2</v>
      </c>
      <c r="S3" s="111">
        <v>18.533598311807715</v>
      </c>
      <c r="T3" s="111">
        <v>288.2459262824442</v>
      </c>
    </row>
    <row r="4" spans="1:125" x14ac:dyDescent="0.35">
      <c r="A4" s="111" t="s">
        <v>473</v>
      </c>
      <c r="C4" s="143" t="s">
        <v>666</v>
      </c>
      <c r="D4" s="112">
        <v>2.9216000000000002</v>
      </c>
      <c r="E4" s="112">
        <v>12.284800000000001</v>
      </c>
      <c r="F4" s="112">
        <v>0.40760000000000002</v>
      </c>
      <c r="G4" s="112">
        <v>8.7897999999999996</v>
      </c>
      <c r="H4" s="112">
        <v>0.81899999999999995</v>
      </c>
      <c r="I4" s="112">
        <v>3.8854000000000002</v>
      </c>
      <c r="J4" s="113">
        <v>51.313899999999997</v>
      </c>
      <c r="K4" s="112">
        <v>4.53</v>
      </c>
      <c r="L4" s="112">
        <v>13.3924</v>
      </c>
      <c r="M4" s="112">
        <v>0.19259999999999999</v>
      </c>
      <c r="N4" s="112">
        <v>3.3399999999999999E-2</v>
      </c>
      <c r="O4" s="112">
        <v>1.6899999999999998E-2</v>
      </c>
      <c r="P4" s="112">
        <v>98.587500000000006</v>
      </c>
      <c r="R4" s="111">
        <v>0.10410494491848613</v>
      </c>
      <c r="S4" s="111">
        <v>-3.2579647813446977</v>
      </c>
      <c r="T4" s="111">
        <v>439.01257986447956</v>
      </c>
    </row>
    <row r="5" spans="1:125" x14ac:dyDescent="0.35">
      <c r="A5" s="111" t="s">
        <v>473</v>
      </c>
      <c r="C5" s="143" t="s">
        <v>666</v>
      </c>
      <c r="D5" s="112">
        <v>2.7627999999999999</v>
      </c>
      <c r="E5" s="112">
        <v>12.443199999999999</v>
      </c>
      <c r="F5" s="112">
        <v>0.40789999999999998</v>
      </c>
      <c r="G5" s="112">
        <v>8.7955000000000005</v>
      </c>
      <c r="H5" s="112">
        <v>0.82789999999999997</v>
      </c>
      <c r="I5" s="112">
        <v>3.9131999999999998</v>
      </c>
      <c r="J5" s="113">
        <v>51.254399999999997</v>
      </c>
      <c r="K5" s="112">
        <v>4.4692999999999996</v>
      </c>
      <c r="L5" s="112">
        <v>13.4558</v>
      </c>
      <c r="M5" s="112">
        <v>0.19620000000000001</v>
      </c>
      <c r="N5" s="112">
        <v>4.7199999999999999E-2</v>
      </c>
      <c r="O5" s="112">
        <v>1.7100000000000001E-2</v>
      </c>
      <c r="P5" s="112">
        <v>98.590500000000006</v>
      </c>
      <c r="R5" s="111">
        <v>0.11441221607733205</v>
      </c>
      <c r="S5" s="111">
        <v>0</v>
      </c>
      <c r="T5" s="111">
        <v>451.14137579571241</v>
      </c>
    </row>
    <row r="6" spans="1:125" x14ac:dyDescent="0.35">
      <c r="A6" s="111" t="s">
        <v>474</v>
      </c>
      <c r="C6" s="143" t="s">
        <v>666</v>
      </c>
      <c r="D6" s="112">
        <v>3.8344999999999998</v>
      </c>
      <c r="E6" s="112">
        <v>12.6173</v>
      </c>
      <c r="F6" s="112">
        <v>0.62019999999999997</v>
      </c>
      <c r="G6" s="112">
        <v>3.7770999999999999</v>
      </c>
      <c r="H6" s="112">
        <v>2.4449999999999998</v>
      </c>
      <c r="I6" s="112">
        <v>1.6106</v>
      </c>
      <c r="J6" s="113">
        <v>65.062299999999993</v>
      </c>
      <c r="K6" s="112">
        <v>1.1388</v>
      </c>
      <c r="L6" s="112">
        <v>8.1004000000000005</v>
      </c>
      <c r="M6" s="112">
        <v>0.11650000000000001</v>
      </c>
      <c r="N6" s="112">
        <v>1.41E-2</v>
      </c>
      <c r="O6" s="112">
        <v>3.8699999999999998E-2</v>
      </c>
      <c r="P6" s="112">
        <v>99.375299999999996</v>
      </c>
      <c r="R6" s="111">
        <v>0.15324336389570073</v>
      </c>
      <c r="S6" s="111">
        <v>9.9121873041016482</v>
      </c>
      <c r="T6" s="111">
        <v>928.92717304543976</v>
      </c>
    </row>
    <row r="7" spans="1:125" x14ac:dyDescent="0.35">
      <c r="A7" s="111" t="s">
        <v>474</v>
      </c>
      <c r="C7" s="143" t="s">
        <v>666</v>
      </c>
      <c r="D7" s="112">
        <v>3.9035000000000002</v>
      </c>
      <c r="E7" s="112">
        <v>13.283300000000001</v>
      </c>
      <c r="F7" s="112">
        <v>0.4894</v>
      </c>
      <c r="G7" s="112">
        <v>4.2671999999999999</v>
      </c>
      <c r="H7" s="112">
        <v>2.2764000000000002</v>
      </c>
      <c r="I7" s="112">
        <v>1.5301</v>
      </c>
      <c r="J7" s="113">
        <v>64.290499999999994</v>
      </c>
      <c r="K7" s="112">
        <v>1.0052000000000001</v>
      </c>
      <c r="L7" s="112">
        <v>8.5007999999999999</v>
      </c>
      <c r="M7" s="112">
        <v>0.1226</v>
      </c>
      <c r="N7" s="112">
        <v>2.3E-2</v>
      </c>
      <c r="O7" s="112">
        <v>6.25E-2</v>
      </c>
      <c r="P7" s="112">
        <v>99.754499999999993</v>
      </c>
      <c r="R7" s="111">
        <v>0.15628152941761392</v>
      </c>
      <c r="S7" s="111">
        <v>71.561048516653415</v>
      </c>
      <c r="T7" s="111">
        <v>811.69733275038197</v>
      </c>
    </row>
    <row r="8" spans="1:125" x14ac:dyDescent="0.35">
      <c r="A8" s="111" t="s">
        <v>474</v>
      </c>
      <c r="C8" s="143" t="s">
        <v>666</v>
      </c>
      <c r="D8" s="112">
        <v>4.1036000000000001</v>
      </c>
      <c r="E8" s="112">
        <v>13.058299999999999</v>
      </c>
      <c r="F8" s="112">
        <v>0.4909</v>
      </c>
      <c r="G8" s="112">
        <v>3.4236</v>
      </c>
      <c r="H8" s="112">
        <v>2.5</v>
      </c>
      <c r="I8" s="112">
        <v>1.5325</v>
      </c>
      <c r="J8" s="113">
        <v>65.008799999999994</v>
      </c>
      <c r="K8" s="112">
        <v>0.97809999999999997</v>
      </c>
      <c r="L8" s="112">
        <v>7.8247999999999998</v>
      </c>
      <c r="M8" s="112">
        <v>0.16830000000000001</v>
      </c>
      <c r="N8" s="112">
        <v>1.5299999999999999E-2</v>
      </c>
      <c r="O8" s="112">
        <v>5.3400000000000003E-2</v>
      </c>
      <c r="P8" s="112">
        <v>99.157700000000006</v>
      </c>
      <c r="R8" s="111">
        <v>0.11773338421339358</v>
      </c>
      <c r="S8" s="111">
        <v>37.279244113038935</v>
      </c>
      <c r="T8" s="111">
        <v>870.64918827764689</v>
      </c>
    </row>
    <row r="9" spans="1:125" x14ac:dyDescent="0.35">
      <c r="A9" s="111" t="s">
        <v>475</v>
      </c>
      <c r="C9" s="143" t="s">
        <v>666</v>
      </c>
      <c r="D9" s="112">
        <v>3.2157</v>
      </c>
      <c r="E9" s="112">
        <v>12.0732</v>
      </c>
      <c r="F9" s="112">
        <v>0.67400000000000004</v>
      </c>
      <c r="G9" s="112">
        <v>7.9850000000000003</v>
      </c>
      <c r="H9" s="112">
        <v>1.1662999999999999</v>
      </c>
      <c r="I9" s="112">
        <v>4.4394</v>
      </c>
      <c r="J9" s="113">
        <v>51.569800000000001</v>
      </c>
      <c r="K9" s="112">
        <v>3.8275000000000001</v>
      </c>
      <c r="L9" s="112">
        <v>14.013</v>
      </c>
      <c r="M9" s="112">
        <v>0.1905</v>
      </c>
      <c r="N9" s="112">
        <v>4.1200000000000001E-2</v>
      </c>
      <c r="O9" s="112">
        <v>2.7799999999999998E-2</v>
      </c>
      <c r="P9" s="112">
        <v>99.223200000000006</v>
      </c>
      <c r="R9" s="111">
        <v>0.1056176998557399</v>
      </c>
      <c r="S9" s="111">
        <v>1.0448554960302794E-2</v>
      </c>
      <c r="T9" s="111">
        <v>589.71367834504122</v>
      </c>
    </row>
    <row r="10" spans="1:125" x14ac:dyDescent="0.35">
      <c r="A10" s="115" t="s">
        <v>475</v>
      </c>
      <c r="B10" s="116"/>
      <c r="C10" s="143" t="s">
        <v>666</v>
      </c>
      <c r="D10" s="117">
        <v>2.8601000000000001</v>
      </c>
      <c r="E10" s="117">
        <v>11.6638</v>
      </c>
      <c r="F10" s="117">
        <v>0.61460000000000004</v>
      </c>
      <c r="G10" s="117">
        <v>8.0373000000000001</v>
      </c>
      <c r="H10" s="117">
        <v>1.2557</v>
      </c>
      <c r="I10" s="117">
        <v>4.4000000000000004</v>
      </c>
      <c r="J10" s="118">
        <v>51.877400000000002</v>
      </c>
      <c r="K10" s="117">
        <v>3.8359999999999999</v>
      </c>
      <c r="L10" s="117">
        <v>13.808299999999999</v>
      </c>
      <c r="M10" s="117">
        <v>0.2339</v>
      </c>
      <c r="N10" s="117">
        <v>3.4700000000000002E-2</v>
      </c>
      <c r="O10" s="117">
        <v>2.7E-2</v>
      </c>
      <c r="P10" s="117">
        <v>98.648799999999994</v>
      </c>
      <c r="Q10" s="116"/>
      <c r="R10" s="115">
        <v>0.10513058333962877</v>
      </c>
      <c r="S10" s="115">
        <v>1.0600745533927556</v>
      </c>
      <c r="T10" s="115">
        <v>577.81278235946445</v>
      </c>
      <c r="U10" s="116"/>
      <c r="V10" s="119"/>
      <c r="W10" s="119"/>
      <c r="X10" s="119"/>
    </row>
    <row r="11" spans="1:125" x14ac:dyDescent="0.35">
      <c r="A11" s="111" t="s">
        <v>476</v>
      </c>
      <c r="C11" s="143" t="s">
        <v>666</v>
      </c>
      <c r="D11" s="112">
        <v>3.0154999999999998</v>
      </c>
      <c r="E11" s="112">
        <v>12.568300000000001</v>
      </c>
      <c r="F11" s="112">
        <v>0.48649999999999999</v>
      </c>
      <c r="G11" s="112">
        <v>7.7249999999999996</v>
      </c>
      <c r="H11" s="112">
        <v>1.1674</v>
      </c>
      <c r="I11" s="112">
        <v>3.3481999999999998</v>
      </c>
      <c r="J11" s="113">
        <v>53.921700000000001</v>
      </c>
      <c r="K11" s="112">
        <v>3.5823</v>
      </c>
      <c r="L11" s="112">
        <v>12.0892</v>
      </c>
      <c r="M11" s="112">
        <v>0.2427</v>
      </c>
      <c r="N11" s="112">
        <v>2.3699999999999999E-2</v>
      </c>
      <c r="O11" s="112">
        <v>2.9499999999999998E-2</v>
      </c>
      <c r="P11" s="112">
        <v>98.200100000000006</v>
      </c>
      <c r="R11" s="111">
        <v>0.12304359393692858</v>
      </c>
      <c r="S11" s="111">
        <v>2.1416677751248474</v>
      </c>
      <c r="T11" s="111">
        <v>528.26975965720487</v>
      </c>
    </row>
    <row r="12" spans="1:125" x14ac:dyDescent="0.35">
      <c r="A12" s="111" t="s">
        <v>476</v>
      </c>
      <c r="C12" s="143" t="s">
        <v>666</v>
      </c>
      <c r="D12" s="112">
        <v>2.8837999999999999</v>
      </c>
      <c r="E12" s="112">
        <v>12.4795</v>
      </c>
      <c r="F12" s="112">
        <v>0.44569999999999999</v>
      </c>
      <c r="G12" s="112">
        <v>7.6033999999999997</v>
      </c>
      <c r="H12" s="112">
        <v>1.2534000000000001</v>
      </c>
      <c r="I12" s="112">
        <v>3.5626000000000002</v>
      </c>
      <c r="J12" s="113">
        <v>53.857399999999998</v>
      </c>
      <c r="K12" s="112">
        <v>3.4188999999999998</v>
      </c>
      <c r="L12" s="112">
        <v>12.4015</v>
      </c>
      <c r="M12" s="112">
        <v>0.18179999999999999</v>
      </c>
      <c r="N12" s="112">
        <v>4.2099999999999999E-2</v>
      </c>
      <c r="O12" s="112">
        <v>3.49E-2</v>
      </c>
      <c r="P12" s="112">
        <v>98.165199999999999</v>
      </c>
      <c r="R12" s="111">
        <v>0.12134893508841327</v>
      </c>
      <c r="S12" s="111">
        <v>1.0257526762964545E-2</v>
      </c>
      <c r="T12" s="111">
        <v>535.02607993180209</v>
      </c>
    </row>
    <row r="13" spans="1:125" x14ac:dyDescent="0.35">
      <c r="A13" s="111" t="s">
        <v>477</v>
      </c>
      <c r="C13" s="143" t="s">
        <v>666</v>
      </c>
      <c r="D13" s="112">
        <v>2.2884000000000002</v>
      </c>
      <c r="E13" s="112">
        <v>13.027699999999999</v>
      </c>
      <c r="F13" s="112">
        <v>0.20680000000000001</v>
      </c>
      <c r="G13" s="112">
        <v>10.682</v>
      </c>
      <c r="H13" s="112">
        <v>0.44619999999999999</v>
      </c>
      <c r="I13" s="112">
        <v>2.5827</v>
      </c>
      <c r="J13" s="113">
        <v>50.151699999999998</v>
      </c>
      <c r="K13" s="112">
        <v>6.6763000000000003</v>
      </c>
      <c r="L13" s="112">
        <v>11.242000000000001</v>
      </c>
      <c r="M13" s="112">
        <v>0.21410000000000001</v>
      </c>
      <c r="N13" s="112">
        <v>2.9000000000000001E-2</v>
      </c>
      <c r="O13" s="112">
        <v>1.44E-2</v>
      </c>
      <c r="P13" s="112">
        <v>97.561400000000006</v>
      </c>
      <c r="R13" s="111">
        <v>9.2148360906172774E-2</v>
      </c>
      <c r="S13" s="111">
        <v>1.1183708574314359E-2</v>
      </c>
      <c r="T13" s="111">
        <v>284.56029499949693</v>
      </c>
    </row>
    <row r="14" spans="1:125" x14ac:dyDescent="0.35">
      <c r="A14" s="111" t="s">
        <v>477</v>
      </c>
      <c r="C14" s="143" t="s">
        <v>666</v>
      </c>
      <c r="D14" s="112">
        <v>2.3660000000000001</v>
      </c>
      <c r="E14" s="112">
        <v>13.103400000000001</v>
      </c>
      <c r="F14" s="112">
        <v>0.2329</v>
      </c>
      <c r="G14" s="112">
        <v>10.727600000000001</v>
      </c>
      <c r="H14" s="112">
        <v>0.48220000000000002</v>
      </c>
      <c r="I14" s="112">
        <v>2.5686</v>
      </c>
      <c r="J14" s="113">
        <v>50.252299999999998</v>
      </c>
      <c r="K14" s="112">
        <v>6.4934000000000003</v>
      </c>
      <c r="L14" s="112">
        <v>10.9155</v>
      </c>
      <c r="M14" s="112">
        <v>0.1948</v>
      </c>
      <c r="N14" s="112">
        <v>2.2200000000000001E-2</v>
      </c>
      <c r="O14" s="112">
        <v>1.01E-2</v>
      </c>
      <c r="P14" s="112">
        <v>97.369</v>
      </c>
      <c r="R14" s="111">
        <v>9.5797035511851494E-2</v>
      </c>
      <c r="S14" s="111">
        <v>1.0862293848290756</v>
      </c>
      <c r="T14" s="111">
        <v>294.80964401465758</v>
      </c>
    </row>
    <row r="15" spans="1:125" x14ac:dyDescent="0.35">
      <c r="A15" s="111" t="s">
        <v>478</v>
      </c>
      <c r="C15" s="143" t="s">
        <v>666</v>
      </c>
      <c r="D15" s="112">
        <v>2.4155000000000002</v>
      </c>
      <c r="E15" s="112">
        <v>13.2432</v>
      </c>
      <c r="F15" s="112">
        <v>0.23930000000000001</v>
      </c>
      <c r="G15" s="112">
        <v>10.629799999999999</v>
      </c>
      <c r="H15" s="112">
        <v>0.47039999999999998</v>
      </c>
      <c r="I15" s="112">
        <v>2.6103999999999998</v>
      </c>
      <c r="J15" s="113">
        <v>51.1145</v>
      </c>
      <c r="K15" s="112">
        <v>6.5763999999999996</v>
      </c>
      <c r="L15" s="112">
        <v>11.152200000000001</v>
      </c>
      <c r="M15" s="112">
        <v>0.17380000000000001</v>
      </c>
      <c r="N15" s="112">
        <v>1.72E-2</v>
      </c>
      <c r="O15" s="112">
        <v>8.2000000000000007E-3</v>
      </c>
      <c r="P15" s="112">
        <v>98.650700000000001</v>
      </c>
      <c r="R15" s="111">
        <v>8.9176478523427652E-2</v>
      </c>
      <c r="S15" s="111">
        <v>-1.6724223480416527</v>
      </c>
      <c r="T15" s="111">
        <v>286.59691299919609</v>
      </c>
    </row>
    <row r="16" spans="1:125" x14ac:dyDescent="0.35">
      <c r="A16" s="111" t="s">
        <v>478</v>
      </c>
      <c r="C16" s="143" t="s">
        <v>666</v>
      </c>
      <c r="D16" s="112">
        <v>2.4117999999999999</v>
      </c>
      <c r="E16" s="112">
        <v>13.4787</v>
      </c>
      <c r="F16" s="112">
        <v>0.28320000000000001</v>
      </c>
      <c r="G16" s="112">
        <v>10.5381</v>
      </c>
      <c r="H16" s="112">
        <v>0.50680000000000003</v>
      </c>
      <c r="I16" s="112">
        <v>2.6326999999999998</v>
      </c>
      <c r="J16" s="113">
        <v>50.735399999999998</v>
      </c>
      <c r="K16" s="112">
        <v>6.3304</v>
      </c>
      <c r="L16" s="112">
        <v>11.3408</v>
      </c>
      <c r="M16" s="112">
        <v>0.18390000000000001</v>
      </c>
      <c r="N16" s="112">
        <v>2.0500000000000001E-2</v>
      </c>
      <c r="O16" s="112">
        <v>9.2999999999999992E-3</v>
      </c>
      <c r="P16" s="112">
        <v>98.471699999999998</v>
      </c>
      <c r="R16" s="111">
        <v>8.843558531656813E-2</v>
      </c>
      <c r="S16" s="111">
        <v>4.4922725497585487</v>
      </c>
      <c r="T16" s="111">
        <v>296.74260261894773</v>
      </c>
    </row>
    <row r="17" spans="1:125" x14ac:dyDescent="0.35">
      <c r="A17" s="111" t="s">
        <v>479</v>
      </c>
      <c r="C17" s="143" t="s">
        <v>666</v>
      </c>
      <c r="D17" s="112">
        <v>3.0242</v>
      </c>
      <c r="E17" s="112">
        <v>12.165100000000001</v>
      </c>
      <c r="F17" s="112">
        <v>0.52439999999999998</v>
      </c>
      <c r="G17" s="112">
        <v>8.2690999999999999</v>
      </c>
      <c r="H17" s="112">
        <v>0.99539999999999995</v>
      </c>
      <c r="I17" s="112">
        <v>4.2119</v>
      </c>
      <c r="J17" s="113">
        <v>51.570900000000002</v>
      </c>
      <c r="K17" s="112">
        <v>4.3978000000000002</v>
      </c>
      <c r="L17" s="112">
        <v>13.2471</v>
      </c>
      <c r="M17" s="112">
        <v>0.2162</v>
      </c>
      <c r="N17" s="112">
        <v>3.1600000000000003E-2</v>
      </c>
      <c r="O17" s="112">
        <v>2.2100000000000002E-2</v>
      </c>
      <c r="P17" s="112">
        <v>98.675600000000003</v>
      </c>
      <c r="R17" s="111">
        <v>0.11652870936930863</v>
      </c>
      <c r="S17" s="111">
        <v>2.7058152353285521</v>
      </c>
      <c r="T17" s="111">
        <v>499.14897546936334</v>
      </c>
    </row>
    <row r="18" spans="1:125" x14ac:dyDescent="0.35">
      <c r="A18" s="111" t="s">
        <v>479</v>
      </c>
      <c r="C18" s="143" t="s">
        <v>666</v>
      </c>
      <c r="D18" s="112">
        <v>2.891</v>
      </c>
      <c r="E18" s="112">
        <v>12.2111</v>
      </c>
      <c r="F18" s="112">
        <v>0.5393</v>
      </c>
      <c r="G18" s="112">
        <v>8.1513000000000009</v>
      </c>
      <c r="H18" s="112">
        <v>1.0571999999999999</v>
      </c>
      <c r="I18" s="112">
        <v>4.2161999999999997</v>
      </c>
      <c r="J18" s="113">
        <v>51.230800000000002</v>
      </c>
      <c r="K18" s="112">
        <v>4.2561999999999998</v>
      </c>
      <c r="L18" s="112">
        <v>13.2661</v>
      </c>
      <c r="M18" s="112">
        <v>0.17749999999999999</v>
      </c>
      <c r="N18" s="112">
        <v>3.1800000000000002E-2</v>
      </c>
      <c r="O18" s="112">
        <v>2.3099999999999999E-2</v>
      </c>
      <c r="P18" s="112">
        <v>98.051699999999997</v>
      </c>
      <c r="R18" s="111">
        <v>0.10376698407394969</v>
      </c>
      <c r="S18" s="111">
        <v>-1.0438508563690048</v>
      </c>
      <c r="T18" s="111">
        <v>506.47502965147459</v>
      </c>
    </row>
    <row r="19" spans="1:125" x14ac:dyDescent="0.35">
      <c r="A19" s="111" t="s">
        <v>476</v>
      </c>
      <c r="C19" s="143" t="s">
        <v>666</v>
      </c>
      <c r="D19" s="112">
        <v>3.2429000000000001</v>
      </c>
      <c r="E19" s="112">
        <v>12.4457</v>
      </c>
      <c r="F19" s="112">
        <v>0.39219999999999999</v>
      </c>
      <c r="G19" s="112">
        <v>7.7697000000000003</v>
      </c>
      <c r="H19" s="112">
        <v>1.1758999999999999</v>
      </c>
      <c r="I19" s="112">
        <v>3.2488000000000001</v>
      </c>
      <c r="J19" s="113">
        <v>52.845999999999997</v>
      </c>
      <c r="K19" s="112">
        <v>3.6520999999999999</v>
      </c>
      <c r="L19" s="112">
        <v>11.693</v>
      </c>
      <c r="M19" s="112">
        <v>0.13159999999999999</v>
      </c>
      <c r="N19" s="112">
        <v>2.8400000000000002E-2</v>
      </c>
      <c r="O19" s="112">
        <v>2.4199999999999999E-2</v>
      </c>
      <c r="P19" s="112">
        <v>96.650400000000005</v>
      </c>
    </row>
    <row r="20" spans="1:125" x14ac:dyDescent="0.35">
      <c r="A20" s="111" t="s">
        <v>476</v>
      </c>
      <c r="C20" s="143" t="s">
        <v>666</v>
      </c>
      <c r="D20" s="112">
        <v>3.1747999999999998</v>
      </c>
      <c r="E20" s="112">
        <v>12.581300000000001</v>
      </c>
      <c r="F20" s="112">
        <v>0.49130000000000001</v>
      </c>
      <c r="G20" s="112">
        <v>7.6681999999999997</v>
      </c>
      <c r="H20" s="112">
        <v>1.1503000000000001</v>
      </c>
      <c r="I20" s="112">
        <v>3.2233000000000001</v>
      </c>
      <c r="J20" s="113">
        <v>53.285800000000002</v>
      </c>
      <c r="K20" s="112">
        <v>3.7153999999999998</v>
      </c>
      <c r="L20" s="112">
        <v>12.0472</v>
      </c>
      <c r="M20" s="112">
        <v>0.249</v>
      </c>
      <c r="N20" s="112">
        <v>3.4799999999999998E-2</v>
      </c>
      <c r="O20" s="112">
        <v>3.1399999999999997E-2</v>
      </c>
      <c r="P20" s="112">
        <v>97.652799999999999</v>
      </c>
    </row>
    <row r="21" spans="1:125" x14ac:dyDescent="0.35">
      <c r="A21" s="111" t="s">
        <v>476</v>
      </c>
      <c r="C21" s="143" t="s">
        <v>666</v>
      </c>
      <c r="D21" s="112">
        <v>3.1735000000000002</v>
      </c>
      <c r="E21" s="112">
        <v>12.788600000000001</v>
      </c>
      <c r="F21" s="112">
        <v>0.40010000000000001</v>
      </c>
      <c r="G21" s="112">
        <v>7.7077</v>
      </c>
      <c r="H21" s="112">
        <v>1.2001999999999999</v>
      </c>
      <c r="I21" s="112">
        <v>3.2231000000000001</v>
      </c>
      <c r="J21" s="113">
        <v>53.381399999999999</v>
      </c>
      <c r="K21" s="112">
        <v>3.6442000000000001</v>
      </c>
      <c r="L21" s="112">
        <v>11.6294</v>
      </c>
      <c r="M21" s="112">
        <v>0.11020000000000001</v>
      </c>
      <c r="N21" s="112">
        <v>3.9899999999999998E-2</v>
      </c>
      <c r="O21" s="112">
        <v>2.6200000000000001E-2</v>
      </c>
      <c r="P21" s="112">
        <v>97.324600000000004</v>
      </c>
    </row>
    <row r="22" spans="1:125" x14ac:dyDescent="0.35">
      <c r="A22" s="111" t="s">
        <v>476</v>
      </c>
      <c r="C22" s="143" t="s">
        <v>666</v>
      </c>
      <c r="D22" s="112">
        <v>3.2239</v>
      </c>
      <c r="E22" s="112">
        <v>12.805300000000001</v>
      </c>
      <c r="F22" s="112">
        <v>0.4289</v>
      </c>
      <c r="G22" s="112">
        <v>7.7592999999999996</v>
      </c>
      <c r="H22" s="112">
        <v>1.1696</v>
      </c>
      <c r="I22" s="112">
        <v>3.2587000000000002</v>
      </c>
      <c r="J22" s="113">
        <v>53.662399999999998</v>
      </c>
      <c r="K22" s="112">
        <v>3.7562000000000002</v>
      </c>
      <c r="L22" s="112">
        <v>12.084199999999999</v>
      </c>
      <c r="M22" s="112">
        <v>0.19439999999999999</v>
      </c>
      <c r="N22" s="112">
        <v>2.98E-2</v>
      </c>
      <c r="O22" s="112">
        <v>3.0099999999999998E-2</v>
      </c>
      <c r="P22" s="112">
        <v>98.402900000000002</v>
      </c>
    </row>
    <row r="23" spans="1:125" x14ac:dyDescent="0.35">
      <c r="A23" s="111" t="s">
        <v>476</v>
      </c>
      <c r="C23" s="143" t="s">
        <v>666</v>
      </c>
      <c r="D23" s="112">
        <f t="shared" ref="D23:P23" si="0">AVERAGE(D21:D22)</f>
        <v>3.1987000000000001</v>
      </c>
      <c r="E23" s="112">
        <f t="shared" si="0"/>
        <v>12.796950000000001</v>
      </c>
      <c r="F23" s="112">
        <f t="shared" si="0"/>
        <v>0.41449999999999998</v>
      </c>
      <c r="G23" s="112">
        <f t="shared" si="0"/>
        <v>7.7334999999999994</v>
      </c>
      <c r="H23" s="112">
        <f t="shared" si="0"/>
        <v>1.1848999999999998</v>
      </c>
      <c r="I23" s="112">
        <f t="shared" si="0"/>
        <v>3.2408999999999999</v>
      </c>
      <c r="J23" s="112">
        <f t="shared" si="0"/>
        <v>53.521900000000002</v>
      </c>
      <c r="K23" s="112">
        <f t="shared" si="0"/>
        <v>3.7002000000000002</v>
      </c>
      <c r="L23" s="112">
        <f t="shared" si="0"/>
        <v>11.8568</v>
      </c>
      <c r="M23" s="112">
        <f t="shared" si="0"/>
        <v>0.15229999999999999</v>
      </c>
      <c r="N23" s="112">
        <f t="shared" si="0"/>
        <v>3.4849999999999999E-2</v>
      </c>
      <c r="O23" s="112">
        <f t="shared" si="0"/>
        <v>2.8150000000000001E-2</v>
      </c>
      <c r="P23" s="112">
        <f t="shared" si="0"/>
        <v>97.86375000000001</v>
      </c>
      <c r="V23" s="114" t="s">
        <v>480</v>
      </c>
      <c r="W23" s="114">
        <v>50</v>
      </c>
      <c r="X23" s="114" t="s">
        <v>481</v>
      </c>
      <c r="Y23" s="114">
        <v>21.062000000000001</v>
      </c>
      <c r="Z23" s="114">
        <v>8.34</v>
      </c>
      <c r="AA23" s="114">
        <v>0.6</v>
      </c>
      <c r="AB23" s="114">
        <v>1.72</v>
      </c>
      <c r="AC23" s="114">
        <v>0.51</v>
      </c>
      <c r="AD23" s="114">
        <v>3.05</v>
      </c>
      <c r="AE23" s="114">
        <v>0.26</v>
      </c>
      <c r="AF23" s="114">
        <v>8720</v>
      </c>
      <c r="AG23" s="114">
        <v>420</v>
      </c>
      <c r="AH23" s="114">
        <v>24</v>
      </c>
      <c r="AI23" s="114">
        <v>1.2</v>
      </c>
      <c r="AJ23" s="114">
        <v>17840</v>
      </c>
      <c r="AK23" s="114">
        <v>850</v>
      </c>
      <c r="AL23" s="114">
        <v>290</v>
      </c>
      <c r="AM23" s="114">
        <v>14</v>
      </c>
      <c r="AN23" s="114">
        <v>10.8</v>
      </c>
      <c r="AO23" s="114">
        <v>1.7</v>
      </c>
      <c r="AP23" s="114">
        <v>1271</v>
      </c>
      <c r="AQ23" s="114">
        <v>96</v>
      </c>
      <c r="AR23" s="120">
        <v>106200</v>
      </c>
      <c r="AS23" s="120">
        <v>8800</v>
      </c>
      <c r="AT23" s="114">
        <v>34.6</v>
      </c>
      <c r="AU23" s="114">
        <v>3</v>
      </c>
      <c r="AV23" s="114">
        <v>32.1</v>
      </c>
      <c r="AW23" s="114">
        <v>2.6</v>
      </c>
      <c r="AX23" s="114">
        <v>121.5</v>
      </c>
      <c r="AY23" s="114">
        <v>7.9</v>
      </c>
      <c r="AZ23" s="114">
        <v>150.9</v>
      </c>
      <c r="BA23" s="114">
        <v>8.1999999999999993</v>
      </c>
      <c r="BB23" s="114">
        <v>22.2</v>
      </c>
      <c r="BC23" s="114">
        <v>1.4</v>
      </c>
      <c r="BD23" s="114">
        <v>1.39</v>
      </c>
      <c r="BE23" s="114">
        <v>0.27</v>
      </c>
      <c r="BF23" s="114">
        <v>19.86</v>
      </c>
      <c r="BG23" s="114">
        <v>0.77</v>
      </c>
      <c r="BH23" s="114">
        <v>326</v>
      </c>
      <c r="BI23" s="114">
        <v>14</v>
      </c>
      <c r="BJ23" s="114">
        <v>44.1</v>
      </c>
      <c r="BK23" s="114">
        <v>2.1</v>
      </c>
      <c r="BL23" s="114">
        <v>315</v>
      </c>
      <c r="BM23" s="114">
        <v>17</v>
      </c>
      <c r="BN23" s="114">
        <v>26.1</v>
      </c>
      <c r="BO23" s="114">
        <v>1.6</v>
      </c>
      <c r="BP23" s="114">
        <v>1.75</v>
      </c>
      <c r="BQ23" s="114">
        <v>0.27</v>
      </c>
      <c r="BR23" s="114">
        <v>0.122</v>
      </c>
      <c r="BS23" s="114">
        <v>8.3000000000000004E-2</v>
      </c>
      <c r="BT23" s="114">
        <v>0.13700000000000001</v>
      </c>
      <c r="BU23" s="114">
        <v>2.9000000000000001E-2</v>
      </c>
      <c r="BV23" s="114">
        <v>3.15</v>
      </c>
      <c r="BW23" s="114">
        <v>0.23</v>
      </c>
      <c r="BX23" s="114">
        <v>8.2000000000000003E-2</v>
      </c>
      <c r="BY23" s="114">
        <v>2.5999999999999999E-2</v>
      </c>
      <c r="BZ23" s="114">
        <v>0.216</v>
      </c>
      <c r="CA23" s="114">
        <v>2.1999999999999999E-2</v>
      </c>
      <c r="CB23" s="114">
        <v>235</v>
      </c>
      <c r="CC23" s="114">
        <v>17</v>
      </c>
      <c r="CD23" s="114">
        <v>26.3</v>
      </c>
      <c r="CE23" s="114">
        <v>1.8</v>
      </c>
      <c r="CF23" s="114">
        <v>61.7</v>
      </c>
      <c r="CG23" s="114">
        <v>3.3</v>
      </c>
      <c r="CH23" s="114">
        <v>8.24</v>
      </c>
      <c r="CI23" s="114">
        <v>0.49</v>
      </c>
      <c r="CJ23" s="114">
        <v>41.2</v>
      </c>
      <c r="CK23" s="114">
        <v>1.3</v>
      </c>
      <c r="CL23" s="114">
        <v>9.9600000000000009</v>
      </c>
      <c r="CM23" s="114">
        <v>0.5</v>
      </c>
      <c r="CN23" s="114">
        <v>2.95</v>
      </c>
      <c r="CO23" s="114">
        <v>0.22</v>
      </c>
      <c r="CP23" s="114">
        <v>10.06</v>
      </c>
      <c r="CQ23" s="114">
        <v>0.76</v>
      </c>
      <c r="CR23" s="114">
        <v>1.53</v>
      </c>
      <c r="CS23" s="114">
        <v>0.13</v>
      </c>
      <c r="CT23" s="114">
        <v>9.34</v>
      </c>
      <c r="CU23" s="114">
        <v>0.74</v>
      </c>
      <c r="CV23" s="114">
        <v>1.66</v>
      </c>
      <c r="CW23" s="114">
        <v>0.1</v>
      </c>
      <c r="CX23" s="114">
        <v>4.1100000000000003</v>
      </c>
      <c r="CY23" s="114">
        <v>0.26</v>
      </c>
      <c r="CZ23" s="114">
        <v>0.6</v>
      </c>
      <c r="DA23" s="114">
        <v>4.4999999999999998E-2</v>
      </c>
      <c r="DB23" s="114">
        <v>3.62</v>
      </c>
      <c r="DC23" s="114">
        <v>0.33</v>
      </c>
      <c r="DD23" s="114">
        <v>0.48599999999999999</v>
      </c>
      <c r="DE23" s="114">
        <v>5.0999999999999997E-2</v>
      </c>
      <c r="DF23" s="114">
        <v>8.5</v>
      </c>
      <c r="DG23" s="114">
        <v>0.71</v>
      </c>
      <c r="DH23" s="114">
        <v>1.7</v>
      </c>
      <c r="DI23" s="114">
        <v>0.16</v>
      </c>
      <c r="DJ23" s="114">
        <v>0.40100000000000002</v>
      </c>
      <c r="DK23" s="114">
        <v>7.0999999999999994E-2</v>
      </c>
      <c r="DL23" s="114">
        <v>3.9E-2</v>
      </c>
      <c r="DM23" s="114">
        <v>0.01</v>
      </c>
      <c r="DN23" s="114">
        <v>1.97</v>
      </c>
      <c r="DO23" s="114">
        <v>0.12</v>
      </c>
      <c r="DP23" s="114">
        <v>1.2800000000000001E-2</v>
      </c>
      <c r="DQ23" s="114">
        <v>6.4000000000000003E-3</v>
      </c>
      <c r="DR23" s="114">
        <v>2.3199999999999998</v>
      </c>
      <c r="DS23" s="114">
        <v>0.22</v>
      </c>
      <c r="DT23" s="114">
        <v>0.70099999999999996</v>
      </c>
      <c r="DU23" s="114">
        <v>8.3000000000000004E-2</v>
      </c>
    </row>
    <row r="24" spans="1:125" x14ac:dyDescent="0.35">
      <c r="A24" s="111" t="s">
        <v>476</v>
      </c>
      <c r="C24" s="143" t="s">
        <v>666</v>
      </c>
      <c r="D24" s="112">
        <v>3.2149999999999999</v>
      </c>
      <c r="E24" s="112">
        <v>12.9848</v>
      </c>
      <c r="F24" s="112">
        <v>0.47160000000000002</v>
      </c>
      <c r="G24" s="112">
        <v>7.9206000000000003</v>
      </c>
      <c r="H24" s="112">
        <v>1.1203000000000001</v>
      </c>
      <c r="I24" s="112">
        <v>3.2820999999999998</v>
      </c>
      <c r="J24" s="113">
        <v>53.269399999999997</v>
      </c>
      <c r="K24" s="112">
        <v>3.4287000000000001</v>
      </c>
      <c r="L24" s="112">
        <v>11.7075</v>
      </c>
      <c r="M24" s="112">
        <v>0.14230000000000001</v>
      </c>
      <c r="N24" s="112">
        <v>3.95E-2</v>
      </c>
      <c r="O24" s="112">
        <v>2.9899999999999999E-2</v>
      </c>
      <c r="P24" s="112">
        <v>97.611699999999999</v>
      </c>
    </row>
    <row r="25" spans="1:125" x14ac:dyDescent="0.35">
      <c r="A25" s="111" t="s">
        <v>476</v>
      </c>
      <c r="C25" s="143" t="s">
        <v>666</v>
      </c>
      <c r="D25" s="112">
        <v>3.1602999999999999</v>
      </c>
      <c r="E25" s="112">
        <v>12.832000000000001</v>
      </c>
      <c r="F25" s="112">
        <v>0.43290000000000001</v>
      </c>
      <c r="G25" s="112">
        <v>7.8491999999999997</v>
      </c>
      <c r="H25" s="112">
        <v>1.1351</v>
      </c>
      <c r="I25" s="112">
        <v>3.2637999999999998</v>
      </c>
      <c r="J25" s="113">
        <v>52.670900000000003</v>
      </c>
      <c r="K25" s="112">
        <v>3.5655000000000001</v>
      </c>
      <c r="L25" s="112">
        <v>11.866099999999999</v>
      </c>
      <c r="M25" s="112">
        <v>0.24510000000000001</v>
      </c>
      <c r="N25" s="112">
        <v>3.0099999999999998E-2</v>
      </c>
      <c r="O25" s="112">
        <v>3.2800000000000003E-2</v>
      </c>
      <c r="P25" s="112">
        <v>97.083699999999993</v>
      </c>
    </row>
    <row r="26" spans="1:125" x14ac:dyDescent="0.35">
      <c r="A26" s="111" t="s">
        <v>476</v>
      </c>
      <c r="C26" s="143" t="s">
        <v>666</v>
      </c>
      <c r="D26" s="112">
        <v>3.0571000000000002</v>
      </c>
      <c r="E26" s="112">
        <v>12.588699999999999</v>
      </c>
      <c r="F26" s="112">
        <v>0.45760000000000001</v>
      </c>
      <c r="G26" s="112">
        <v>7.6669</v>
      </c>
      <c r="H26" s="112">
        <v>1.1943999999999999</v>
      </c>
      <c r="I26" s="112">
        <v>3.2675999999999998</v>
      </c>
      <c r="J26" s="113">
        <v>53.605600000000003</v>
      </c>
      <c r="K26" s="112">
        <v>3.5588000000000002</v>
      </c>
      <c r="L26" s="112">
        <v>12.414199999999999</v>
      </c>
      <c r="M26" s="112">
        <v>0.1497</v>
      </c>
      <c r="N26" s="112">
        <v>3.5499999999999997E-2</v>
      </c>
      <c r="O26" s="112">
        <v>2.58E-2</v>
      </c>
      <c r="P26" s="112">
        <v>98.021799999999999</v>
      </c>
    </row>
    <row r="27" spans="1:125" x14ac:dyDescent="0.35">
      <c r="A27" s="111" t="s">
        <v>476</v>
      </c>
      <c r="C27" s="143" t="s">
        <v>666</v>
      </c>
      <c r="D27" s="112">
        <v>3.0922000000000001</v>
      </c>
      <c r="E27" s="112">
        <v>12.517200000000001</v>
      </c>
      <c r="F27" s="112">
        <v>0.4738</v>
      </c>
      <c r="G27" s="112">
        <v>7.6845999999999997</v>
      </c>
      <c r="H27" s="112">
        <v>1.1900999999999999</v>
      </c>
      <c r="I27" s="112">
        <v>3.2562000000000002</v>
      </c>
      <c r="J27" s="113">
        <v>53.504300000000001</v>
      </c>
      <c r="K27" s="112">
        <v>3.6293000000000002</v>
      </c>
      <c r="L27" s="112">
        <v>12.1553</v>
      </c>
      <c r="M27" s="112">
        <v>0.18820000000000001</v>
      </c>
      <c r="N27" s="112">
        <v>2.8299999999999999E-2</v>
      </c>
      <c r="O27" s="112">
        <v>3.1800000000000002E-2</v>
      </c>
      <c r="P27" s="112">
        <v>97.751400000000004</v>
      </c>
    </row>
    <row r="28" spans="1:125" x14ac:dyDescent="0.35">
      <c r="A28" s="111" t="s">
        <v>476</v>
      </c>
      <c r="C28" s="143" t="s">
        <v>666</v>
      </c>
      <c r="D28" s="112">
        <f t="shared" ref="D28:P28" si="1">AVERAGE(D26:D27)</f>
        <v>3.0746500000000001</v>
      </c>
      <c r="E28" s="112">
        <f t="shared" si="1"/>
        <v>12.552949999999999</v>
      </c>
      <c r="F28" s="112">
        <f t="shared" si="1"/>
        <v>0.4657</v>
      </c>
      <c r="G28" s="112">
        <f t="shared" si="1"/>
        <v>7.6757499999999999</v>
      </c>
      <c r="H28" s="112">
        <f t="shared" si="1"/>
        <v>1.19225</v>
      </c>
      <c r="I28" s="112">
        <f t="shared" si="1"/>
        <v>3.2618999999999998</v>
      </c>
      <c r="J28" s="112">
        <f t="shared" si="1"/>
        <v>53.554950000000005</v>
      </c>
      <c r="K28" s="112">
        <f t="shared" si="1"/>
        <v>3.5940500000000002</v>
      </c>
      <c r="L28" s="112">
        <f t="shared" si="1"/>
        <v>12.284749999999999</v>
      </c>
      <c r="M28" s="112">
        <f t="shared" si="1"/>
        <v>0.16894999999999999</v>
      </c>
      <c r="N28" s="112">
        <f t="shared" si="1"/>
        <v>3.1899999999999998E-2</v>
      </c>
      <c r="O28" s="112">
        <f t="shared" si="1"/>
        <v>2.8799999999999999E-2</v>
      </c>
      <c r="P28" s="112">
        <f t="shared" si="1"/>
        <v>97.886600000000001</v>
      </c>
      <c r="V28" s="114" t="s">
        <v>480</v>
      </c>
      <c r="W28" s="114">
        <v>50</v>
      </c>
      <c r="X28" s="114" t="s">
        <v>481</v>
      </c>
      <c r="Y28" s="114">
        <v>20.088000000000001</v>
      </c>
      <c r="Z28" s="114">
        <v>8.6999999999999993</v>
      </c>
      <c r="AA28" s="114">
        <v>1</v>
      </c>
      <c r="AB28" s="114">
        <v>1.84</v>
      </c>
      <c r="AC28" s="114">
        <v>0.6</v>
      </c>
      <c r="AD28" s="114">
        <v>2.67</v>
      </c>
      <c r="AE28" s="114">
        <v>0.35</v>
      </c>
      <c r="AF28" s="114">
        <v>8070</v>
      </c>
      <c r="AG28" s="114">
        <v>450</v>
      </c>
      <c r="AH28" s="114">
        <v>29.7</v>
      </c>
      <c r="AI28" s="114">
        <v>1.8</v>
      </c>
      <c r="AJ28" s="120">
        <v>16500</v>
      </c>
      <c r="AK28" s="120">
        <v>1100</v>
      </c>
      <c r="AL28" s="114">
        <v>318</v>
      </c>
      <c r="AM28" s="114">
        <v>28</v>
      </c>
      <c r="AN28" s="114">
        <v>44.3</v>
      </c>
      <c r="AO28" s="114">
        <v>8.4</v>
      </c>
      <c r="AP28" s="114">
        <v>1710</v>
      </c>
      <c r="AQ28" s="114">
        <v>210</v>
      </c>
      <c r="AR28" s="120">
        <v>129000</v>
      </c>
      <c r="AS28" s="120">
        <v>17000</v>
      </c>
      <c r="AT28" s="114">
        <v>44.2</v>
      </c>
      <c r="AU28" s="114">
        <v>5.0999999999999996</v>
      </c>
      <c r="AV28" s="114">
        <v>60.4</v>
      </c>
      <c r="AW28" s="114">
        <v>7.4</v>
      </c>
      <c r="AX28" s="114">
        <v>111.6</v>
      </c>
      <c r="AY28" s="114">
        <v>9.8000000000000007</v>
      </c>
      <c r="AZ28" s="114">
        <v>154</v>
      </c>
      <c r="BA28" s="114">
        <v>12</v>
      </c>
      <c r="BB28" s="114">
        <v>20.3</v>
      </c>
      <c r="BC28" s="114">
        <v>1.6</v>
      </c>
      <c r="BD28" s="114">
        <v>1.56</v>
      </c>
      <c r="BE28" s="114">
        <v>0.36</v>
      </c>
      <c r="BF28" s="114">
        <v>18.100000000000001</v>
      </c>
      <c r="BG28" s="114">
        <v>1.2</v>
      </c>
      <c r="BH28" s="114">
        <v>286</v>
      </c>
      <c r="BI28" s="114">
        <v>17</v>
      </c>
      <c r="BJ28" s="114">
        <v>41.4</v>
      </c>
      <c r="BK28" s="114">
        <v>2.9</v>
      </c>
      <c r="BL28" s="114">
        <v>289</v>
      </c>
      <c r="BM28" s="114">
        <v>23</v>
      </c>
      <c r="BN28" s="114">
        <v>25.3</v>
      </c>
      <c r="BO28" s="114">
        <v>2.5</v>
      </c>
      <c r="BP28" s="114">
        <v>1.62</v>
      </c>
      <c r="BQ28" s="114">
        <v>0.3</v>
      </c>
      <c r="BR28" s="114">
        <v>8.2000000000000003E-2</v>
      </c>
      <c r="BS28" s="114">
        <v>7.0999999999999994E-2</v>
      </c>
      <c r="BT28" s="114">
        <v>0.113</v>
      </c>
      <c r="BU28" s="114">
        <v>2.3E-2</v>
      </c>
      <c r="BV28" s="114">
        <v>2.75</v>
      </c>
      <c r="BW28" s="114">
        <v>0.28000000000000003</v>
      </c>
      <c r="BX28" s="114">
        <v>6.5000000000000002E-2</v>
      </c>
      <c r="BY28" s="114">
        <v>2.5999999999999999E-2</v>
      </c>
      <c r="BZ28" s="114">
        <v>0.193</v>
      </c>
      <c r="CA28" s="114">
        <v>0.03</v>
      </c>
      <c r="CB28" s="114">
        <v>226</v>
      </c>
      <c r="CC28" s="114">
        <v>32</v>
      </c>
      <c r="CD28" s="114">
        <v>23.5</v>
      </c>
      <c r="CE28" s="114">
        <v>2.2999999999999998</v>
      </c>
      <c r="CF28" s="114">
        <v>57.4</v>
      </c>
      <c r="CG28" s="114">
        <v>4.7</v>
      </c>
      <c r="CH28" s="114">
        <v>7.85</v>
      </c>
      <c r="CI28" s="114">
        <v>0.54</v>
      </c>
      <c r="CJ28" s="114">
        <v>37.6</v>
      </c>
      <c r="CK28" s="114">
        <v>2.1</v>
      </c>
      <c r="CL28" s="114">
        <v>9.2799999999999994</v>
      </c>
      <c r="CM28" s="114">
        <v>0.74</v>
      </c>
      <c r="CN28" s="114">
        <v>2.8</v>
      </c>
      <c r="CO28" s="114">
        <v>0.28999999999999998</v>
      </c>
      <c r="CP28" s="114">
        <v>9.9</v>
      </c>
      <c r="CQ28" s="114">
        <v>1.2</v>
      </c>
      <c r="CR28" s="114">
        <v>1.46</v>
      </c>
      <c r="CS28" s="114">
        <v>0.22</v>
      </c>
      <c r="CT28" s="114">
        <v>8.6</v>
      </c>
      <c r="CU28" s="114">
        <v>0.96</v>
      </c>
      <c r="CV28" s="114">
        <v>1.59</v>
      </c>
      <c r="CW28" s="114">
        <v>0.15</v>
      </c>
      <c r="CX28" s="114">
        <v>4.0999999999999996</v>
      </c>
      <c r="CY28" s="114">
        <v>0.27</v>
      </c>
      <c r="CZ28" s="114">
        <v>0.57999999999999996</v>
      </c>
      <c r="DA28" s="114">
        <v>6.4000000000000001E-2</v>
      </c>
      <c r="DB28" s="114">
        <v>3.75</v>
      </c>
      <c r="DC28" s="114">
        <v>0.49</v>
      </c>
      <c r="DD28" s="114">
        <v>0.45800000000000002</v>
      </c>
      <c r="DE28" s="114">
        <v>6.3E-2</v>
      </c>
      <c r="DF28" s="114">
        <v>8.5</v>
      </c>
      <c r="DG28" s="114">
        <v>1.2</v>
      </c>
      <c r="DH28" s="114">
        <v>1.45</v>
      </c>
      <c r="DI28" s="114">
        <v>0.18</v>
      </c>
      <c r="DJ28" s="114">
        <v>0.34200000000000003</v>
      </c>
      <c r="DK28" s="114">
        <v>6.8000000000000005E-2</v>
      </c>
      <c r="DL28" s="114">
        <v>3.9E-2</v>
      </c>
      <c r="DM28" s="114">
        <v>1.2999999999999999E-2</v>
      </c>
      <c r="DN28" s="114">
        <v>1.73</v>
      </c>
      <c r="DO28" s="114">
        <v>0.13</v>
      </c>
      <c r="DP28" s="114">
        <v>1.7500000000000002E-2</v>
      </c>
      <c r="DQ28" s="114">
        <v>9.1999999999999998E-3</v>
      </c>
      <c r="DR28" s="114">
        <v>2.04</v>
      </c>
      <c r="DS28" s="114">
        <v>0.24</v>
      </c>
      <c r="DT28" s="114">
        <v>0.60499999999999998</v>
      </c>
      <c r="DU28" s="114">
        <v>7.9000000000000001E-2</v>
      </c>
    </row>
    <row r="29" spans="1:125" x14ac:dyDescent="0.35">
      <c r="A29" s="111" t="s">
        <v>476</v>
      </c>
      <c r="C29" s="143" t="s">
        <v>666</v>
      </c>
      <c r="D29" s="112">
        <v>3.194</v>
      </c>
      <c r="E29" s="112">
        <v>12.861599999999999</v>
      </c>
      <c r="F29" s="112">
        <v>0.4133</v>
      </c>
      <c r="G29" s="112">
        <v>7.6803999999999997</v>
      </c>
      <c r="H29" s="112">
        <v>1.2047000000000001</v>
      </c>
      <c r="I29" s="112">
        <v>3.2126000000000001</v>
      </c>
      <c r="J29" s="113">
        <v>53.749699999999997</v>
      </c>
      <c r="K29" s="112">
        <v>3.6309999999999998</v>
      </c>
      <c r="L29" s="112">
        <v>12.227</v>
      </c>
      <c r="M29" s="112">
        <v>0.18099999999999999</v>
      </c>
      <c r="N29" s="112">
        <v>2.47E-2</v>
      </c>
      <c r="O29" s="112">
        <v>2.75E-2</v>
      </c>
      <c r="P29" s="112">
        <v>98.407600000000002</v>
      </c>
      <c r="V29" s="114" t="s">
        <v>480</v>
      </c>
      <c r="W29" s="114">
        <v>50</v>
      </c>
      <c r="X29" s="114" t="s">
        <v>481</v>
      </c>
      <c r="Y29" s="114">
        <v>15.074999999999999</v>
      </c>
      <c r="Z29" s="114">
        <v>8.89</v>
      </c>
      <c r="AA29" s="114">
        <v>0.92</v>
      </c>
      <c r="AB29" s="114">
        <v>1.91</v>
      </c>
      <c r="AC29" s="114">
        <v>0.75</v>
      </c>
      <c r="AD29" s="114">
        <v>3.05</v>
      </c>
      <c r="AE29" s="114">
        <v>0.27</v>
      </c>
      <c r="AF29" s="114">
        <v>8580</v>
      </c>
      <c r="AG29" s="114">
        <v>410</v>
      </c>
      <c r="AH29" s="114">
        <v>25.7</v>
      </c>
      <c r="AI29" s="114">
        <v>1.1000000000000001</v>
      </c>
      <c r="AJ29" s="114">
        <v>17730</v>
      </c>
      <c r="AK29" s="114">
        <v>870</v>
      </c>
      <c r="AL29" s="114">
        <v>297</v>
      </c>
      <c r="AM29" s="114">
        <v>21</v>
      </c>
      <c r="AN29" s="114">
        <v>14.8</v>
      </c>
      <c r="AO29" s="114">
        <v>2.6</v>
      </c>
      <c r="AP29" s="114">
        <v>1320</v>
      </c>
      <c r="AQ29" s="114">
        <v>110</v>
      </c>
      <c r="AR29" s="120">
        <v>108000</v>
      </c>
      <c r="AS29" s="120">
        <v>10000</v>
      </c>
      <c r="AT29" s="114">
        <v>35</v>
      </c>
      <c r="AU29" s="114">
        <v>3.4</v>
      </c>
      <c r="AV29" s="114">
        <v>32.799999999999997</v>
      </c>
      <c r="AW29" s="114">
        <v>2.9</v>
      </c>
      <c r="AX29" s="114">
        <v>123</v>
      </c>
      <c r="AY29" s="114">
        <v>11</v>
      </c>
      <c r="AZ29" s="114">
        <v>155</v>
      </c>
      <c r="BA29" s="114">
        <v>12</v>
      </c>
      <c r="BB29" s="114">
        <v>22.3</v>
      </c>
      <c r="BC29" s="114">
        <v>1.7</v>
      </c>
      <c r="BD29" s="114">
        <v>1.19</v>
      </c>
      <c r="BE29" s="114">
        <v>0.24</v>
      </c>
      <c r="BF29" s="114">
        <v>19.8</v>
      </c>
      <c r="BG29" s="114">
        <v>1.2</v>
      </c>
      <c r="BH29" s="114">
        <v>350</v>
      </c>
      <c r="BI29" s="114">
        <v>23</v>
      </c>
      <c r="BJ29" s="114">
        <v>43.8</v>
      </c>
      <c r="BK29" s="114">
        <v>2.8</v>
      </c>
      <c r="BL29" s="114">
        <v>321</v>
      </c>
      <c r="BM29" s="114">
        <v>22</v>
      </c>
      <c r="BN29" s="114">
        <v>26.8</v>
      </c>
      <c r="BO29" s="114">
        <v>2.1</v>
      </c>
      <c r="BP29" s="114">
        <v>1.97</v>
      </c>
      <c r="BQ29" s="114">
        <v>0.35</v>
      </c>
      <c r="BR29" s="114">
        <v>0.13</v>
      </c>
      <c r="BS29" s="114">
        <v>0.11</v>
      </c>
      <c r="BT29" s="114">
        <v>0.114</v>
      </c>
      <c r="BU29" s="114">
        <v>2.7E-2</v>
      </c>
      <c r="BV29" s="114">
        <v>2.85</v>
      </c>
      <c r="BW29" s="114">
        <v>0.28999999999999998</v>
      </c>
      <c r="BX29" s="114">
        <v>9.4E-2</v>
      </c>
      <c r="BY29" s="114">
        <v>3.5999999999999997E-2</v>
      </c>
      <c r="BZ29" s="114">
        <v>0.17699999999999999</v>
      </c>
      <c r="CA29" s="114">
        <v>2.9000000000000001E-2</v>
      </c>
      <c r="CB29" s="114">
        <v>236</v>
      </c>
      <c r="CC29" s="114">
        <v>22</v>
      </c>
      <c r="CD29" s="114">
        <v>27.4</v>
      </c>
      <c r="CE29" s="114">
        <v>2.6</v>
      </c>
      <c r="CF29" s="114">
        <v>63.8</v>
      </c>
      <c r="CG29" s="114">
        <v>5.4</v>
      </c>
      <c r="CH29" s="114">
        <v>8.3800000000000008</v>
      </c>
      <c r="CI29" s="114">
        <v>0.73</v>
      </c>
      <c r="CJ29" s="114">
        <v>38.799999999999997</v>
      </c>
      <c r="CK29" s="114">
        <v>2</v>
      </c>
      <c r="CL29" s="114">
        <v>9.49</v>
      </c>
      <c r="CM29" s="114">
        <v>0.8</v>
      </c>
      <c r="CN29" s="114">
        <v>3.21</v>
      </c>
      <c r="CO29" s="114">
        <v>0.32</v>
      </c>
      <c r="CP29" s="114">
        <v>10.3</v>
      </c>
      <c r="CQ29" s="114">
        <v>1</v>
      </c>
      <c r="CR29" s="114">
        <v>1.56</v>
      </c>
      <c r="CS29" s="114">
        <v>0.15</v>
      </c>
      <c r="CT29" s="114">
        <v>9.6</v>
      </c>
      <c r="CU29" s="114">
        <v>1.3</v>
      </c>
      <c r="CV29" s="114">
        <v>1.73</v>
      </c>
      <c r="CW29" s="114">
        <v>0.13</v>
      </c>
      <c r="CX29" s="114">
        <v>4.2</v>
      </c>
      <c r="CY29" s="114">
        <v>0.3</v>
      </c>
      <c r="CZ29" s="114">
        <v>0.56100000000000005</v>
      </c>
      <c r="DA29" s="114">
        <v>5.8000000000000003E-2</v>
      </c>
      <c r="DB29" s="114">
        <v>3.91</v>
      </c>
      <c r="DC29" s="114">
        <v>0.42</v>
      </c>
      <c r="DD29" s="114">
        <v>0.48399999999999999</v>
      </c>
      <c r="DE29" s="114">
        <v>0.05</v>
      </c>
      <c r="DF29" s="114">
        <v>8.77</v>
      </c>
      <c r="DG29" s="114">
        <v>0.9</v>
      </c>
      <c r="DH29" s="114">
        <v>1.74</v>
      </c>
      <c r="DI29" s="114">
        <v>0.22</v>
      </c>
      <c r="DJ29" s="114">
        <v>0.38500000000000001</v>
      </c>
      <c r="DK29" s="114">
        <v>0.08</v>
      </c>
      <c r="DL29" s="114">
        <v>4.7E-2</v>
      </c>
      <c r="DM29" s="114">
        <v>1.9E-2</v>
      </c>
      <c r="DN29" s="114">
        <v>2.0499999999999998</v>
      </c>
      <c r="DO29" s="114">
        <v>0.25</v>
      </c>
      <c r="DP29" s="114">
        <v>1.38E-2</v>
      </c>
      <c r="DQ29" s="114">
        <v>8.3000000000000001E-3</v>
      </c>
      <c r="DR29" s="114">
        <v>2.2799999999999998</v>
      </c>
      <c r="DS29" s="114">
        <v>0.32</v>
      </c>
      <c r="DT29" s="114">
        <v>0.75</v>
      </c>
      <c r="DU29" s="114">
        <v>0.12</v>
      </c>
    </row>
    <row r="30" spans="1:125" x14ac:dyDescent="0.35">
      <c r="A30" s="111" t="s">
        <v>476</v>
      </c>
      <c r="C30" s="143" t="s">
        <v>666</v>
      </c>
      <c r="D30" s="112">
        <v>3.1911999999999998</v>
      </c>
      <c r="E30" s="112">
        <v>12.6065</v>
      </c>
      <c r="F30" s="112">
        <v>0.49340000000000001</v>
      </c>
      <c r="G30" s="112">
        <v>7.7266000000000004</v>
      </c>
      <c r="H30" s="112">
        <v>1.1685000000000001</v>
      </c>
      <c r="I30" s="112">
        <v>3.2557999999999998</v>
      </c>
      <c r="J30" s="113">
        <v>53.503700000000002</v>
      </c>
      <c r="K30" s="112">
        <v>3.4798</v>
      </c>
      <c r="L30" s="112">
        <v>12.005699999999999</v>
      </c>
      <c r="M30" s="112">
        <v>0.20130000000000001</v>
      </c>
      <c r="N30" s="112">
        <v>1.84E-2</v>
      </c>
      <c r="O30" s="112">
        <v>2.46E-2</v>
      </c>
      <c r="P30" s="112">
        <v>97.6755</v>
      </c>
    </row>
    <row r="31" spans="1:125" x14ac:dyDescent="0.35">
      <c r="A31" s="111" t="s">
        <v>476</v>
      </c>
      <c r="C31" s="143" t="s">
        <v>666</v>
      </c>
      <c r="D31" s="112">
        <v>2.3163999999999998</v>
      </c>
      <c r="E31" s="112">
        <v>12.773</v>
      </c>
      <c r="F31" s="112">
        <v>0.3896</v>
      </c>
      <c r="G31" s="112">
        <v>7.8204000000000002</v>
      </c>
      <c r="H31" s="112">
        <v>1.2123999999999999</v>
      </c>
      <c r="I31" s="112">
        <v>3.2835000000000001</v>
      </c>
      <c r="J31" s="113">
        <v>53.682699999999997</v>
      </c>
      <c r="K31" s="112">
        <v>3.4485000000000001</v>
      </c>
      <c r="L31" s="112">
        <v>11.940200000000001</v>
      </c>
      <c r="M31" s="112">
        <v>0.23050000000000001</v>
      </c>
      <c r="N31" s="112">
        <v>2.69E-2</v>
      </c>
      <c r="O31" s="112">
        <v>2.9899999999999999E-2</v>
      </c>
      <c r="P31" s="112">
        <v>97.1541</v>
      </c>
    </row>
    <row r="32" spans="1:125" x14ac:dyDescent="0.35">
      <c r="A32" s="111" t="s">
        <v>476</v>
      </c>
      <c r="C32" s="143" t="s">
        <v>666</v>
      </c>
      <c r="D32" s="112">
        <v>3.1530999999999998</v>
      </c>
      <c r="E32" s="112">
        <v>12.623100000000001</v>
      </c>
      <c r="F32" s="112">
        <v>0.44119999999999998</v>
      </c>
      <c r="G32" s="112">
        <v>7.8598999999999997</v>
      </c>
      <c r="H32" s="112">
        <v>1.1879999999999999</v>
      </c>
      <c r="I32" s="112">
        <v>3.2557999999999998</v>
      </c>
      <c r="J32" s="113">
        <v>52.723700000000001</v>
      </c>
      <c r="K32" s="112">
        <v>3.5158</v>
      </c>
      <c r="L32" s="112">
        <v>11.501200000000001</v>
      </c>
      <c r="M32" s="112">
        <v>0.21809999999999999</v>
      </c>
      <c r="N32" s="112">
        <v>3.56E-2</v>
      </c>
      <c r="O32" s="112">
        <v>3.3500000000000002E-2</v>
      </c>
      <c r="P32" s="112">
        <v>96.549000000000007</v>
      </c>
    </row>
    <row r="33" spans="1:125" x14ac:dyDescent="0.35">
      <c r="A33" s="111" t="s">
        <v>476</v>
      </c>
      <c r="C33" s="143" t="s">
        <v>666</v>
      </c>
      <c r="D33" s="112">
        <v>3.2002000000000002</v>
      </c>
      <c r="E33" s="112">
        <v>12.550800000000001</v>
      </c>
      <c r="F33" s="112">
        <v>0.54279999999999995</v>
      </c>
      <c r="G33" s="112">
        <v>7.9161000000000001</v>
      </c>
      <c r="H33" s="112">
        <v>1.1825000000000001</v>
      </c>
      <c r="I33" s="112">
        <v>3.1905999999999999</v>
      </c>
      <c r="J33" s="113">
        <v>52.906700000000001</v>
      </c>
      <c r="K33" s="112">
        <v>3.4296000000000002</v>
      </c>
      <c r="L33" s="112">
        <v>11.9758</v>
      </c>
      <c r="M33" s="112">
        <v>0.22259999999999999</v>
      </c>
      <c r="N33" s="112">
        <v>3.8800000000000001E-2</v>
      </c>
      <c r="O33" s="112">
        <v>3.44E-2</v>
      </c>
      <c r="P33" s="112">
        <v>97.190799999999996</v>
      </c>
    </row>
    <row r="34" spans="1:125" x14ac:dyDescent="0.35">
      <c r="A34" s="111" t="s">
        <v>476</v>
      </c>
      <c r="C34" s="143" t="s">
        <v>666</v>
      </c>
      <c r="D34" s="112">
        <f t="shared" ref="D34:P34" si="2">AVERAGE(D32:D33)</f>
        <v>3.17665</v>
      </c>
      <c r="E34" s="112">
        <f t="shared" si="2"/>
        <v>12.586950000000002</v>
      </c>
      <c r="F34" s="112">
        <f t="shared" si="2"/>
        <v>0.49199999999999999</v>
      </c>
      <c r="G34" s="112">
        <f t="shared" si="2"/>
        <v>7.8879999999999999</v>
      </c>
      <c r="H34" s="112">
        <f t="shared" si="2"/>
        <v>1.1852499999999999</v>
      </c>
      <c r="I34" s="112">
        <f t="shared" si="2"/>
        <v>3.2231999999999998</v>
      </c>
      <c r="J34" s="112">
        <f t="shared" si="2"/>
        <v>52.815200000000004</v>
      </c>
      <c r="K34" s="112">
        <f t="shared" si="2"/>
        <v>3.4727000000000001</v>
      </c>
      <c r="L34" s="112">
        <f t="shared" si="2"/>
        <v>11.7385</v>
      </c>
      <c r="M34" s="112">
        <f t="shared" si="2"/>
        <v>0.22034999999999999</v>
      </c>
      <c r="N34" s="112">
        <f t="shared" si="2"/>
        <v>3.7199999999999997E-2</v>
      </c>
      <c r="O34" s="112">
        <f t="shared" si="2"/>
        <v>3.3950000000000001E-2</v>
      </c>
      <c r="P34" s="112">
        <f t="shared" si="2"/>
        <v>96.869900000000001</v>
      </c>
      <c r="V34" s="114" t="s">
        <v>480</v>
      </c>
      <c r="W34" s="114">
        <v>50</v>
      </c>
      <c r="X34" s="114" t="s">
        <v>481</v>
      </c>
      <c r="Y34" s="114">
        <v>20.128</v>
      </c>
      <c r="Z34" s="114">
        <v>8.5500000000000007</v>
      </c>
      <c r="AA34" s="114">
        <v>0.5</v>
      </c>
      <c r="AB34" s="114">
        <v>1.77</v>
      </c>
      <c r="AC34" s="114">
        <v>0.56999999999999995</v>
      </c>
      <c r="AD34" s="114">
        <v>2.75</v>
      </c>
      <c r="AE34" s="114">
        <v>0.11</v>
      </c>
      <c r="AF34" s="114">
        <v>8740</v>
      </c>
      <c r="AG34" s="114">
        <v>290</v>
      </c>
      <c r="AH34" s="114">
        <v>30.4</v>
      </c>
      <c r="AI34" s="114">
        <v>1.5</v>
      </c>
      <c r="AJ34" s="114">
        <v>17870</v>
      </c>
      <c r="AK34" s="114">
        <v>540</v>
      </c>
      <c r="AL34" s="114">
        <v>338</v>
      </c>
      <c r="AM34" s="114">
        <v>14</v>
      </c>
      <c r="AN34" s="114">
        <v>40.799999999999997</v>
      </c>
      <c r="AO34" s="114">
        <v>5.3</v>
      </c>
      <c r="AP34" s="114">
        <v>1775</v>
      </c>
      <c r="AQ34" s="114">
        <v>72</v>
      </c>
      <c r="AR34" s="120">
        <v>124400</v>
      </c>
      <c r="AS34" s="120">
        <v>5300</v>
      </c>
      <c r="AT34" s="114">
        <v>45.3</v>
      </c>
      <c r="AU34" s="114">
        <v>2.7</v>
      </c>
      <c r="AV34" s="114">
        <v>65.099999999999994</v>
      </c>
      <c r="AW34" s="114">
        <v>7.1</v>
      </c>
      <c r="AX34" s="114">
        <v>128</v>
      </c>
      <c r="AY34" s="114">
        <v>7.5</v>
      </c>
      <c r="AZ34" s="114">
        <v>213</v>
      </c>
      <c r="BA34" s="114">
        <v>15</v>
      </c>
      <c r="BB34" s="114">
        <v>24.5</v>
      </c>
      <c r="BC34" s="114">
        <v>1.4</v>
      </c>
      <c r="BD34" s="114">
        <v>1.88</v>
      </c>
      <c r="BE34" s="114">
        <v>0.32</v>
      </c>
      <c r="BF34" s="114">
        <v>18.670000000000002</v>
      </c>
      <c r="BG34" s="114">
        <v>0.74</v>
      </c>
      <c r="BH34" s="114">
        <v>313</v>
      </c>
      <c r="BI34" s="114">
        <v>13</v>
      </c>
      <c r="BJ34" s="114">
        <v>45.2</v>
      </c>
      <c r="BK34" s="114">
        <v>2</v>
      </c>
      <c r="BL34" s="114">
        <v>327</v>
      </c>
      <c r="BM34" s="114">
        <v>16</v>
      </c>
      <c r="BN34" s="114">
        <v>26.8</v>
      </c>
      <c r="BO34" s="114">
        <v>1.3</v>
      </c>
      <c r="BP34" s="114">
        <v>1.85</v>
      </c>
      <c r="BQ34" s="114">
        <v>0.3</v>
      </c>
      <c r="BR34" s="114">
        <v>9.6000000000000002E-2</v>
      </c>
      <c r="BS34" s="114">
        <v>7.5999999999999998E-2</v>
      </c>
      <c r="BT34" s="114">
        <v>0.11600000000000001</v>
      </c>
      <c r="BU34" s="114">
        <v>3.2000000000000001E-2</v>
      </c>
      <c r="BV34" s="114">
        <v>3.06</v>
      </c>
      <c r="BW34" s="114">
        <v>0.3</v>
      </c>
      <c r="BX34" s="114">
        <v>9.7000000000000003E-2</v>
      </c>
      <c r="BY34" s="114">
        <v>3.6999999999999998E-2</v>
      </c>
      <c r="BZ34" s="114">
        <v>0.21</v>
      </c>
      <c r="CA34" s="114">
        <v>2.8000000000000001E-2</v>
      </c>
      <c r="CB34" s="114">
        <v>217.4</v>
      </c>
      <c r="CC34" s="114">
        <v>9.4</v>
      </c>
      <c r="CD34" s="114">
        <v>25.4</v>
      </c>
      <c r="CE34" s="114">
        <v>1.2</v>
      </c>
      <c r="CF34" s="114">
        <v>61.5</v>
      </c>
      <c r="CG34" s="114">
        <v>2.7</v>
      </c>
      <c r="CH34" s="114">
        <v>8.5</v>
      </c>
      <c r="CI34" s="114">
        <v>0.44</v>
      </c>
      <c r="CJ34" s="114">
        <v>38.1</v>
      </c>
      <c r="CK34" s="114">
        <v>1.9</v>
      </c>
      <c r="CL34" s="114">
        <v>10.039999999999999</v>
      </c>
      <c r="CM34" s="114">
        <v>0.83</v>
      </c>
      <c r="CN34" s="114">
        <v>2.88</v>
      </c>
      <c r="CO34" s="114">
        <v>0.26</v>
      </c>
      <c r="CP34" s="114">
        <v>10.31</v>
      </c>
      <c r="CQ34" s="114">
        <v>0.73</v>
      </c>
      <c r="CR34" s="114">
        <v>1.5409999999999999</v>
      </c>
      <c r="CS34" s="114">
        <v>8.7999999999999995E-2</v>
      </c>
      <c r="CT34" s="114">
        <v>9.1999999999999993</v>
      </c>
      <c r="CU34" s="114">
        <v>0.46</v>
      </c>
      <c r="CV34" s="114">
        <v>1.8</v>
      </c>
      <c r="CW34" s="114">
        <v>0.16</v>
      </c>
      <c r="CX34" s="114">
        <v>4.22</v>
      </c>
      <c r="CY34" s="114">
        <v>0.31</v>
      </c>
      <c r="CZ34" s="114">
        <v>0.63300000000000001</v>
      </c>
      <c r="DA34" s="114">
        <v>6.3E-2</v>
      </c>
      <c r="DB34" s="114">
        <v>4.3099999999999996</v>
      </c>
      <c r="DC34" s="114">
        <v>0.33</v>
      </c>
      <c r="DD34" s="114">
        <v>0.53300000000000003</v>
      </c>
      <c r="DE34" s="114">
        <v>6.9000000000000006E-2</v>
      </c>
      <c r="DF34" s="114">
        <v>7.69</v>
      </c>
      <c r="DG34" s="114">
        <v>0.54</v>
      </c>
      <c r="DH34" s="114">
        <v>1.62</v>
      </c>
      <c r="DI34" s="114">
        <v>0.12</v>
      </c>
      <c r="DJ34" s="114">
        <v>0.34799999999999998</v>
      </c>
      <c r="DK34" s="114">
        <v>7.3999999999999996E-2</v>
      </c>
      <c r="DL34" s="114">
        <v>3.9E-2</v>
      </c>
      <c r="DM34" s="114">
        <v>1.6E-2</v>
      </c>
      <c r="DN34" s="114">
        <v>2.2599999999999998</v>
      </c>
      <c r="DO34" s="114">
        <v>0.16</v>
      </c>
      <c r="DP34" s="114">
        <v>2.24E-2</v>
      </c>
      <c r="DQ34" s="114">
        <v>9.9000000000000008E-3</v>
      </c>
      <c r="DR34" s="114">
        <v>2.04</v>
      </c>
      <c r="DS34" s="114">
        <v>0.15</v>
      </c>
      <c r="DT34" s="114">
        <v>0.70899999999999996</v>
      </c>
      <c r="DU34" s="114">
        <v>9.4E-2</v>
      </c>
    </row>
    <row r="35" spans="1:125" x14ac:dyDescent="0.35">
      <c r="A35" s="111" t="s">
        <v>476</v>
      </c>
      <c r="C35" s="143" t="s">
        <v>666</v>
      </c>
      <c r="D35" s="112">
        <v>2.9279999999999999</v>
      </c>
      <c r="E35" s="112">
        <v>12.533200000000001</v>
      </c>
      <c r="F35" s="112">
        <v>0.48499999999999999</v>
      </c>
      <c r="G35" s="112">
        <v>7.6448</v>
      </c>
      <c r="H35" s="112">
        <v>1.1439999999999999</v>
      </c>
      <c r="I35" s="112">
        <v>3.2635000000000001</v>
      </c>
      <c r="J35" s="113">
        <v>53.1584</v>
      </c>
      <c r="K35" s="112">
        <v>3.6128999999999998</v>
      </c>
      <c r="L35" s="112">
        <v>12.0212</v>
      </c>
      <c r="M35" s="112">
        <v>0.15820000000000001</v>
      </c>
      <c r="N35" s="112">
        <v>3.4299999999999997E-2</v>
      </c>
      <c r="O35" s="112">
        <v>2.98E-2</v>
      </c>
      <c r="P35" s="112">
        <v>97.013400000000004</v>
      </c>
    </row>
    <row r="36" spans="1:125" x14ac:dyDescent="0.35">
      <c r="A36" s="111" t="s">
        <v>476</v>
      </c>
      <c r="C36" s="143" t="s">
        <v>666</v>
      </c>
      <c r="D36" s="112">
        <v>3.1659000000000002</v>
      </c>
      <c r="E36" s="112">
        <v>13.569599999999999</v>
      </c>
      <c r="F36" s="112">
        <v>0.44180000000000003</v>
      </c>
      <c r="G36" s="112">
        <v>8.0561000000000007</v>
      </c>
      <c r="H36" s="112">
        <v>1.0497000000000001</v>
      </c>
      <c r="I36" s="112">
        <v>3.1004999999999998</v>
      </c>
      <c r="J36" s="113">
        <v>53.5745</v>
      </c>
      <c r="K36" s="112">
        <v>3.3443999999999998</v>
      </c>
      <c r="L36" s="112">
        <v>10.9802</v>
      </c>
      <c r="M36" s="112">
        <v>0.16350000000000001</v>
      </c>
      <c r="N36" s="112">
        <v>2.9000000000000001E-2</v>
      </c>
      <c r="O36" s="112">
        <v>2.69E-2</v>
      </c>
      <c r="P36" s="112">
        <v>97.502099999999999</v>
      </c>
    </row>
    <row r="37" spans="1:125" x14ac:dyDescent="0.35">
      <c r="A37" s="111" t="s">
        <v>476</v>
      </c>
      <c r="C37" s="143" t="s">
        <v>666</v>
      </c>
      <c r="D37" s="112">
        <v>3.0522999999999998</v>
      </c>
      <c r="E37" s="112">
        <v>12.586600000000001</v>
      </c>
      <c r="F37" s="112">
        <v>0.42620000000000002</v>
      </c>
      <c r="G37" s="112">
        <v>7.7953000000000001</v>
      </c>
      <c r="H37" s="112">
        <v>1.1794</v>
      </c>
      <c r="I37" s="112">
        <v>3.2418</v>
      </c>
      <c r="J37" s="113">
        <v>53.757300000000001</v>
      </c>
      <c r="K37" s="112">
        <v>3.5177</v>
      </c>
      <c r="L37" s="112">
        <v>11.725199999999999</v>
      </c>
      <c r="M37" s="112">
        <v>0.16980000000000001</v>
      </c>
      <c r="N37" s="112">
        <v>3.2500000000000001E-2</v>
      </c>
      <c r="O37" s="112">
        <v>3.2099999999999997E-2</v>
      </c>
      <c r="P37" s="112">
        <v>97.516199999999998</v>
      </c>
    </row>
    <row r="38" spans="1:125" x14ac:dyDescent="0.35">
      <c r="A38" s="111" t="s">
        <v>476</v>
      </c>
      <c r="C38" s="143" t="s">
        <v>666</v>
      </c>
      <c r="D38" s="112">
        <v>3.1297000000000001</v>
      </c>
      <c r="E38" s="112">
        <v>12.6172</v>
      </c>
      <c r="F38" s="112">
        <v>0.4425</v>
      </c>
      <c r="G38" s="112">
        <v>7.7126000000000001</v>
      </c>
      <c r="H38" s="112">
        <v>1.2129000000000001</v>
      </c>
      <c r="I38" s="112">
        <v>3.2572999999999999</v>
      </c>
      <c r="J38" s="113">
        <v>53.6173</v>
      </c>
      <c r="K38" s="112">
        <v>3.5350999999999999</v>
      </c>
      <c r="L38" s="112">
        <v>12.0688</v>
      </c>
      <c r="M38" s="112">
        <v>0.1711</v>
      </c>
      <c r="N38" s="112">
        <v>3.6299999999999999E-2</v>
      </c>
      <c r="O38" s="112">
        <v>3.2300000000000002E-2</v>
      </c>
      <c r="P38" s="112">
        <v>97.832999999999998</v>
      </c>
    </row>
    <row r="39" spans="1:125" x14ac:dyDescent="0.35">
      <c r="A39" s="111" t="s">
        <v>476</v>
      </c>
      <c r="C39" s="143" t="s">
        <v>666</v>
      </c>
      <c r="D39" s="112">
        <v>3.0104000000000002</v>
      </c>
      <c r="E39" s="112">
        <v>12.654999999999999</v>
      </c>
      <c r="F39" s="112">
        <v>0.40060000000000001</v>
      </c>
      <c r="G39" s="112">
        <v>7.6311999999999998</v>
      </c>
      <c r="H39" s="112">
        <v>1.1419999999999999</v>
      </c>
      <c r="I39" s="112">
        <v>3.2414000000000001</v>
      </c>
      <c r="J39" s="113">
        <v>53.695300000000003</v>
      </c>
      <c r="K39" s="112">
        <v>3.7624</v>
      </c>
      <c r="L39" s="112">
        <v>12.0158</v>
      </c>
      <c r="M39" s="112">
        <v>0.23269999999999999</v>
      </c>
      <c r="N39" s="112">
        <v>2.8500000000000001E-2</v>
      </c>
      <c r="O39" s="112">
        <v>2.9499999999999998E-2</v>
      </c>
      <c r="P39" s="112">
        <v>97.844999999999999</v>
      </c>
    </row>
    <row r="40" spans="1:125" x14ac:dyDescent="0.35">
      <c r="A40" s="111" t="s">
        <v>476</v>
      </c>
      <c r="C40" s="143" t="s">
        <v>666</v>
      </c>
      <c r="D40" s="112">
        <v>3.0640999999999998</v>
      </c>
      <c r="E40" s="112">
        <v>12.7034</v>
      </c>
      <c r="F40" s="112">
        <v>0.4335</v>
      </c>
      <c r="G40" s="112">
        <v>7.7968999999999999</v>
      </c>
      <c r="H40" s="112">
        <v>1.1565000000000001</v>
      </c>
      <c r="I40" s="112">
        <v>3.1966000000000001</v>
      </c>
      <c r="J40" s="113">
        <v>53.354300000000002</v>
      </c>
      <c r="K40" s="112">
        <v>3.6835</v>
      </c>
      <c r="L40" s="112">
        <v>11.566700000000001</v>
      </c>
      <c r="M40" s="112">
        <v>0.25929999999999997</v>
      </c>
      <c r="N40" s="112">
        <v>2.2599999999999999E-2</v>
      </c>
      <c r="O40" s="112">
        <v>2.64E-2</v>
      </c>
      <c r="P40" s="112">
        <v>97.263800000000003</v>
      </c>
    </row>
    <row r="41" spans="1:125" x14ac:dyDescent="0.35">
      <c r="A41" s="111" t="s">
        <v>476</v>
      </c>
      <c r="C41" s="143" t="s">
        <v>666</v>
      </c>
      <c r="D41" s="112">
        <f t="shared" ref="D41:P41" si="3">AVERAGE(D39:D40)</f>
        <v>3.0372500000000002</v>
      </c>
      <c r="E41" s="112">
        <f t="shared" si="3"/>
        <v>12.6792</v>
      </c>
      <c r="F41" s="112">
        <f t="shared" si="3"/>
        <v>0.41705000000000003</v>
      </c>
      <c r="G41" s="112">
        <f t="shared" si="3"/>
        <v>7.7140500000000003</v>
      </c>
      <c r="H41" s="112">
        <f t="shared" si="3"/>
        <v>1.1492499999999999</v>
      </c>
      <c r="I41" s="112">
        <f t="shared" si="3"/>
        <v>3.2190000000000003</v>
      </c>
      <c r="J41" s="112">
        <f t="shared" si="3"/>
        <v>53.524799999999999</v>
      </c>
      <c r="K41" s="112">
        <f t="shared" si="3"/>
        <v>3.72295</v>
      </c>
      <c r="L41" s="112">
        <f t="shared" si="3"/>
        <v>11.791250000000002</v>
      </c>
      <c r="M41" s="112">
        <f t="shared" si="3"/>
        <v>0.246</v>
      </c>
      <c r="N41" s="112">
        <f t="shared" si="3"/>
        <v>2.555E-2</v>
      </c>
      <c r="O41" s="112">
        <f t="shared" si="3"/>
        <v>2.7949999999999999E-2</v>
      </c>
      <c r="P41" s="112">
        <f t="shared" si="3"/>
        <v>97.554400000000001</v>
      </c>
      <c r="V41" s="114" t="s">
        <v>480</v>
      </c>
      <c r="W41" s="114">
        <v>50</v>
      </c>
      <c r="X41" s="114" t="s">
        <v>481</v>
      </c>
      <c r="Y41" s="114">
        <v>21.904</v>
      </c>
      <c r="Z41" s="114">
        <v>8.44</v>
      </c>
      <c r="AA41" s="114">
        <v>0.69</v>
      </c>
      <c r="AB41" s="114">
        <v>1.47</v>
      </c>
      <c r="AC41" s="114">
        <v>0.59</v>
      </c>
      <c r="AD41" s="114">
        <v>3.15</v>
      </c>
      <c r="AE41" s="114">
        <v>0.12</v>
      </c>
      <c r="AF41" s="114">
        <v>7950</v>
      </c>
      <c r="AG41" s="114">
        <v>380</v>
      </c>
      <c r="AH41" s="114">
        <v>22.4</v>
      </c>
      <c r="AI41" s="114">
        <v>1.5</v>
      </c>
      <c r="AJ41" s="114">
        <v>16080</v>
      </c>
      <c r="AK41" s="114">
        <v>940</v>
      </c>
      <c r="AL41" s="114">
        <v>266</v>
      </c>
      <c r="AM41" s="114">
        <v>16</v>
      </c>
      <c r="AN41" s="114">
        <v>10</v>
      </c>
      <c r="AO41" s="114">
        <v>1.3</v>
      </c>
      <c r="AP41" s="114">
        <v>1163</v>
      </c>
      <c r="AQ41" s="114">
        <v>69</v>
      </c>
      <c r="AR41" s="120">
        <v>96600</v>
      </c>
      <c r="AS41" s="120">
        <v>5600</v>
      </c>
      <c r="AT41" s="114">
        <v>31</v>
      </c>
      <c r="AU41" s="114">
        <v>2.2999999999999998</v>
      </c>
      <c r="AV41" s="114">
        <v>29.3</v>
      </c>
      <c r="AW41" s="114">
        <v>2.7</v>
      </c>
      <c r="AX41" s="114">
        <v>111.3</v>
      </c>
      <c r="AY41" s="114">
        <v>7.1</v>
      </c>
      <c r="AZ41" s="114">
        <v>136</v>
      </c>
      <c r="BA41" s="114">
        <v>11</v>
      </c>
      <c r="BB41" s="114">
        <v>23.36</v>
      </c>
      <c r="BC41" s="114">
        <v>0.75</v>
      </c>
      <c r="BD41" s="114">
        <v>1.1200000000000001</v>
      </c>
      <c r="BE41" s="114">
        <v>0.28999999999999998</v>
      </c>
      <c r="BF41" s="114">
        <v>17.899999999999999</v>
      </c>
      <c r="BG41" s="114">
        <v>1.2</v>
      </c>
      <c r="BH41" s="114">
        <v>385</v>
      </c>
      <c r="BI41" s="114">
        <v>14</v>
      </c>
      <c r="BJ41" s="114">
        <v>39.9</v>
      </c>
      <c r="BK41" s="114">
        <v>2.7</v>
      </c>
      <c r="BL41" s="114">
        <v>290</v>
      </c>
      <c r="BM41" s="114">
        <v>19</v>
      </c>
      <c r="BN41" s="114">
        <v>23.8</v>
      </c>
      <c r="BO41" s="114">
        <v>1.4</v>
      </c>
      <c r="BP41" s="114">
        <v>1.55</v>
      </c>
      <c r="BQ41" s="114">
        <v>0.21</v>
      </c>
      <c r="BT41" s="114">
        <v>0.11899999999999999</v>
      </c>
      <c r="BU41" s="114">
        <v>2.5999999999999999E-2</v>
      </c>
      <c r="BV41" s="114">
        <v>2.54</v>
      </c>
      <c r="BW41" s="114">
        <v>0.28000000000000003</v>
      </c>
      <c r="BX41" s="114">
        <v>5.2999999999999999E-2</v>
      </c>
      <c r="BY41" s="114">
        <v>3.1E-2</v>
      </c>
      <c r="BZ41" s="114">
        <v>0.185</v>
      </c>
      <c r="CA41" s="114">
        <v>2.1999999999999999E-2</v>
      </c>
      <c r="CB41" s="114">
        <v>208</v>
      </c>
      <c r="CC41" s="114">
        <v>11</v>
      </c>
      <c r="CD41" s="114">
        <v>23.7</v>
      </c>
      <c r="CE41" s="114">
        <v>1.7</v>
      </c>
      <c r="CF41" s="114">
        <v>55.6</v>
      </c>
      <c r="CG41" s="114">
        <v>3.3</v>
      </c>
      <c r="CH41" s="114">
        <v>7.57</v>
      </c>
      <c r="CI41" s="114">
        <v>0.51</v>
      </c>
      <c r="CJ41" s="114">
        <v>36.4</v>
      </c>
      <c r="CK41" s="114">
        <v>2.5</v>
      </c>
      <c r="CL41" s="114">
        <v>9.1999999999999993</v>
      </c>
      <c r="CM41" s="114">
        <v>0.8</v>
      </c>
      <c r="CN41" s="114">
        <v>2.93</v>
      </c>
      <c r="CO41" s="114">
        <v>0.23</v>
      </c>
      <c r="CP41" s="114">
        <v>8.5</v>
      </c>
      <c r="CQ41" s="114">
        <v>0.78</v>
      </c>
      <c r="CR41" s="114">
        <v>1.35</v>
      </c>
      <c r="CS41" s="114">
        <v>0.11</v>
      </c>
      <c r="CT41" s="114">
        <v>7.87</v>
      </c>
      <c r="CU41" s="114">
        <v>0.59</v>
      </c>
      <c r="CV41" s="114">
        <v>1.48</v>
      </c>
      <c r="CW41" s="114">
        <v>0.11</v>
      </c>
      <c r="CX41" s="114">
        <v>3.98</v>
      </c>
      <c r="CY41" s="114">
        <v>0.33</v>
      </c>
      <c r="CZ41" s="114">
        <v>0.50700000000000001</v>
      </c>
      <c r="DA41" s="114">
        <v>4.2000000000000003E-2</v>
      </c>
      <c r="DB41" s="114">
        <v>3.34</v>
      </c>
      <c r="DC41" s="114">
        <v>0.41</v>
      </c>
      <c r="DD41" s="114">
        <v>0.46100000000000002</v>
      </c>
      <c r="DE41" s="114">
        <v>6.0999999999999999E-2</v>
      </c>
      <c r="DF41" s="114">
        <v>7.85</v>
      </c>
      <c r="DG41" s="114">
        <v>0.7</v>
      </c>
      <c r="DH41" s="114">
        <v>1.57</v>
      </c>
      <c r="DI41" s="114">
        <v>0.17</v>
      </c>
      <c r="DJ41" s="114">
        <v>0.34300000000000003</v>
      </c>
      <c r="DK41" s="114">
        <v>6.7000000000000004E-2</v>
      </c>
      <c r="DL41" s="114">
        <v>4.2000000000000003E-2</v>
      </c>
      <c r="DM41" s="114">
        <v>1.4999999999999999E-2</v>
      </c>
      <c r="DN41" s="114">
        <v>1.88</v>
      </c>
      <c r="DO41" s="114">
        <v>0.17</v>
      </c>
      <c r="DP41" s="114">
        <v>1.17E-2</v>
      </c>
      <c r="DQ41" s="114">
        <v>9.1999999999999998E-3</v>
      </c>
      <c r="DR41" s="114">
        <v>1.89</v>
      </c>
      <c r="DS41" s="114">
        <v>0.17</v>
      </c>
      <c r="DT41" s="114">
        <v>0.7</v>
      </c>
      <c r="DU41" s="114">
        <v>6.9000000000000006E-2</v>
      </c>
    </row>
    <row r="42" spans="1:125" x14ac:dyDescent="0.35">
      <c r="A42" s="111" t="s">
        <v>474</v>
      </c>
      <c r="C42" s="143" t="s">
        <v>666</v>
      </c>
      <c r="D42" s="112">
        <v>3.7587999999999999</v>
      </c>
      <c r="E42" s="112">
        <v>12.8573</v>
      </c>
      <c r="F42" s="112">
        <v>0.45810000000000001</v>
      </c>
      <c r="G42" s="112">
        <v>3.6501999999999999</v>
      </c>
      <c r="H42" s="112">
        <v>2.2974999999999999</v>
      </c>
      <c r="I42" s="112">
        <v>1.5134000000000001</v>
      </c>
      <c r="J42" s="113">
        <v>64.404499999999999</v>
      </c>
      <c r="K42" s="112">
        <v>1.0290999999999999</v>
      </c>
      <c r="L42" s="112">
        <v>8.0363000000000007</v>
      </c>
      <c r="M42" s="112">
        <v>0.15620000000000001</v>
      </c>
      <c r="N42" s="112">
        <v>1.5299999999999999E-2</v>
      </c>
      <c r="O42" s="112">
        <v>5.57E-2</v>
      </c>
      <c r="P42" s="112">
        <v>98.232200000000006</v>
      </c>
      <c r="V42" s="114" t="s">
        <v>482</v>
      </c>
      <c r="W42" s="114">
        <v>30</v>
      </c>
      <c r="X42" s="114" t="s">
        <v>483</v>
      </c>
      <c r="Y42" s="114">
        <v>21.988</v>
      </c>
      <c r="Z42" s="114">
        <v>13.2</v>
      </c>
      <c r="AA42" s="114">
        <v>1.6</v>
      </c>
      <c r="AB42" s="114">
        <v>2.41</v>
      </c>
      <c r="AC42" s="114">
        <v>0.82</v>
      </c>
      <c r="AD42" s="114">
        <v>2.94</v>
      </c>
      <c r="AE42" s="114">
        <v>0.17</v>
      </c>
      <c r="AF42" s="114">
        <v>10680</v>
      </c>
      <c r="AG42" s="114">
        <v>910</v>
      </c>
      <c r="AH42" s="114">
        <v>9.23</v>
      </c>
      <c r="AI42" s="114">
        <v>0.89</v>
      </c>
      <c r="AJ42" s="114">
        <v>6030</v>
      </c>
      <c r="AK42" s="114">
        <v>700</v>
      </c>
      <c r="AL42" s="114">
        <v>38.4</v>
      </c>
      <c r="AM42" s="114">
        <v>5.0999999999999996</v>
      </c>
      <c r="AP42" s="114">
        <v>970</v>
      </c>
      <c r="AQ42" s="114">
        <v>120</v>
      </c>
      <c r="AR42" s="120">
        <v>50800</v>
      </c>
      <c r="AS42" s="120">
        <v>4800</v>
      </c>
      <c r="AT42" s="114">
        <v>8</v>
      </c>
      <c r="AU42" s="114">
        <v>1.1000000000000001</v>
      </c>
      <c r="AV42" s="114">
        <v>1.38</v>
      </c>
      <c r="AW42" s="114">
        <v>0.72</v>
      </c>
      <c r="AX42" s="114">
        <v>17.5</v>
      </c>
      <c r="AY42" s="114">
        <v>1.7</v>
      </c>
      <c r="AZ42" s="114">
        <v>151</v>
      </c>
      <c r="BA42" s="114">
        <v>14</v>
      </c>
      <c r="BB42" s="114">
        <v>30.6</v>
      </c>
      <c r="BC42" s="114">
        <v>2</v>
      </c>
      <c r="BD42" s="114">
        <v>1.18</v>
      </c>
      <c r="BE42" s="114">
        <v>0.57999999999999996</v>
      </c>
      <c r="BF42" s="114">
        <v>31.8</v>
      </c>
      <c r="BG42" s="114">
        <v>2.7</v>
      </c>
      <c r="BH42" s="114">
        <v>443</v>
      </c>
      <c r="BI42" s="114">
        <v>50</v>
      </c>
      <c r="BJ42" s="114">
        <v>53.1</v>
      </c>
      <c r="BK42" s="114">
        <v>6.1</v>
      </c>
      <c r="BL42" s="114">
        <v>495</v>
      </c>
      <c r="BM42" s="114">
        <v>60</v>
      </c>
      <c r="BN42" s="114">
        <v>38.200000000000003</v>
      </c>
      <c r="BO42" s="114">
        <v>4.2</v>
      </c>
      <c r="BP42" s="114">
        <v>3.26</v>
      </c>
      <c r="BQ42" s="114">
        <v>0.73</v>
      </c>
      <c r="BT42" s="114">
        <v>0.13700000000000001</v>
      </c>
      <c r="BU42" s="114">
        <v>3.9E-2</v>
      </c>
      <c r="BV42" s="114">
        <v>4.7</v>
      </c>
      <c r="BW42" s="114">
        <v>0.43</v>
      </c>
      <c r="BX42" s="114">
        <v>9.0999999999999998E-2</v>
      </c>
      <c r="BY42" s="114">
        <v>6.0999999999999999E-2</v>
      </c>
      <c r="BZ42" s="114">
        <v>0.36399999999999999</v>
      </c>
      <c r="CA42" s="114">
        <v>5.5E-2</v>
      </c>
      <c r="CB42" s="114">
        <v>376</v>
      </c>
      <c r="CC42" s="114">
        <v>30</v>
      </c>
      <c r="CD42" s="114">
        <v>37.200000000000003</v>
      </c>
      <c r="CE42" s="114">
        <v>2.1</v>
      </c>
      <c r="CF42" s="114">
        <v>91.7</v>
      </c>
      <c r="CG42" s="114">
        <v>5.6</v>
      </c>
      <c r="CH42" s="114">
        <v>12.24</v>
      </c>
      <c r="CI42" s="114">
        <v>0.91</v>
      </c>
      <c r="CJ42" s="114">
        <v>51.6</v>
      </c>
      <c r="CK42" s="114">
        <v>4.8</v>
      </c>
      <c r="CL42" s="114">
        <v>12.8</v>
      </c>
      <c r="CM42" s="114">
        <v>1.8</v>
      </c>
      <c r="CN42" s="114">
        <v>4.3099999999999996</v>
      </c>
      <c r="CO42" s="114">
        <v>0.63</v>
      </c>
      <c r="CP42" s="114">
        <v>12.4</v>
      </c>
      <c r="CQ42" s="114">
        <v>1.4</v>
      </c>
      <c r="CR42" s="114">
        <v>1.85</v>
      </c>
      <c r="CS42" s="114">
        <v>0.19</v>
      </c>
      <c r="CT42" s="114">
        <v>10.72</v>
      </c>
      <c r="CU42" s="114">
        <v>0.89</v>
      </c>
      <c r="CV42" s="114">
        <v>1.95</v>
      </c>
      <c r="CW42" s="114">
        <v>0.19</v>
      </c>
      <c r="CX42" s="114">
        <v>5.65</v>
      </c>
      <c r="CY42" s="114">
        <v>0.67</v>
      </c>
      <c r="CZ42" s="114">
        <v>0.67300000000000004</v>
      </c>
      <c r="DA42" s="114">
        <v>9.1999999999999998E-2</v>
      </c>
      <c r="DB42" s="114">
        <v>4.5999999999999996</v>
      </c>
      <c r="DC42" s="114">
        <v>0.69</v>
      </c>
      <c r="DD42" s="114">
        <v>0.65500000000000003</v>
      </c>
      <c r="DE42" s="114">
        <v>9.7000000000000003E-2</v>
      </c>
      <c r="DF42" s="114">
        <v>11.8</v>
      </c>
      <c r="DG42" s="114">
        <v>1.5</v>
      </c>
      <c r="DH42" s="114">
        <v>1.86</v>
      </c>
      <c r="DI42" s="114">
        <v>0.19</v>
      </c>
      <c r="DJ42" s="114">
        <v>0.66</v>
      </c>
      <c r="DK42" s="114">
        <v>0.15</v>
      </c>
      <c r="DL42" s="114">
        <v>5.1999999999999998E-2</v>
      </c>
      <c r="DM42" s="114">
        <v>0.02</v>
      </c>
      <c r="DN42" s="114">
        <v>3.42</v>
      </c>
      <c r="DO42" s="114">
        <v>0.37</v>
      </c>
      <c r="DR42" s="114">
        <v>3.34</v>
      </c>
      <c r="DS42" s="114">
        <v>0.28000000000000003</v>
      </c>
      <c r="DT42" s="114">
        <v>1.2</v>
      </c>
      <c r="DU42" s="114">
        <v>0.15</v>
      </c>
    </row>
    <row r="43" spans="1:125" x14ac:dyDescent="0.35">
      <c r="A43" s="111" t="s">
        <v>474</v>
      </c>
      <c r="C43" s="143" t="s">
        <v>666</v>
      </c>
      <c r="D43" s="112">
        <v>3.8022</v>
      </c>
      <c r="E43" s="112">
        <v>12.5669</v>
      </c>
      <c r="F43" s="112">
        <v>0.47070000000000001</v>
      </c>
      <c r="G43" s="112">
        <v>4.0724</v>
      </c>
      <c r="H43" s="112">
        <v>2.3931</v>
      </c>
      <c r="I43" s="112">
        <v>1.5740000000000001</v>
      </c>
      <c r="J43" s="113">
        <v>63.039099999999998</v>
      </c>
      <c r="K43" s="112">
        <v>1.0319</v>
      </c>
      <c r="L43" s="112">
        <v>8.4398999999999997</v>
      </c>
      <c r="M43" s="112">
        <v>0.14630000000000001</v>
      </c>
      <c r="N43" s="112">
        <v>2.3099999999999999E-2</v>
      </c>
      <c r="O43" s="112">
        <v>7.0599999999999996E-2</v>
      </c>
      <c r="P43" s="112">
        <v>97.630200000000002</v>
      </c>
    </row>
    <row r="44" spans="1:125" x14ac:dyDescent="0.35">
      <c r="A44" s="111" t="s">
        <v>474</v>
      </c>
      <c r="C44" s="143" t="s">
        <v>666</v>
      </c>
      <c r="D44" s="112">
        <v>3.7324000000000002</v>
      </c>
      <c r="E44" s="112">
        <v>12.032299999999999</v>
      </c>
      <c r="F44" s="112">
        <v>0.52310000000000001</v>
      </c>
      <c r="G44" s="112">
        <v>3.8744000000000001</v>
      </c>
      <c r="H44" s="112">
        <v>2.4373999999999998</v>
      </c>
      <c r="I44" s="112">
        <v>1.6113</v>
      </c>
      <c r="J44" s="113">
        <v>64.089600000000004</v>
      </c>
      <c r="K44" s="112">
        <v>1.145</v>
      </c>
      <c r="L44" s="112">
        <v>8.5824999999999996</v>
      </c>
      <c r="M44" s="112">
        <v>0.1794</v>
      </c>
      <c r="N44" s="112">
        <v>2.81E-2</v>
      </c>
      <c r="O44" s="112">
        <v>7.4399999999999994E-2</v>
      </c>
      <c r="P44" s="112">
        <v>98.309799999999996</v>
      </c>
    </row>
    <row r="45" spans="1:125" x14ac:dyDescent="0.35">
      <c r="A45" s="111" t="s">
        <v>474</v>
      </c>
      <c r="C45" s="143" t="s">
        <v>666</v>
      </c>
      <c r="D45" s="112">
        <f t="shared" ref="D45:P45" si="4">AVERAGE(D43:D44)</f>
        <v>3.7673000000000001</v>
      </c>
      <c r="E45" s="112">
        <f t="shared" si="4"/>
        <v>12.2996</v>
      </c>
      <c r="F45" s="112">
        <f t="shared" si="4"/>
        <v>0.49690000000000001</v>
      </c>
      <c r="G45" s="112">
        <f t="shared" si="4"/>
        <v>3.9733999999999998</v>
      </c>
      <c r="H45" s="112">
        <f t="shared" si="4"/>
        <v>2.4152499999999999</v>
      </c>
      <c r="I45" s="112">
        <f t="shared" si="4"/>
        <v>1.5926499999999999</v>
      </c>
      <c r="J45" s="112">
        <f t="shared" si="4"/>
        <v>63.564350000000005</v>
      </c>
      <c r="K45" s="112">
        <f t="shared" si="4"/>
        <v>1.0884499999999999</v>
      </c>
      <c r="L45" s="112">
        <f t="shared" si="4"/>
        <v>8.5111999999999988</v>
      </c>
      <c r="M45" s="112">
        <f t="shared" si="4"/>
        <v>0.16284999999999999</v>
      </c>
      <c r="N45" s="112">
        <f t="shared" si="4"/>
        <v>2.5599999999999998E-2</v>
      </c>
      <c r="O45" s="112">
        <f t="shared" si="4"/>
        <v>7.2499999999999995E-2</v>
      </c>
      <c r="P45" s="112">
        <f t="shared" si="4"/>
        <v>97.97</v>
      </c>
      <c r="V45" s="114" t="s">
        <v>482</v>
      </c>
      <c r="W45" s="114">
        <v>30</v>
      </c>
      <c r="X45" s="114" t="s">
        <v>483</v>
      </c>
      <c r="Y45" s="114">
        <v>20.574000000000002</v>
      </c>
      <c r="Z45" s="114">
        <v>15.55</v>
      </c>
      <c r="AA45" s="114">
        <v>0.98</v>
      </c>
      <c r="AB45" s="114">
        <v>2.65</v>
      </c>
      <c r="AC45" s="114">
        <v>0.93</v>
      </c>
      <c r="AD45" s="114">
        <v>3.5</v>
      </c>
      <c r="AE45" s="114">
        <v>0.2</v>
      </c>
      <c r="AF45" s="120">
        <v>14600</v>
      </c>
      <c r="AG45" s="120">
        <v>1300</v>
      </c>
      <c r="AH45" s="114">
        <v>11.3</v>
      </c>
      <c r="AI45" s="114">
        <v>1</v>
      </c>
      <c r="AJ45" s="114">
        <v>7130</v>
      </c>
      <c r="AK45" s="114">
        <v>530</v>
      </c>
      <c r="AL45" s="114">
        <v>43.2</v>
      </c>
      <c r="AM45" s="114">
        <v>2.7</v>
      </c>
      <c r="AP45" s="114">
        <v>1005</v>
      </c>
      <c r="AQ45" s="114">
        <v>66</v>
      </c>
      <c r="AR45" s="120">
        <v>54500</v>
      </c>
      <c r="AS45" s="120">
        <v>2800</v>
      </c>
      <c r="AT45" s="114">
        <v>8.77</v>
      </c>
      <c r="AU45" s="114">
        <v>0.72</v>
      </c>
      <c r="AX45" s="114">
        <v>21.5</v>
      </c>
      <c r="AY45" s="114">
        <v>1.6</v>
      </c>
      <c r="AZ45" s="114">
        <v>158</v>
      </c>
      <c r="BA45" s="114">
        <v>14</v>
      </c>
      <c r="BB45" s="114">
        <v>28.4</v>
      </c>
      <c r="BC45" s="114">
        <v>1.8</v>
      </c>
      <c r="BD45" s="114">
        <v>1.55</v>
      </c>
      <c r="BE45" s="114">
        <v>0.51</v>
      </c>
      <c r="BF45" s="114">
        <v>38.200000000000003</v>
      </c>
      <c r="BG45" s="114">
        <v>2.5</v>
      </c>
      <c r="BH45" s="114">
        <v>355</v>
      </c>
      <c r="BI45" s="114">
        <v>35</v>
      </c>
      <c r="BJ45" s="114">
        <v>62.7</v>
      </c>
      <c r="BK45" s="114">
        <v>5.5</v>
      </c>
      <c r="BL45" s="114">
        <v>565</v>
      </c>
      <c r="BM45" s="114">
        <v>41</v>
      </c>
      <c r="BN45" s="114">
        <v>43.9</v>
      </c>
      <c r="BO45" s="114">
        <v>3.1</v>
      </c>
      <c r="BP45" s="114">
        <v>3.13</v>
      </c>
      <c r="BQ45" s="114">
        <v>0.63</v>
      </c>
      <c r="BT45" s="114">
        <v>0.12</v>
      </c>
      <c r="BU45" s="114">
        <v>4.2000000000000003E-2</v>
      </c>
      <c r="BV45" s="114">
        <v>4.91</v>
      </c>
      <c r="BW45" s="114">
        <v>0.63</v>
      </c>
      <c r="BX45" s="114">
        <v>0.17599999999999999</v>
      </c>
      <c r="BY45" s="114">
        <v>8.5999999999999993E-2</v>
      </c>
      <c r="BZ45" s="114">
        <v>0.35199999999999998</v>
      </c>
      <c r="CA45" s="114">
        <v>3.6999999999999998E-2</v>
      </c>
      <c r="CB45" s="114">
        <v>414</v>
      </c>
      <c r="CC45" s="114">
        <v>19</v>
      </c>
      <c r="CD45" s="114">
        <v>45.7</v>
      </c>
      <c r="CE45" s="114">
        <v>2.7</v>
      </c>
      <c r="CF45" s="114">
        <v>109.4</v>
      </c>
      <c r="CG45" s="114">
        <v>6.2</v>
      </c>
      <c r="CH45" s="114">
        <v>14.7</v>
      </c>
      <c r="CI45" s="114">
        <v>1</v>
      </c>
      <c r="CJ45" s="114">
        <v>65.3</v>
      </c>
      <c r="CK45" s="114">
        <v>4.3</v>
      </c>
      <c r="CL45" s="114">
        <v>15.7</v>
      </c>
      <c r="CM45" s="114">
        <v>1.8</v>
      </c>
      <c r="CN45" s="114">
        <v>4.59</v>
      </c>
      <c r="CO45" s="114">
        <v>0.37</v>
      </c>
      <c r="CP45" s="114">
        <v>14.5</v>
      </c>
      <c r="CQ45" s="114">
        <v>1.6</v>
      </c>
      <c r="CR45" s="114">
        <v>2.2400000000000002</v>
      </c>
      <c r="CS45" s="114">
        <v>0.25</v>
      </c>
      <c r="CT45" s="114">
        <v>13</v>
      </c>
      <c r="CU45" s="114">
        <v>1.2</v>
      </c>
      <c r="CV45" s="114">
        <v>2.5099999999999998</v>
      </c>
      <c r="CW45" s="114">
        <v>0.2</v>
      </c>
      <c r="CX45" s="114">
        <v>6.8</v>
      </c>
      <c r="CY45" s="114">
        <v>0.57999999999999996</v>
      </c>
      <c r="CZ45" s="114">
        <v>0.93799999999999994</v>
      </c>
      <c r="DA45" s="114">
        <v>9.5000000000000001E-2</v>
      </c>
      <c r="DB45" s="114">
        <v>5.54</v>
      </c>
      <c r="DC45" s="114">
        <v>0.72</v>
      </c>
      <c r="DD45" s="114">
        <v>0.75</v>
      </c>
      <c r="DE45" s="114">
        <v>0.1</v>
      </c>
      <c r="DF45" s="114">
        <v>14.1</v>
      </c>
      <c r="DG45" s="114">
        <v>1.3</v>
      </c>
      <c r="DH45" s="114">
        <v>2.5</v>
      </c>
      <c r="DI45" s="114">
        <v>0.23</v>
      </c>
      <c r="DJ45" s="114">
        <v>0.84</v>
      </c>
      <c r="DK45" s="114">
        <v>0.18</v>
      </c>
      <c r="DL45" s="114">
        <v>6.8000000000000005E-2</v>
      </c>
      <c r="DM45" s="114">
        <v>2.1000000000000001E-2</v>
      </c>
      <c r="DN45" s="114">
        <v>3.64</v>
      </c>
      <c r="DO45" s="114">
        <v>0.37</v>
      </c>
      <c r="DR45" s="114">
        <v>4.28</v>
      </c>
      <c r="DS45" s="114">
        <v>0.35</v>
      </c>
      <c r="DT45" s="114">
        <v>1.37</v>
      </c>
      <c r="DU45" s="114">
        <v>0.16</v>
      </c>
    </row>
    <row r="46" spans="1:125" x14ac:dyDescent="0.35">
      <c r="A46" s="111" t="s">
        <v>474</v>
      </c>
      <c r="C46" s="143" t="s">
        <v>666</v>
      </c>
      <c r="D46" s="112">
        <v>3.9620000000000002</v>
      </c>
      <c r="E46" s="112">
        <v>12.281700000000001</v>
      </c>
      <c r="F46" s="112">
        <v>0.51980000000000004</v>
      </c>
      <c r="G46" s="112">
        <v>3.8414000000000001</v>
      </c>
      <c r="H46" s="112">
        <v>2.5636000000000001</v>
      </c>
      <c r="I46" s="112">
        <v>1.4885999999999999</v>
      </c>
      <c r="J46" s="113">
        <v>65.088200000000001</v>
      </c>
      <c r="K46" s="112">
        <v>1.0136000000000001</v>
      </c>
      <c r="L46" s="112">
        <v>7.6985000000000001</v>
      </c>
      <c r="M46" s="112">
        <v>0.16619999999999999</v>
      </c>
      <c r="N46" s="112">
        <v>1.78E-2</v>
      </c>
      <c r="O46" s="112">
        <v>5.28E-2</v>
      </c>
      <c r="P46" s="112">
        <v>98.694400000000002</v>
      </c>
    </row>
    <row r="47" spans="1:125" x14ac:dyDescent="0.35">
      <c r="A47" s="111" t="s">
        <v>474</v>
      </c>
      <c r="C47" s="143" t="s">
        <v>666</v>
      </c>
      <c r="D47" s="112">
        <v>3.4702000000000002</v>
      </c>
      <c r="E47" s="112">
        <v>12.382300000000001</v>
      </c>
      <c r="F47" s="112">
        <v>0.66979999999999995</v>
      </c>
      <c r="G47" s="112">
        <v>3.8887999999999998</v>
      </c>
      <c r="H47" s="112">
        <v>2.5872000000000002</v>
      </c>
      <c r="I47" s="112">
        <v>1.4690000000000001</v>
      </c>
      <c r="J47" s="113">
        <v>65.014200000000002</v>
      </c>
      <c r="K47" s="112">
        <v>0.96399999999999997</v>
      </c>
      <c r="L47" s="112">
        <v>7.7838000000000003</v>
      </c>
      <c r="M47" s="112">
        <v>0.20849999999999999</v>
      </c>
      <c r="N47" s="112">
        <v>1.9699999999999999E-2</v>
      </c>
      <c r="O47" s="112">
        <v>5.16E-2</v>
      </c>
      <c r="P47" s="112">
        <v>98.509299999999996</v>
      </c>
    </row>
    <row r="48" spans="1:125" x14ac:dyDescent="0.35">
      <c r="A48" s="111" t="s">
        <v>474</v>
      </c>
      <c r="C48" s="143" t="s">
        <v>666</v>
      </c>
      <c r="D48" s="112">
        <f t="shared" ref="D48:P48" si="5">AVERAGE(D46:D47)</f>
        <v>3.7161</v>
      </c>
      <c r="E48" s="112">
        <f t="shared" si="5"/>
        <v>12.332000000000001</v>
      </c>
      <c r="F48" s="112">
        <f t="shared" si="5"/>
        <v>0.5948</v>
      </c>
      <c r="G48" s="112">
        <f t="shared" si="5"/>
        <v>3.8651</v>
      </c>
      <c r="H48" s="112">
        <f t="shared" si="5"/>
        <v>2.5754000000000001</v>
      </c>
      <c r="I48" s="112">
        <f t="shared" si="5"/>
        <v>1.4788000000000001</v>
      </c>
      <c r="J48" s="112">
        <f t="shared" si="5"/>
        <v>65.051199999999994</v>
      </c>
      <c r="K48" s="112">
        <f t="shared" si="5"/>
        <v>0.98880000000000001</v>
      </c>
      <c r="L48" s="112">
        <f t="shared" si="5"/>
        <v>7.7411500000000002</v>
      </c>
      <c r="M48" s="112">
        <f t="shared" si="5"/>
        <v>0.18734999999999999</v>
      </c>
      <c r="N48" s="112">
        <f t="shared" si="5"/>
        <v>1.8749999999999999E-2</v>
      </c>
      <c r="O48" s="112">
        <f t="shared" si="5"/>
        <v>5.2199999999999996E-2</v>
      </c>
      <c r="P48" s="112">
        <f t="shared" si="5"/>
        <v>98.601849999999999</v>
      </c>
      <c r="V48" s="114" t="s">
        <v>482</v>
      </c>
      <c r="W48" s="114">
        <v>30</v>
      </c>
      <c r="X48" s="114" t="s">
        <v>483</v>
      </c>
      <c r="Y48" s="114">
        <v>20.965</v>
      </c>
      <c r="Z48" s="114">
        <v>15.2</v>
      </c>
      <c r="AA48" s="114">
        <v>1</v>
      </c>
      <c r="AB48" s="114">
        <v>2.8</v>
      </c>
      <c r="AC48" s="114">
        <v>1.2</v>
      </c>
      <c r="AD48" s="114">
        <v>3.31</v>
      </c>
      <c r="AE48" s="114">
        <v>0.2</v>
      </c>
      <c r="AF48" s="120">
        <v>12900</v>
      </c>
      <c r="AG48" s="120">
        <v>1200</v>
      </c>
      <c r="AH48" s="114">
        <v>10.23</v>
      </c>
      <c r="AI48" s="114">
        <v>0.93</v>
      </c>
      <c r="AJ48" s="114">
        <v>6290</v>
      </c>
      <c r="AK48" s="114">
        <v>370</v>
      </c>
      <c r="AL48" s="114">
        <v>32.9</v>
      </c>
      <c r="AM48" s="114">
        <v>2</v>
      </c>
      <c r="AP48" s="114">
        <v>969</v>
      </c>
      <c r="AQ48" s="114">
        <v>55</v>
      </c>
      <c r="AR48" s="120">
        <v>52200</v>
      </c>
      <c r="AS48" s="120">
        <v>2900</v>
      </c>
      <c r="AT48" s="114">
        <v>7.7</v>
      </c>
      <c r="AU48" s="114">
        <v>0.57999999999999996</v>
      </c>
      <c r="AX48" s="114">
        <v>19.899999999999999</v>
      </c>
      <c r="AY48" s="114">
        <v>1.9</v>
      </c>
      <c r="AZ48" s="114">
        <v>150</v>
      </c>
      <c r="BA48" s="114">
        <v>11</v>
      </c>
      <c r="BB48" s="114">
        <v>29</v>
      </c>
      <c r="BC48" s="114">
        <v>1.7</v>
      </c>
      <c r="BD48" s="114">
        <v>1.52</v>
      </c>
      <c r="BE48" s="114">
        <v>0.48</v>
      </c>
      <c r="BF48" s="114">
        <v>36.4</v>
      </c>
      <c r="BG48" s="114">
        <v>2.2999999999999998</v>
      </c>
      <c r="BH48" s="114">
        <v>370</v>
      </c>
      <c r="BI48" s="114">
        <v>28</v>
      </c>
      <c r="BJ48" s="114">
        <v>60.1</v>
      </c>
      <c r="BK48" s="114">
        <v>4.5999999999999996</v>
      </c>
      <c r="BL48" s="114">
        <v>564</v>
      </c>
      <c r="BM48" s="114">
        <v>38</v>
      </c>
      <c r="BN48" s="114">
        <v>43.1</v>
      </c>
      <c r="BO48" s="114">
        <v>2.6</v>
      </c>
      <c r="BP48" s="114">
        <v>3.54</v>
      </c>
      <c r="BQ48" s="114">
        <v>0.44</v>
      </c>
      <c r="BT48" s="114">
        <v>0.13700000000000001</v>
      </c>
      <c r="BU48" s="114">
        <v>3.7999999999999999E-2</v>
      </c>
      <c r="BV48" s="114">
        <v>4.79</v>
      </c>
      <c r="BW48" s="114">
        <v>0.55000000000000004</v>
      </c>
      <c r="BX48" s="114">
        <v>0.17399999999999999</v>
      </c>
      <c r="BY48" s="114">
        <v>7.4999999999999997E-2</v>
      </c>
      <c r="BZ48" s="114">
        <v>0.35599999999999998</v>
      </c>
      <c r="CA48" s="114">
        <v>0.05</v>
      </c>
      <c r="CB48" s="114">
        <v>421</v>
      </c>
      <c r="CC48" s="114">
        <v>19</v>
      </c>
      <c r="CD48" s="114">
        <v>44.3</v>
      </c>
      <c r="CE48" s="114">
        <v>3</v>
      </c>
      <c r="CF48" s="114">
        <v>110</v>
      </c>
      <c r="CG48" s="114">
        <v>7</v>
      </c>
      <c r="CH48" s="114">
        <v>14.8</v>
      </c>
      <c r="CI48" s="114">
        <v>1.2</v>
      </c>
      <c r="CJ48" s="114">
        <v>65.599999999999994</v>
      </c>
      <c r="CK48" s="114">
        <v>5</v>
      </c>
      <c r="CL48" s="114">
        <v>15.6</v>
      </c>
      <c r="CM48" s="114">
        <v>1.5</v>
      </c>
      <c r="CN48" s="114">
        <v>4.42</v>
      </c>
      <c r="CO48" s="114">
        <v>0.38</v>
      </c>
      <c r="CP48" s="114">
        <v>14.5</v>
      </c>
      <c r="CQ48" s="114">
        <v>1.4</v>
      </c>
      <c r="CR48" s="114">
        <v>2.15</v>
      </c>
      <c r="CS48" s="114">
        <v>0.19</v>
      </c>
      <c r="CT48" s="114">
        <v>12.3</v>
      </c>
      <c r="CU48" s="114">
        <v>1.1000000000000001</v>
      </c>
      <c r="CV48" s="114">
        <v>2.4</v>
      </c>
      <c r="CW48" s="114">
        <v>0.25</v>
      </c>
      <c r="CX48" s="114">
        <v>6.75</v>
      </c>
      <c r="CY48" s="114">
        <v>0.8</v>
      </c>
      <c r="CZ48" s="114">
        <v>0.86</v>
      </c>
      <c r="DA48" s="114">
        <v>0.12</v>
      </c>
      <c r="DB48" s="114">
        <v>5.05</v>
      </c>
      <c r="DC48" s="114">
        <v>0.59</v>
      </c>
      <c r="DD48" s="114">
        <v>0.77</v>
      </c>
      <c r="DE48" s="114">
        <v>0.13</v>
      </c>
      <c r="DF48" s="114">
        <v>14.7</v>
      </c>
      <c r="DG48" s="114">
        <v>1.6</v>
      </c>
      <c r="DH48" s="114">
        <v>2.6</v>
      </c>
      <c r="DI48" s="114">
        <v>0.25</v>
      </c>
      <c r="DJ48" s="114">
        <v>0.7</v>
      </c>
      <c r="DK48" s="114">
        <v>0.15</v>
      </c>
      <c r="DL48" s="114">
        <v>2.7E-2</v>
      </c>
      <c r="DM48" s="114">
        <v>1.6E-2</v>
      </c>
      <c r="DN48" s="114">
        <v>3.04</v>
      </c>
      <c r="DO48" s="114">
        <v>0.26</v>
      </c>
      <c r="DR48" s="114">
        <v>4.03</v>
      </c>
      <c r="DS48" s="114">
        <v>0.3</v>
      </c>
      <c r="DT48" s="114">
        <v>1.48</v>
      </c>
      <c r="DU48" s="114">
        <v>0.16</v>
      </c>
    </row>
    <row r="49" spans="1:125" x14ac:dyDescent="0.35">
      <c r="A49" s="111" t="s">
        <v>474</v>
      </c>
      <c r="C49" s="143" t="s">
        <v>666</v>
      </c>
      <c r="D49" s="112">
        <v>3.7637</v>
      </c>
      <c r="E49" s="112">
        <v>12.8269</v>
      </c>
      <c r="F49" s="112">
        <v>0.50449999999999995</v>
      </c>
      <c r="G49" s="112">
        <v>4.1059000000000001</v>
      </c>
      <c r="H49" s="112">
        <v>2.3481000000000001</v>
      </c>
      <c r="I49" s="112">
        <v>1.5322</v>
      </c>
      <c r="J49" s="113">
        <v>63.591700000000003</v>
      </c>
      <c r="K49" s="112">
        <v>1.0552999999999999</v>
      </c>
      <c r="L49" s="112">
        <v>8.2684999999999995</v>
      </c>
      <c r="M49" s="112">
        <v>0.1479</v>
      </c>
      <c r="N49" s="112">
        <v>2.0799999999999999E-2</v>
      </c>
      <c r="O49" s="112">
        <v>6.8500000000000005E-2</v>
      </c>
      <c r="P49" s="112">
        <v>98.233999999999995</v>
      </c>
    </row>
    <row r="50" spans="1:125" x14ac:dyDescent="0.35">
      <c r="A50" s="111" t="s">
        <v>474</v>
      </c>
      <c r="C50" s="143" t="s">
        <v>666</v>
      </c>
      <c r="D50" s="112">
        <v>3.4279000000000002</v>
      </c>
      <c r="E50" s="112">
        <v>12.564399999999999</v>
      </c>
      <c r="F50" s="112">
        <v>0.41</v>
      </c>
      <c r="G50" s="112">
        <v>3.9527999999999999</v>
      </c>
      <c r="H50" s="112">
        <v>2.4119999999999999</v>
      </c>
      <c r="I50" s="112">
        <v>1.5567</v>
      </c>
      <c r="J50" s="113">
        <v>64.299599999999998</v>
      </c>
      <c r="K50" s="112">
        <v>1.1101000000000001</v>
      </c>
      <c r="L50" s="112">
        <v>8.4017999999999997</v>
      </c>
      <c r="M50" s="112">
        <v>0.1825</v>
      </c>
      <c r="N50" s="112">
        <v>2.3699999999999999E-2</v>
      </c>
      <c r="O50" s="112">
        <v>7.1199999999999999E-2</v>
      </c>
      <c r="P50" s="112">
        <v>98.412599999999998</v>
      </c>
    </row>
    <row r="51" spans="1:125" x14ac:dyDescent="0.35">
      <c r="A51" s="111" t="s">
        <v>474</v>
      </c>
      <c r="C51" s="143" t="s">
        <v>666</v>
      </c>
      <c r="D51" s="112">
        <f t="shared" ref="D51:P51" si="6">AVERAGE(D49:D50)</f>
        <v>3.5958000000000001</v>
      </c>
      <c r="E51" s="112">
        <f t="shared" si="6"/>
        <v>12.695650000000001</v>
      </c>
      <c r="F51" s="112">
        <f t="shared" si="6"/>
        <v>0.45724999999999993</v>
      </c>
      <c r="G51" s="112">
        <f t="shared" si="6"/>
        <v>4.02935</v>
      </c>
      <c r="H51" s="112">
        <f t="shared" si="6"/>
        <v>2.3800499999999998</v>
      </c>
      <c r="I51" s="112">
        <f t="shared" si="6"/>
        <v>1.5444499999999999</v>
      </c>
      <c r="J51" s="112">
        <f t="shared" si="6"/>
        <v>63.945650000000001</v>
      </c>
      <c r="K51" s="112">
        <f t="shared" si="6"/>
        <v>1.0827</v>
      </c>
      <c r="L51" s="112">
        <f t="shared" si="6"/>
        <v>8.3351499999999987</v>
      </c>
      <c r="M51" s="112">
        <f t="shared" si="6"/>
        <v>0.16520000000000001</v>
      </c>
      <c r="N51" s="112">
        <f t="shared" si="6"/>
        <v>2.2249999999999999E-2</v>
      </c>
      <c r="O51" s="112">
        <f t="shared" si="6"/>
        <v>6.9849999999999995E-2</v>
      </c>
      <c r="P51" s="112">
        <f t="shared" si="6"/>
        <v>98.323299999999989</v>
      </c>
      <c r="V51" s="114" t="s">
        <v>482</v>
      </c>
      <c r="W51" s="114">
        <v>30</v>
      </c>
      <c r="X51" s="114" t="s">
        <v>483</v>
      </c>
      <c r="Y51" s="114">
        <v>19.359000000000002</v>
      </c>
      <c r="Z51" s="114">
        <v>14</v>
      </c>
      <c r="AA51" s="114">
        <v>1.3</v>
      </c>
      <c r="AB51" s="114">
        <v>2.8</v>
      </c>
      <c r="AC51" s="114">
        <v>1.2</v>
      </c>
      <c r="AD51" s="114">
        <v>3.28</v>
      </c>
      <c r="AE51" s="114">
        <v>0.24</v>
      </c>
      <c r="AF51" s="114">
        <v>12020</v>
      </c>
      <c r="AG51" s="114">
        <v>880</v>
      </c>
      <c r="AH51" s="114">
        <v>11</v>
      </c>
      <c r="AI51" s="114">
        <v>1.4</v>
      </c>
      <c r="AJ51" s="114">
        <v>6500</v>
      </c>
      <c r="AK51" s="114">
        <v>570</v>
      </c>
      <c r="AL51" s="114">
        <v>42.5</v>
      </c>
      <c r="AM51" s="114">
        <v>3.7</v>
      </c>
      <c r="AP51" s="114">
        <v>1056</v>
      </c>
      <c r="AQ51" s="114">
        <v>85</v>
      </c>
      <c r="AR51" s="120">
        <v>55100</v>
      </c>
      <c r="AS51" s="120">
        <v>3600</v>
      </c>
      <c r="AT51" s="114">
        <v>9.4</v>
      </c>
      <c r="AU51" s="114">
        <v>1</v>
      </c>
      <c r="AV51" s="114">
        <v>1.8</v>
      </c>
      <c r="AW51" s="114">
        <v>1.1000000000000001</v>
      </c>
      <c r="AX51" s="114">
        <v>22.2</v>
      </c>
      <c r="AY51" s="114">
        <v>2.9</v>
      </c>
      <c r="AZ51" s="114">
        <v>160</v>
      </c>
      <c r="BA51" s="114">
        <v>12</v>
      </c>
      <c r="BB51" s="114">
        <v>28.9</v>
      </c>
      <c r="BC51" s="114">
        <v>2.4</v>
      </c>
      <c r="BD51" s="114">
        <v>1.08</v>
      </c>
      <c r="BE51" s="114">
        <v>0.5</v>
      </c>
      <c r="BF51" s="114">
        <v>34.6</v>
      </c>
      <c r="BG51" s="114">
        <v>2.2999999999999998</v>
      </c>
      <c r="BH51" s="114">
        <v>387</v>
      </c>
      <c r="BI51" s="114">
        <v>32</v>
      </c>
      <c r="BJ51" s="114">
        <v>56.8</v>
      </c>
      <c r="BK51" s="114">
        <v>4.8</v>
      </c>
      <c r="BL51" s="114">
        <v>504</v>
      </c>
      <c r="BM51" s="114">
        <v>40</v>
      </c>
      <c r="BN51" s="114">
        <v>40.299999999999997</v>
      </c>
      <c r="BO51" s="114">
        <v>2.9</v>
      </c>
      <c r="BP51" s="114">
        <v>3.06</v>
      </c>
      <c r="BQ51" s="114">
        <v>0.49</v>
      </c>
      <c r="BT51" s="114">
        <v>0.151</v>
      </c>
      <c r="BU51" s="114">
        <v>7.0999999999999994E-2</v>
      </c>
      <c r="BV51" s="114">
        <v>4.6399999999999997</v>
      </c>
      <c r="BW51" s="114">
        <v>0.61</v>
      </c>
      <c r="BX51" s="114">
        <v>0.15</v>
      </c>
      <c r="BY51" s="114">
        <v>5.0999999999999997E-2</v>
      </c>
      <c r="BZ51" s="114">
        <v>0.33100000000000002</v>
      </c>
      <c r="CA51" s="114">
        <v>6.0999999999999999E-2</v>
      </c>
      <c r="CB51" s="114">
        <v>400</v>
      </c>
      <c r="CC51" s="114">
        <v>24</v>
      </c>
      <c r="CD51" s="114">
        <v>42.4</v>
      </c>
      <c r="CE51" s="114">
        <v>2.4</v>
      </c>
      <c r="CF51" s="114">
        <v>100.8</v>
      </c>
      <c r="CG51" s="114">
        <v>5.2</v>
      </c>
      <c r="CH51" s="114">
        <v>13.59</v>
      </c>
      <c r="CI51" s="114">
        <v>0.83</v>
      </c>
      <c r="CJ51" s="114">
        <v>57.8</v>
      </c>
      <c r="CK51" s="114">
        <v>3.8</v>
      </c>
      <c r="CL51" s="114">
        <v>13.1</v>
      </c>
      <c r="CM51" s="114">
        <v>1.2</v>
      </c>
      <c r="CN51" s="114">
        <v>4.26</v>
      </c>
      <c r="CO51" s="114">
        <v>0.4</v>
      </c>
      <c r="CP51" s="114">
        <v>12.8</v>
      </c>
      <c r="CQ51" s="114">
        <v>1.3</v>
      </c>
      <c r="CR51" s="114">
        <v>2.0099999999999998</v>
      </c>
      <c r="CS51" s="114">
        <v>0.16</v>
      </c>
      <c r="CT51" s="114">
        <v>11.15</v>
      </c>
      <c r="CU51" s="114">
        <v>0.73</v>
      </c>
      <c r="CV51" s="114">
        <v>2.3199999999999998</v>
      </c>
      <c r="CW51" s="114">
        <v>0.19</v>
      </c>
      <c r="CX51" s="114">
        <v>5.88</v>
      </c>
      <c r="CY51" s="114">
        <v>0.43</v>
      </c>
      <c r="CZ51" s="114">
        <v>0.8</v>
      </c>
      <c r="DA51" s="114">
        <v>0.13</v>
      </c>
      <c r="DB51" s="114">
        <v>5.73</v>
      </c>
      <c r="DC51" s="114">
        <v>0.59</v>
      </c>
      <c r="DD51" s="114">
        <v>0.84</v>
      </c>
      <c r="DE51" s="114">
        <v>0.12</v>
      </c>
      <c r="DF51" s="114">
        <v>12.8</v>
      </c>
      <c r="DG51" s="114">
        <v>1.2</v>
      </c>
      <c r="DH51" s="114">
        <v>2.15</v>
      </c>
      <c r="DI51" s="114">
        <v>0.28000000000000003</v>
      </c>
      <c r="DJ51" s="114">
        <v>0.7</v>
      </c>
      <c r="DK51" s="114">
        <v>0.16</v>
      </c>
      <c r="DL51" s="114">
        <v>7.0999999999999994E-2</v>
      </c>
      <c r="DM51" s="114">
        <v>3.1E-2</v>
      </c>
      <c r="DN51" s="114">
        <v>3.6</v>
      </c>
      <c r="DO51" s="114">
        <v>0.32</v>
      </c>
      <c r="DR51" s="114">
        <v>3.96</v>
      </c>
      <c r="DS51" s="114">
        <v>0.33</v>
      </c>
      <c r="DT51" s="114">
        <v>1.42</v>
      </c>
      <c r="DU51" s="114">
        <v>0.14000000000000001</v>
      </c>
    </row>
    <row r="52" spans="1:125" x14ac:dyDescent="0.35">
      <c r="A52" s="111" t="s">
        <v>474</v>
      </c>
      <c r="C52" s="143" t="s">
        <v>666</v>
      </c>
      <c r="D52" s="112">
        <v>3.7665999999999999</v>
      </c>
      <c r="E52" s="112">
        <v>12.3986</v>
      </c>
      <c r="F52" s="112">
        <v>0.5323</v>
      </c>
      <c r="G52" s="112">
        <v>3.9929000000000001</v>
      </c>
      <c r="H52" s="112">
        <v>2.3403</v>
      </c>
      <c r="I52" s="112">
        <v>1.5606</v>
      </c>
      <c r="J52" s="113">
        <v>64.319699999999997</v>
      </c>
      <c r="K52" s="112">
        <v>1.1379999999999999</v>
      </c>
      <c r="L52" s="112">
        <v>8.5578000000000003</v>
      </c>
      <c r="M52" s="112">
        <v>0.18410000000000001</v>
      </c>
      <c r="N52" s="112">
        <v>2.6700000000000002E-2</v>
      </c>
      <c r="O52" s="112">
        <v>6.0400000000000002E-2</v>
      </c>
      <c r="P52" s="112">
        <v>98.877799999999993</v>
      </c>
    </row>
    <row r="53" spans="1:125" x14ac:dyDescent="0.35">
      <c r="A53" s="111" t="s">
        <v>474</v>
      </c>
      <c r="C53" s="143" t="s">
        <v>666</v>
      </c>
      <c r="D53" s="112">
        <v>3.7574000000000001</v>
      </c>
      <c r="E53" s="112">
        <v>12.6584</v>
      </c>
      <c r="F53" s="112">
        <v>0.7228</v>
      </c>
      <c r="G53" s="112">
        <v>4.2816000000000001</v>
      </c>
      <c r="H53" s="112">
        <v>2.3180000000000001</v>
      </c>
      <c r="I53" s="112">
        <v>1.5337000000000001</v>
      </c>
      <c r="J53" s="113">
        <v>64.124899999999997</v>
      </c>
      <c r="K53" s="112">
        <v>1.0348999999999999</v>
      </c>
      <c r="L53" s="112">
        <v>8.5701000000000001</v>
      </c>
      <c r="M53" s="112">
        <v>0.1414</v>
      </c>
      <c r="N53" s="112">
        <v>2.4400000000000002E-2</v>
      </c>
      <c r="O53" s="112">
        <v>6.6100000000000006E-2</v>
      </c>
      <c r="P53" s="112">
        <v>99.233699999999999</v>
      </c>
    </row>
    <row r="54" spans="1:125" x14ac:dyDescent="0.35">
      <c r="A54" s="111" t="s">
        <v>474</v>
      </c>
      <c r="C54" s="143" t="s">
        <v>666</v>
      </c>
      <c r="D54" s="112">
        <f t="shared" ref="D54:P54" si="7">AVERAGE(D52:D53)</f>
        <v>3.762</v>
      </c>
      <c r="E54" s="112">
        <f t="shared" si="7"/>
        <v>12.528500000000001</v>
      </c>
      <c r="F54" s="112">
        <f t="shared" si="7"/>
        <v>0.62755000000000005</v>
      </c>
      <c r="G54" s="112">
        <f t="shared" si="7"/>
        <v>4.1372499999999999</v>
      </c>
      <c r="H54" s="112">
        <f t="shared" si="7"/>
        <v>2.3291500000000003</v>
      </c>
      <c r="I54" s="112">
        <f t="shared" si="7"/>
        <v>1.54715</v>
      </c>
      <c r="J54" s="112">
        <f t="shared" si="7"/>
        <v>64.22229999999999</v>
      </c>
      <c r="K54" s="112">
        <f t="shared" si="7"/>
        <v>1.0864499999999999</v>
      </c>
      <c r="L54" s="112">
        <f t="shared" si="7"/>
        <v>8.5639500000000002</v>
      </c>
      <c r="M54" s="112">
        <f t="shared" si="7"/>
        <v>0.16275000000000001</v>
      </c>
      <c r="N54" s="112">
        <f t="shared" si="7"/>
        <v>2.5550000000000003E-2</v>
      </c>
      <c r="O54" s="112">
        <f t="shared" si="7"/>
        <v>6.3250000000000001E-2</v>
      </c>
      <c r="P54" s="112">
        <f t="shared" si="7"/>
        <v>99.055749999999989</v>
      </c>
      <c r="V54" s="114" t="s">
        <v>482</v>
      </c>
      <c r="W54" s="114">
        <v>30</v>
      </c>
      <c r="X54" s="114" t="s">
        <v>483</v>
      </c>
      <c r="Y54" s="114">
        <v>17.414000000000001</v>
      </c>
      <c r="Z54" s="114">
        <v>16.3</v>
      </c>
      <c r="AA54" s="114">
        <v>1.5</v>
      </c>
      <c r="AB54" s="114">
        <v>2.64</v>
      </c>
      <c r="AC54" s="114">
        <v>0.8</v>
      </c>
      <c r="AD54" s="114">
        <v>3.59</v>
      </c>
      <c r="AE54" s="114">
        <v>0.26</v>
      </c>
      <c r="AF54" s="120">
        <v>18700</v>
      </c>
      <c r="AG54" s="120">
        <v>1300</v>
      </c>
      <c r="AH54" s="114">
        <v>11.7</v>
      </c>
      <c r="AI54" s="114">
        <v>1.5</v>
      </c>
      <c r="AJ54" s="120">
        <v>7800</v>
      </c>
      <c r="AK54" s="120">
        <v>1100</v>
      </c>
      <c r="AL54" s="114">
        <v>51.6</v>
      </c>
      <c r="AM54" s="114">
        <v>7.6</v>
      </c>
      <c r="AP54" s="114">
        <v>1120</v>
      </c>
      <c r="AQ54" s="114">
        <v>110</v>
      </c>
      <c r="AR54" s="120">
        <v>57200</v>
      </c>
      <c r="AS54" s="120">
        <v>4900</v>
      </c>
      <c r="AT54" s="114">
        <v>8.81</v>
      </c>
      <c r="AU54" s="114">
        <v>0.89</v>
      </c>
      <c r="AV54" s="114">
        <v>1.32</v>
      </c>
      <c r="AW54" s="114">
        <v>0.73</v>
      </c>
      <c r="AX54" s="114">
        <v>23.7</v>
      </c>
      <c r="AY54" s="114">
        <v>2.7</v>
      </c>
      <c r="AZ54" s="114">
        <v>185</v>
      </c>
      <c r="BA54" s="114">
        <v>16</v>
      </c>
      <c r="BB54" s="114">
        <v>27.2</v>
      </c>
      <c r="BC54" s="114">
        <v>2.9</v>
      </c>
      <c r="BD54" s="114">
        <v>1.25</v>
      </c>
      <c r="BE54" s="114">
        <v>0.37</v>
      </c>
      <c r="BF54" s="114">
        <v>38.5</v>
      </c>
      <c r="BG54" s="114">
        <v>4.5</v>
      </c>
      <c r="BH54" s="114">
        <v>271</v>
      </c>
      <c r="BI54" s="114">
        <v>35</v>
      </c>
      <c r="BJ54" s="114">
        <v>64.8</v>
      </c>
      <c r="BK54" s="114">
        <v>8.9</v>
      </c>
      <c r="BL54" s="114">
        <v>663</v>
      </c>
      <c r="BM54" s="114">
        <v>94</v>
      </c>
      <c r="BN54" s="114">
        <v>49.4</v>
      </c>
      <c r="BO54" s="114">
        <v>5.7</v>
      </c>
      <c r="BP54" s="114">
        <v>3.04</v>
      </c>
      <c r="BQ54" s="114">
        <v>0.46</v>
      </c>
      <c r="BT54" s="114">
        <v>0.127</v>
      </c>
      <c r="BU54" s="114">
        <v>3.4000000000000002E-2</v>
      </c>
      <c r="BV54" s="114">
        <v>5.42</v>
      </c>
      <c r="BW54" s="114">
        <v>0.86</v>
      </c>
      <c r="BX54" s="114">
        <v>0.153</v>
      </c>
      <c r="BY54" s="114">
        <v>6.4000000000000001E-2</v>
      </c>
      <c r="BZ54" s="114">
        <v>0.42399999999999999</v>
      </c>
      <c r="CA54" s="114">
        <v>7.6999999999999999E-2</v>
      </c>
      <c r="CB54" s="114">
        <v>398</v>
      </c>
      <c r="CC54" s="114">
        <v>31</v>
      </c>
      <c r="CD54" s="114">
        <v>43.2</v>
      </c>
      <c r="CE54" s="114">
        <v>2.9</v>
      </c>
      <c r="CF54" s="114">
        <v>121</v>
      </c>
      <c r="CG54" s="114">
        <v>7.1</v>
      </c>
      <c r="CH54" s="114">
        <v>16.7</v>
      </c>
      <c r="CI54" s="114">
        <v>1.2</v>
      </c>
      <c r="CJ54" s="114">
        <v>64.7</v>
      </c>
      <c r="CK54" s="114">
        <v>6.9</v>
      </c>
      <c r="CL54" s="114">
        <v>15.2</v>
      </c>
      <c r="CM54" s="114">
        <v>2</v>
      </c>
      <c r="CN54" s="114">
        <v>4.74</v>
      </c>
      <c r="CO54" s="114">
        <v>0.7</v>
      </c>
      <c r="CP54" s="114">
        <v>15.2</v>
      </c>
      <c r="CQ54" s="114">
        <v>1.6</v>
      </c>
      <c r="CR54" s="114">
        <v>2.2000000000000002</v>
      </c>
      <c r="CS54" s="114">
        <v>0.2</v>
      </c>
      <c r="CT54" s="114">
        <v>13.4</v>
      </c>
      <c r="CU54" s="114">
        <v>1.2</v>
      </c>
      <c r="CV54" s="114">
        <v>2.77</v>
      </c>
      <c r="CW54" s="114">
        <v>0.26</v>
      </c>
      <c r="CX54" s="114">
        <v>6.82</v>
      </c>
      <c r="CY54" s="114">
        <v>0.66</v>
      </c>
      <c r="CZ54" s="114">
        <v>0.83</v>
      </c>
      <c r="DA54" s="114">
        <v>0.14000000000000001</v>
      </c>
      <c r="DB54" s="114">
        <v>5.8</v>
      </c>
      <c r="DC54" s="114">
        <v>1</v>
      </c>
      <c r="DD54" s="114">
        <v>1</v>
      </c>
      <c r="DE54" s="114">
        <v>0.17</v>
      </c>
      <c r="DF54" s="114">
        <v>15</v>
      </c>
      <c r="DG54" s="114">
        <v>1.6</v>
      </c>
      <c r="DH54" s="114">
        <v>2.25</v>
      </c>
      <c r="DI54" s="114">
        <v>0.25</v>
      </c>
      <c r="DJ54" s="114">
        <v>0.72</v>
      </c>
      <c r="DK54" s="114">
        <v>0.16</v>
      </c>
      <c r="DL54" s="114">
        <v>7.0000000000000007E-2</v>
      </c>
      <c r="DM54" s="114">
        <v>0.02</v>
      </c>
      <c r="DN54" s="114">
        <v>4.13</v>
      </c>
      <c r="DO54" s="114">
        <v>0.72</v>
      </c>
      <c r="DR54" s="114">
        <v>3.69</v>
      </c>
      <c r="DS54" s="114">
        <v>0.35</v>
      </c>
      <c r="DT54" s="114">
        <v>1.62</v>
      </c>
      <c r="DU54" s="114">
        <v>0.21</v>
      </c>
    </row>
    <row r="55" spans="1:125" x14ac:dyDescent="0.35">
      <c r="A55" s="111" t="s">
        <v>474</v>
      </c>
      <c r="C55" s="143" t="s">
        <v>666</v>
      </c>
      <c r="D55" s="112">
        <v>3.7046999999999999</v>
      </c>
      <c r="E55" s="112">
        <v>12.343299999999999</v>
      </c>
      <c r="F55" s="112">
        <v>0.47489999999999999</v>
      </c>
      <c r="G55" s="112">
        <v>3.7172000000000001</v>
      </c>
      <c r="H55" s="112">
        <v>2.4992999999999999</v>
      </c>
      <c r="I55" s="112">
        <v>1.6206</v>
      </c>
      <c r="J55" s="113">
        <v>65.066999999999993</v>
      </c>
      <c r="K55" s="112">
        <v>1.0229999999999999</v>
      </c>
      <c r="L55" s="112">
        <v>8.3811999999999998</v>
      </c>
      <c r="M55" s="112">
        <v>0.1401</v>
      </c>
      <c r="N55" s="112">
        <v>1.0699999999999999E-2</v>
      </c>
      <c r="O55" s="112">
        <v>4.6899999999999997E-2</v>
      </c>
      <c r="P55" s="112">
        <v>99.028899999999993</v>
      </c>
    </row>
    <row r="56" spans="1:125" x14ac:dyDescent="0.35">
      <c r="A56" s="111" t="s">
        <v>474</v>
      </c>
      <c r="C56" s="143" t="s">
        <v>666</v>
      </c>
      <c r="D56" s="112">
        <v>3.4344000000000001</v>
      </c>
      <c r="E56" s="112">
        <v>12.670299999999999</v>
      </c>
      <c r="F56" s="112">
        <v>0.54</v>
      </c>
      <c r="G56" s="112">
        <v>4.0446999999999997</v>
      </c>
      <c r="H56" s="112">
        <v>2.2949999999999999</v>
      </c>
      <c r="I56" s="112">
        <v>1.5911999999999999</v>
      </c>
      <c r="J56" s="113">
        <v>64.495800000000003</v>
      </c>
      <c r="K56" s="112">
        <v>1.0724</v>
      </c>
      <c r="L56" s="112">
        <v>8.4137000000000004</v>
      </c>
      <c r="M56" s="112">
        <v>0.20280000000000001</v>
      </c>
      <c r="N56" s="112">
        <v>0.02</v>
      </c>
      <c r="O56" s="112">
        <v>5.5199999999999999E-2</v>
      </c>
      <c r="P56" s="112">
        <v>98.835499999999996</v>
      </c>
    </row>
    <row r="57" spans="1:125" x14ac:dyDescent="0.35">
      <c r="A57" s="111" t="s">
        <v>474</v>
      </c>
      <c r="C57" s="143" t="s">
        <v>666</v>
      </c>
      <c r="D57" s="112">
        <f t="shared" ref="D57:P57" si="8">AVERAGE(D55:D56)</f>
        <v>3.56955</v>
      </c>
      <c r="E57" s="112">
        <f t="shared" si="8"/>
        <v>12.506799999999998</v>
      </c>
      <c r="F57" s="112">
        <f t="shared" si="8"/>
        <v>0.50744999999999996</v>
      </c>
      <c r="G57" s="112">
        <f t="shared" si="8"/>
        <v>3.8809499999999999</v>
      </c>
      <c r="H57" s="112">
        <f t="shared" si="8"/>
        <v>2.3971499999999999</v>
      </c>
      <c r="I57" s="112">
        <f t="shared" si="8"/>
        <v>1.6059000000000001</v>
      </c>
      <c r="J57" s="112">
        <f t="shared" si="8"/>
        <v>64.781399999999991</v>
      </c>
      <c r="K57" s="112">
        <f t="shared" si="8"/>
        <v>1.0476999999999999</v>
      </c>
      <c r="L57" s="112">
        <f t="shared" si="8"/>
        <v>8.3974499999999992</v>
      </c>
      <c r="M57" s="112">
        <f t="shared" si="8"/>
        <v>0.17144999999999999</v>
      </c>
      <c r="N57" s="112">
        <f t="shared" si="8"/>
        <v>1.5349999999999999E-2</v>
      </c>
      <c r="O57" s="112">
        <f t="shared" si="8"/>
        <v>5.1049999999999998E-2</v>
      </c>
      <c r="P57" s="112">
        <f t="shared" si="8"/>
        <v>98.932199999999995</v>
      </c>
      <c r="V57" s="114" t="s">
        <v>482</v>
      </c>
      <c r="W57" s="114">
        <v>30</v>
      </c>
      <c r="X57" s="114" t="s">
        <v>483</v>
      </c>
      <c r="Y57" s="114">
        <v>17.684999999999999</v>
      </c>
      <c r="Z57" s="114">
        <v>16.399999999999999</v>
      </c>
      <c r="AA57" s="114">
        <v>1.5</v>
      </c>
      <c r="AB57" s="114">
        <v>3.9</v>
      </c>
      <c r="AC57" s="114">
        <v>1.1000000000000001</v>
      </c>
      <c r="AD57" s="114">
        <v>3.53</v>
      </c>
      <c r="AE57" s="114">
        <v>0.43</v>
      </c>
      <c r="AF57" s="120">
        <v>15600</v>
      </c>
      <c r="AG57" s="120">
        <v>1200</v>
      </c>
      <c r="AH57" s="114">
        <v>17.100000000000001</v>
      </c>
      <c r="AI57" s="114">
        <v>1.8</v>
      </c>
      <c r="AJ57" s="114">
        <v>8590</v>
      </c>
      <c r="AK57" s="114">
        <v>990</v>
      </c>
      <c r="AL57" s="114">
        <v>58.8</v>
      </c>
      <c r="AM57" s="114">
        <v>4.7</v>
      </c>
      <c r="AP57" s="114">
        <v>1300</v>
      </c>
      <c r="AQ57" s="114">
        <v>80</v>
      </c>
      <c r="AR57" s="120">
        <v>70600</v>
      </c>
      <c r="AS57" s="120">
        <v>4900</v>
      </c>
      <c r="AT57" s="114">
        <v>12.6</v>
      </c>
      <c r="AU57" s="114">
        <v>1.6</v>
      </c>
      <c r="AV57" s="114">
        <v>2.4</v>
      </c>
      <c r="AW57" s="114">
        <v>1.5</v>
      </c>
      <c r="AX57" s="114">
        <v>23.5</v>
      </c>
      <c r="AY57" s="114">
        <v>2.8</v>
      </c>
      <c r="AZ57" s="114">
        <v>196</v>
      </c>
      <c r="BA57" s="114">
        <v>16</v>
      </c>
      <c r="BB57" s="114">
        <v>27.7</v>
      </c>
      <c r="BC57" s="114">
        <v>1.9</v>
      </c>
      <c r="BD57" s="114">
        <v>1.56</v>
      </c>
      <c r="BE57" s="114">
        <v>0.67</v>
      </c>
      <c r="BF57" s="114">
        <v>45.8</v>
      </c>
      <c r="BG57" s="114">
        <v>5.0999999999999996</v>
      </c>
      <c r="BH57" s="114">
        <v>315</v>
      </c>
      <c r="BI57" s="114">
        <v>32</v>
      </c>
      <c r="BJ57" s="114">
        <v>72.5</v>
      </c>
      <c r="BK57" s="114">
        <v>7.7</v>
      </c>
      <c r="BL57" s="114">
        <v>642</v>
      </c>
      <c r="BM57" s="114">
        <v>64</v>
      </c>
      <c r="BN57" s="114">
        <v>47.2</v>
      </c>
      <c r="BO57" s="114">
        <v>4.0999999999999996</v>
      </c>
      <c r="BP57" s="114">
        <v>3.75</v>
      </c>
      <c r="BQ57" s="114">
        <v>0.62</v>
      </c>
      <c r="BT57" s="114">
        <v>0.11600000000000001</v>
      </c>
      <c r="BU57" s="114">
        <v>5.6000000000000001E-2</v>
      </c>
      <c r="BV57" s="114">
        <v>5.68</v>
      </c>
      <c r="BW57" s="114">
        <v>0.48</v>
      </c>
      <c r="BX57" s="114">
        <v>0.22</v>
      </c>
      <c r="BY57" s="114">
        <v>0.12</v>
      </c>
      <c r="BZ57" s="114">
        <v>0.34799999999999998</v>
      </c>
      <c r="CA57" s="114">
        <v>6.4000000000000001E-2</v>
      </c>
      <c r="CB57" s="114">
        <v>458</v>
      </c>
      <c r="CC57" s="114">
        <v>34</v>
      </c>
      <c r="CD57" s="114">
        <v>51.9</v>
      </c>
      <c r="CE57" s="114">
        <v>3.7</v>
      </c>
      <c r="CF57" s="114">
        <v>125.5</v>
      </c>
      <c r="CG57" s="114">
        <v>9.1</v>
      </c>
      <c r="CH57" s="114">
        <v>16.100000000000001</v>
      </c>
      <c r="CI57" s="114">
        <v>1.2</v>
      </c>
      <c r="CJ57" s="114">
        <v>77.5</v>
      </c>
      <c r="CK57" s="114">
        <v>8.3000000000000007</v>
      </c>
      <c r="CL57" s="114">
        <v>17.5</v>
      </c>
      <c r="CM57" s="114">
        <v>1.8</v>
      </c>
      <c r="CN57" s="114">
        <v>4.97</v>
      </c>
      <c r="CO57" s="114">
        <v>0.54</v>
      </c>
      <c r="CP57" s="114">
        <v>16.3</v>
      </c>
      <c r="CQ57" s="114">
        <v>1.8</v>
      </c>
      <c r="CR57" s="114">
        <v>2.69</v>
      </c>
      <c r="CS57" s="114">
        <v>0.28000000000000003</v>
      </c>
      <c r="CT57" s="114">
        <v>15.3</v>
      </c>
      <c r="CU57" s="114">
        <v>1.6</v>
      </c>
      <c r="CV57" s="114">
        <v>2.94</v>
      </c>
      <c r="CW57" s="114">
        <v>0.3</v>
      </c>
      <c r="CX57" s="114">
        <v>7.34</v>
      </c>
      <c r="CY57" s="114">
        <v>0.61</v>
      </c>
      <c r="CZ57" s="114">
        <v>0.98</v>
      </c>
      <c r="DA57" s="114">
        <v>0.14000000000000001</v>
      </c>
      <c r="DB57" s="114">
        <v>7.3</v>
      </c>
      <c r="DC57" s="114">
        <v>1</v>
      </c>
      <c r="DD57" s="114">
        <v>0.98</v>
      </c>
      <c r="DE57" s="114">
        <v>0.16</v>
      </c>
      <c r="DF57" s="114">
        <v>17.2</v>
      </c>
      <c r="DG57" s="114">
        <v>1.7</v>
      </c>
      <c r="DH57" s="114">
        <v>2.75</v>
      </c>
      <c r="DI57" s="114">
        <v>0.34</v>
      </c>
      <c r="DJ57" s="114">
        <v>0.75</v>
      </c>
      <c r="DK57" s="114">
        <v>0.18</v>
      </c>
      <c r="DL57" s="114">
        <v>8.2000000000000003E-2</v>
      </c>
      <c r="DM57" s="114">
        <v>3.6999999999999998E-2</v>
      </c>
      <c r="DN57" s="114">
        <v>3.8</v>
      </c>
      <c r="DO57" s="114">
        <v>0.43</v>
      </c>
      <c r="DR57" s="114">
        <v>5.14</v>
      </c>
      <c r="DS57" s="114">
        <v>0.48</v>
      </c>
      <c r="DT57" s="114">
        <v>1.57</v>
      </c>
      <c r="DU57" s="114">
        <v>0.16</v>
      </c>
    </row>
    <row r="58" spans="1:125" x14ac:dyDescent="0.35">
      <c r="A58" s="111" t="s">
        <v>474</v>
      </c>
      <c r="C58" s="143" t="s">
        <v>666</v>
      </c>
      <c r="D58" s="112">
        <v>3.6078999999999999</v>
      </c>
      <c r="E58" s="112">
        <v>12.3393</v>
      </c>
      <c r="F58" s="112">
        <v>0.61209999999999998</v>
      </c>
      <c r="G58" s="112">
        <v>3.9942000000000002</v>
      </c>
      <c r="H58" s="112">
        <v>2.3334999999999999</v>
      </c>
      <c r="I58" s="112">
        <v>1.5951</v>
      </c>
      <c r="J58" s="113">
        <v>64.705699999999993</v>
      </c>
      <c r="K58" s="112">
        <v>1.1266</v>
      </c>
      <c r="L58" s="112">
        <v>8.1897000000000002</v>
      </c>
      <c r="M58" s="112">
        <v>0.15809999999999999</v>
      </c>
      <c r="N58" s="112">
        <v>2.4299999999999999E-2</v>
      </c>
      <c r="O58" s="112">
        <v>5.2400000000000002E-2</v>
      </c>
      <c r="P58" s="112">
        <v>98.738799999999998</v>
      </c>
    </row>
    <row r="59" spans="1:125" x14ac:dyDescent="0.35">
      <c r="A59" s="111" t="s">
        <v>474</v>
      </c>
      <c r="C59" s="143" t="s">
        <v>666</v>
      </c>
      <c r="D59" s="112">
        <v>3.5122</v>
      </c>
      <c r="E59" s="112">
        <v>12.4429</v>
      </c>
      <c r="F59" s="112">
        <v>0.59870000000000001</v>
      </c>
      <c r="G59" s="112">
        <v>4.0220000000000002</v>
      </c>
      <c r="H59" s="112">
        <v>2.3313000000000001</v>
      </c>
      <c r="I59" s="112">
        <v>1.5999000000000001</v>
      </c>
      <c r="J59" s="113">
        <v>63.581000000000003</v>
      </c>
      <c r="K59" s="112">
        <v>1.1016999999999999</v>
      </c>
      <c r="L59" s="112">
        <v>8.4573999999999998</v>
      </c>
      <c r="M59" s="112">
        <v>0.154</v>
      </c>
      <c r="N59" s="112">
        <v>2.35E-2</v>
      </c>
      <c r="O59" s="112">
        <v>5.3800000000000001E-2</v>
      </c>
      <c r="P59" s="112">
        <v>97.878399999999999</v>
      </c>
    </row>
    <row r="60" spans="1:125" x14ac:dyDescent="0.35">
      <c r="A60" s="111" t="s">
        <v>474</v>
      </c>
      <c r="C60" s="143" t="s">
        <v>666</v>
      </c>
      <c r="D60" s="112">
        <f t="shared" ref="D60:P60" si="9">AVERAGE(D58:D59)</f>
        <v>3.5600499999999999</v>
      </c>
      <c r="E60" s="112">
        <f t="shared" si="9"/>
        <v>12.3911</v>
      </c>
      <c r="F60" s="112">
        <f t="shared" si="9"/>
        <v>0.60539999999999994</v>
      </c>
      <c r="G60" s="112">
        <f t="shared" si="9"/>
        <v>4.0081000000000007</v>
      </c>
      <c r="H60" s="112">
        <f t="shared" si="9"/>
        <v>2.3323999999999998</v>
      </c>
      <c r="I60" s="112">
        <f t="shared" si="9"/>
        <v>1.5975000000000001</v>
      </c>
      <c r="J60" s="112">
        <f t="shared" si="9"/>
        <v>64.143349999999998</v>
      </c>
      <c r="K60" s="112">
        <f t="shared" si="9"/>
        <v>1.11415</v>
      </c>
      <c r="L60" s="112">
        <f t="shared" si="9"/>
        <v>8.3235500000000009</v>
      </c>
      <c r="M60" s="112">
        <f t="shared" si="9"/>
        <v>0.15604999999999999</v>
      </c>
      <c r="N60" s="112">
        <f t="shared" si="9"/>
        <v>2.3899999999999998E-2</v>
      </c>
      <c r="O60" s="112">
        <f t="shared" si="9"/>
        <v>5.3100000000000001E-2</v>
      </c>
      <c r="P60" s="112">
        <f t="shared" si="9"/>
        <v>98.308599999999998</v>
      </c>
      <c r="V60" s="114" t="s">
        <v>482</v>
      </c>
      <c r="W60" s="114">
        <v>30</v>
      </c>
      <c r="X60" s="114" t="s">
        <v>483</v>
      </c>
      <c r="Y60" s="114">
        <v>16.681000000000001</v>
      </c>
      <c r="Z60" s="114">
        <v>13.63</v>
      </c>
      <c r="AA60" s="114">
        <v>0.85</v>
      </c>
      <c r="AB60" s="114">
        <v>1.9</v>
      </c>
      <c r="AC60" s="114">
        <v>1.1000000000000001</v>
      </c>
      <c r="AD60" s="114">
        <v>3.29</v>
      </c>
      <c r="AE60" s="114">
        <v>0.22</v>
      </c>
      <c r="AF60" s="114">
        <v>13460</v>
      </c>
      <c r="AG60" s="114">
        <v>950</v>
      </c>
      <c r="AH60" s="114">
        <v>10.68</v>
      </c>
      <c r="AI60" s="114">
        <v>0.82</v>
      </c>
      <c r="AJ60" s="114">
        <v>6830</v>
      </c>
      <c r="AK60" s="114">
        <v>340</v>
      </c>
      <c r="AL60" s="114">
        <v>41.1</v>
      </c>
      <c r="AM60" s="114">
        <v>2.6</v>
      </c>
      <c r="AP60" s="114">
        <v>942</v>
      </c>
      <c r="AQ60" s="114">
        <v>47</v>
      </c>
      <c r="AR60" s="120">
        <v>52200</v>
      </c>
      <c r="AS60" s="120">
        <v>2300</v>
      </c>
      <c r="AT60" s="114">
        <v>8.4</v>
      </c>
      <c r="AU60" s="114">
        <v>0.65</v>
      </c>
      <c r="AX60" s="114">
        <v>20.8</v>
      </c>
      <c r="AY60" s="114">
        <v>2.2999999999999998</v>
      </c>
      <c r="AZ60" s="114">
        <v>151</v>
      </c>
      <c r="BA60" s="114">
        <v>11</v>
      </c>
      <c r="BB60" s="114">
        <v>27.9</v>
      </c>
      <c r="BC60" s="114">
        <v>1.7</v>
      </c>
      <c r="BD60" s="114">
        <v>1.32</v>
      </c>
      <c r="BE60" s="114">
        <v>0.56000000000000005</v>
      </c>
      <c r="BF60" s="114">
        <v>35.9</v>
      </c>
      <c r="BG60" s="114">
        <v>2.6</v>
      </c>
      <c r="BH60" s="114">
        <v>366</v>
      </c>
      <c r="BI60" s="114">
        <v>25</v>
      </c>
      <c r="BJ60" s="114">
        <v>55.1</v>
      </c>
      <c r="BK60" s="114">
        <v>3.4</v>
      </c>
      <c r="BL60" s="114">
        <v>519</v>
      </c>
      <c r="BM60" s="114">
        <v>29</v>
      </c>
      <c r="BN60" s="114">
        <v>40.200000000000003</v>
      </c>
      <c r="BO60" s="114">
        <v>2.5</v>
      </c>
      <c r="BP60" s="114">
        <v>3.09</v>
      </c>
      <c r="BQ60" s="114">
        <v>0.85</v>
      </c>
      <c r="BT60" s="114">
        <v>6.6000000000000003E-2</v>
      </c>
      <c r="BU60" s="114">
        <v>3.4000000000000002E-2</v>
      </c>
      <c r="BV60" s="114">
        <v>4.33</v>
      </c>
      <c r="BW60" s="114">
        <v>0.43</v>
      </c>
      <c r="BX60" s="114">
        <v>0.14799999999999999</v>
      </c>
      <c r="BY60" s="114">
        <v>8.3000000000000004E-2</v>
      </c>
      <c r="BZ60" s="114">
        <v>0.35799999999999998</v>
      </c>
      <c r="CA60" s="114">
        <v>4.5999999999999999E-2</v>
      </c>
      <c r="CB60" s="114">
        <v>410</v>
      </c>
      <c r="CC60" s="114">
        <v>24</v>
      </c>
      <c r="CD60" s="114">
        <v>43.6</v>
      </c>
      <c r="CE60" s="114">
        <v>2.7</v>
      </c>
      <c r="CF60" s="114">
        <v>104.3</v>
      </c>
      <c r="CG60" s="114">
        <v>5.0999999999999996</v>
      </c>
      <c r="CH60" s="114">
        <v>13.72</v>
      </c>
      <c r="CI60" s="114">
        <v>0.75</v>
      </c>
      <c r="CJ60" s="114">
        <v>60.9</v>
      </c>
      <c r="CK60" s="114">
        <v>4</v>
      </c>
      <c r="CL60" s="114">
        <v>14.2</v>
      </c>
      <c r="CM60" s="114">
        <v>1.6</v>
      </c>
      <c r="CN60" s="114">
        <v>4.05</v>
      </c>
      <c r="CO60" s="114">
        <v>0.28000000000000003</v>
      </c>
      <c r="CP60" s="114">
        <v>12.7</v>
      </c>
      <c r="CQ60" s="114">
        <v>1.8</v>
      </c>
      <c r="CR60" s="114">
        <v>2.15</v>
      </c>
      <c r="CS60" s="114">
        <v>0.21</v>
      </c>
      <c r="CT60" s="114">
        <v>11.75</v>
      </c>
      <c r="CU60" s="114">
        <v>0.93</v>
      </c>
      <c r="CV60" s="114">
        <v>2.44</v>
      </c>
      <c r="CW60" s="114">
        <v>0.28000000000000003</v>
      </c>
      <c r="CX60" s="114">
        <v>6.1</v>
      </c>
      <c r="CY60" s="114">
        <v>0.61</v>
      </c>
      <c r="CZ60" s="114">
        <v>0.83</v>
      </c>
      <c r="DA60" s="114">
        <v>0.13</v>
      </c>
      <c r="DB60" s="114">
        <v>4.8600000000000003</v>
      </c>
      <c r="DC60" s="114">
        <v>0.62</v>
      </c>
      <c r="DD60" s="114">
        <v>0.69</v>
      </c>
      <c r="DE60" s="114">
        <v>0.13</v>
      </c>
      <c r="DF60" s="114">
        <v>14.4</v>
      </c>
      <c r="DG60" s="114">
        <v>1.5</v>
      </c>
      <c r="DH60" s="114">
        <v>2.46</v>
      </c>
      <c r="DI60" s="114">
        <v>0.28000000000000003</v>
      </c>
      <c r="DJ60" s="114">
        <v>0.67</v>
      </c>
      <c r="DK60" s="114">
        <v>0.14000000000000001</v>
      </c>
      <c r="DL60" s="114">
        <v>8.3000000000000004E-2</v>
      </c>
      <c r="DM60" s="114">
        <v>3.7999999999999999E-2</v>
      </c>
      <c r="DN60" s="114">
        <v>3.4</v>
      </c>
      <c r="DO60" s="114">
        <v>0.24</v>
      </c>
      <c r="DR60" s="114">
        <v>3.96</v>
      </c>
      <c r="DS60" s="114">
        <v>0.37</v>
      </c>
      <c r="DT60" s="114">
        <v>1.32</v>
      </c>
      <c r="DU60" s="114">
        <v>0.16</v>
      </c>
    </row>
    <row r="61" spans="1:125" x14ac:dyDescent="0.35">
      <c r="A61" s="111" t="s">
        <v>474</v>
      </c>
      <c r="C61" s="143" t="s">
        <v>666</v>
      </c>
      <c r="D61" s="112">
        <v>3.4748999999999999</v>
      </c>
      <c r="E61" s="112">
        <v>12.3375</v>
      </c>
      <c r="F61" s="112">
        <v>0.49249999999999999</v>
      </c>
      <c r="G61" s="112">
        <v>3.8732000000000002</v>
      </c>
      <c r="H61" s="112">
        <v>2.3713000000000002</v>
      </c>
      <c r="I61" s="112">
        <v>1.5113000000000001</v>
      </c>
      <c r="J61" s="113">
        <v>64.4358</v>
      </c>
      <c r="K61" s="112">
        <v>1.0597000000000001</v>
      </c>
      <c r="L61" s="112">
        <v>7.9143999999999997</v>
      </c>
      <c r="M61" s="112">
        <v>0.14360000000000001</v>
      </c>
      <c r="N61" s="112">
        <v>0.02</v>
      </c>
      <c r="O61" s="112">
        <v>4.3900000000000002E-2</v>
      </c>
      <c r="P61" s="112">
        <v>97.678100000000001</v>
      </c>
    </row>
    <row r="62" spans="1:125" x14ac:dyDescent="0.35">
      <c r="A62" s="111" t="s">
        <v>474</v>
      </c>
      <c r="C62" s="143" t="s">
        <v>666</v>
      </c>
      <c r="D62" s="112">
        <v>3.5691000000000002</v>
      </c>
      <c r="E62" s="112">
        <v>12.22</v>
      </c>
      <c r="F62" s="112">
        <v>0.50560000000000005</v>
      </c>
      <c r="G62" s="112">
        <v>3.8159999999999998</v>
      </c>
      <c r="H62" s="112">
        <v>2.3856999999999999</v>
      </c>
      <c r="I62" s="112">
        <v>1.56</v>
      </c>
      <c r="J62" s="113">
        <v>64.532799999999995</v>
      </c>
      <c r="K62" s="112">
        <v>1.1107</v>
      </c>
      <c r="L62" s="112">
        <v>8.2957000000000001</v>
      </c>
      <c r="M62" s="112">
        <v>0.22869999999999999</v>
      </c>
      <c r="N62" s="112">
        <v>1.9400000000000001E-2</v>
      </c>
      <c r="O62" s="112">
        <v>4.3799999999999999E-2</v>
      </c>
      <c r="P62" s="112">
        <v>98.287400000000005</v>
      </c>
    </row>
    <row r="63" spans="1:125" x14ac:dyDescent="0.35">
      <c r="A63" s="111" t="s">
        <v>474</v>
      </c>
      <c r="C63" s="143" t="s">
        <v>666</v>
      </c>
      <c r="D63" s="112">
        <v>4.0509000000000004</v>
      </c>
      <c r="E63" s="112">
        <v>13.430199999999999</v>
      </c>
      <c r="F63" s="112">
        <v>0.48180000000000001</v>
      </c>
      <c r="G63" s="112">
        <v>4.3693</v>
      </c>
      <c r="H63" s="112">
        <v>2.3418000000000001</v>
      </c>
      <c r="I63" s="112">
        <v>1.4323999999999999</v>
      </c>
      <c r="J63" s="113">
        <v>63.656599999999997</v>
      </c>
      <c r="K63" s="112">
        <v>1.0276000000000001</v>
      </c>
      <c r="L63" s="112">
        <v>7.8494000000000002</v>
      </c>
      <c r="M63" s="112">
        <v>0.157</v>
      </c>
      <c r="N63" s="112">
        <v>2.7900000000000001E-2</v>
      </c>
      <c r="O63" s="112">
        <v>6.4799999999999996E-2</v>
      </c>
      <c r="P63" s="112">
        <v>98.889700000000005</v>
      </c>
    </row>
    <row r="64" spans="1:125" x14ac:dyDescent="0.35">
      <c r="A64" s="111" t="s">
        <v>474</v>
      </c>
      <c r="C64" s="143" t="s">
        <v>666</v>
      </c>
      <c r="D64" s="112">
        <v>3.8412999999999999</v>
      </c>
      <c r="E64" s="112">
        <v>12.521599999999999</v>
      </c>
      <c r="F64" s="112">
        <v>0.56879999999999997</v>
      </c>
      <c r="G64" s="112">
        <v>3.9228000000000001</v>
      </c>
      <c r="H64" s="112">
        <v>2.4903</v>
      </c>
      <c r="I64" s="112">
        <v>1.5457000000000001</v>
      </c>
      <c r="J64" s="113">
        <v>64.241399999999999</v>
      </c>
      <c r="K64" s="112">
        <v>1.0615000000000001</v>
      </c>
      <c r="L64" s="112">
        <v>8.3318999999999992</v>
      </c>
      <c r="M64" s="112">
        <v>0.1055</v>
      </c>
      <c r="N64" s="112">
        <v>2.8000000000000001E-2</v>
      </c>
      <c r="O64" s="112">
        <v>7.3800000000000004E-2</v>
      </c>
      <c r="P64" s="112">
        <v>98.732399999999998</v>
      </c>
    </row>
    <row r="65" spans="1:125" x14ac:dyDescent="0.35">
      <c r="A65" s="111" t="s">
        <v>474</v>
      </c>
      <c r="C65" s="143" t="s">
        <v>666</v>
      </c>
      <c r="D65" s="112">
        <f t="shared" ref="D65:P65" si="10">AVERAGE(D63:D64)</f>
        <v>3.9461000000000004</v>
      </c>
      <c r="E65" s="112">
        <f t="shared" si="10"/>
        <v>12.975899999999999</v>
      </c>
      <c r="F65" s="112">
        <f t="shared" si="10"/>
        <v>0.52529999999999999</v>
      </c>
      <c r="G65" s="112">
        <f t="shared" si="10"/>
        <v>4.1460499999999998</v>
      </c>
      <c r="H65" s="112">
        <f t="shared" si="10"/>
        <v>2.4160500000000003</v>
      </c>
      <c r="I65" s="112">
        <f t="shared" si="10"/>
        <v>1.48905</v>
      </c>
      <c r="J65" s="112">
        <f t="shared" si="10"/>
        <v>63.948999999999998</v>
      </c>
      <c r="K65" s="112">
        <f t="shared" si="10"/>
        <v>1.0445500000000001</v>
      </c>
      <c r="L65" s="112">
        <f t="shared" si="10"/>
        <v>8.0906500000000001</v>
      </c>
      <c r="M65" s="112">
        <f t="shared" si="10"/>
        <v>0.13125000000000001</v>
      </c>
      <c r="N65" s="112">
        <f t="shared" si="10"/>
        <v>2.7950000000000003E-2</v>
      </c>
      <c r="O65" s="112">
        <f t="shared" si="10"/>
        <v>6.93E-2</v>
      </c>
      <c r="P65" s="112">
        <f t="shared" si="10"/>
        <v>98.811049999999994</v>
      </c>
      <c r="V65" s="114" t="s">
        <v>482</v>
      </c>
      <c r="W65" s="114">
        <v>30</v>
      </c>
      <c r="X65" s="114" t="s">
        <v>483</v>
      </c>
      <c r="Y65" s="114">
        <v>20.135999999999999</v>
      </c>
      <c r="Z65" s="114">
        <v>16.5</v>
      </c>
      <c r="AA65" s="114">
        <v>0.88</v>
      </c>
      <c r="AB65" s="114">
        <v>3.04</v>
      </c>
      <c r="AC65" s="114">
        <v>0.77</v>
      </c>
      <c r="AD65" s="114">
        <v>3.84</v>
      </c>
      <c r="AE65" s="114">
        <v>0.18</v>
      </c>
      <c r="AF65" s="120">
        <v>19000</v>
      </c>
      <c r="AG65" s="120">
        <v>1100</v>
      </c>
      <c r="AH65" s="114">
        <v>11.52</v>
      </c>
      <c r="AI65" s="114">
        <v>0.82</v>
      </c>
      <c r="AJ65" s="114">
        <v>7830</v>
      </c>
      <c r="AK65" s="114">
        <v>330</v>
      </c>
      <c r="AL65" s="114">
        <v>45.7</v>
      </c>
      <c r="AM65" s="114">
        <v>2.1</v>
      </c>
      <c r="AP65" s="114">
        <v>1143</v>
      </c>
      <c r="AQ65" s="114">
        <v>43</v>
      </c>
      <c r="AR65" s="120">
        <v>61800</v>
      </c>
      <c r="AS65" s="120">
        <v>2400</v>
      </c>
      <c r="AT65" s="114">
        <v>8.9499999999999993</v>
      </c>
      <c r="AU65" s="114">
        <v>0.7</v>
      </c>
      <c r="AX65" s="114">
        <v>25</v>
      </c>
      <c r="AY65" s="114">
        <v>2.5</v>
      </c>
      <c r="AZ65" s="114">
        <v>185</v>
      </c>
      <c r="BA65" s="114">
        <v>13</v>
      </c>
      <c r="BB65" s="114">
        <v>28.7</v>
      </c>
      <c r="BC65" s="114">
        <v>1.6</v>
      </c>
      <c r="BD65" s="114">
        <v>1.87</v>
      </c>
      <c r="BE65" s="114">
        <v>0.46</v>
      </c>
      <c r="BF65" s="114">
        <v>41.6</v>
      </c>
      <c r="BG65" s="114">
        <v>1.8</v>
      </c>
      <c r="BH65" s="114">
        <v>268</v>
      </c>
      <c r="BI65" s="114">
        <v>11</v>
      </c>
      <c r="BJ65" s="114">
        <v>69.099999999999994</v>
      </c>
      <c r="BK65" s="114">
        <v>2.2999999999999998</v>
      </c>
      <c r="BL65" s="114">
        <v>640</v>
      </c>
      <c r="BM65" s="114">
        <v>24</v>
      </c>
      <c r="BN65" s="114">
        <v>49.9</v>
      </c>
      <c r="BO65" s="114">
        <v>1.8</v>
      </c>
      <c r="BP65" s="114">
        <v>3.82</v>
      </c>
      <c r="BQ65" s="114">
        <v>0.49</v>
      </c>
      <c r="BT65" s="114">
        <v>0.128</v>
      </c>
      <c r="BU65" s="114">
        <v>4.7E-2</v>
      </c>
      <c r="BV65" s="114">
        <v>6.36</v>
      </c>
      <c r="BW65" s="114">
        <v>0.65</v>
      </c>
      <c r="BX65" s="114">
        <v>0.13</v>
      </c>
      <c r="BY65" s="114">
        <v>6.4000000000000001E-2</v>
      </c>
      <c r="BZ65" s="114">
        <v>0.41699999999999998</v>
      </c>
      <c r="CA65" s="114">
        <v>5.1999999999999998E-2</v>
      </c>
      <c r="CB65" s="114">
        <v>434</v>
      </c>
      <c r="CC65" s="114">
        <v>16</v>
      </c>
      <c r="CD65" s="114">
        <v>49.5</v>
      </c>
      <c r="CE65" s="114">
        <v>1.3</v>
      </c>
      <c r="CF65" s="114">
        <v>124.6</v>
      </c>
      <c r="CG65" s="114">
        <v>4</v>
      </c>
      <c r="CH65" s="114">
        <v>16.75</v>
      </c>
      <c r="CI65" s="114">
        <v>0.66</v>
      </c>
      <c r="CJ65" s="114">
        <v>72.400000000000006</v>
      </c>
      <c r="CK65" s="114">
        <v>3</v>
      </c>
      <c r="CL65" s="114">
        <v>17.3</v>
      </c>
      <c r="CM65" s="114">
        <v>1.2</v>
      </c>
      <c r="CN65" s="114">
        <v>4.5999999999999996</v>
      </c>
      <c r="CO65" s="114">
        <v>0.36</v>
      </c>
      <c r="CP65" s="114">
        <v>16.899999999999999</v>
      </c>
      <c r="CQ65" s="114">
        <v>1.1000000000000001</v>
      </c>
      <c r="CR65" s="114">
        <v>2.62</v>
      </c>
      <c r="CS65" s="114">
        <v>0.2</v>
      </c>
      <c r="CT65" s="114">
        <v>13.63</v>
      </c>
      <c r="CU65" s="114">
        <v>0.67</v>
      </c>
      <c r="CV65" s="114">
        <v>2.82</v>
      </c>
      <c r="CW65" s="114">
        <v>0.21</v>
      </c>
      <c r="CX65" s="114">
        <v>7.37</v>
      </c>
      <c r="CY65" s="114">
        <v>0.37</v>
      </c>
      <c r="CZ65" s="114">
        <v>0.87</v>
      </c>
      <c r="DA65" s="114">
        <v>0.11</v>
      </c>
      <c r="DB65" s="114">
        <v>6.71</v>
      </c>
      <c r="DC65" s="114">
        <v>0.55000000000000004</v>
      </c>
      <c r="DD65" s="114">
        <v>0.85</v>
      </c>
      <c r="DE65" s="114">
        <v>9.9000000000000005E-2</v>
      </c>
      <c r="DF65" s="114">
        <v>16.489999999999998</v>
      </c>
      <c r="DG65" s="114">
        <v>0.85</v>
      </c>
      <c r="DH65" s="114">
        <v>2.61</v>
      </c>
      <c r="DI65" s="114">
        <v>0.14000000000000001</v>
      </c>
      <c r="DJ65" s="114">
        <v>0.78</v>
      </c>
      <c r="DK65" s="114">
        <v>0.16</v>
      </c>
      <c r="DL65" s="114">
        <v>7.4999999999999997E-2</v>
      </c>
      <c r="DM65" s="114">
        <v>2.1000000000000001E-2</v>
      </c>
      <c r="DN65" s="114">
        <v>3.85</v>
      </c>
      <c r="DO65" s="114">
        <v>0.26</v>
      </c>
      <c r="DR65" s="114">
        <v>4.78</v>
      </c>
      <c r="DS65" s="114">
        <v>0.3</v>
      </c>
      <c r="DT65" s="114">
        <v>1.68</v>
      </c>
      <c r="DU65" s="114">
        <v>0.14000000000000001</v>
      </c>
    </row>
    <row r="66" spans="1:125" x14ac:dyDescent="0.35">
      <c r="A66" s="111" t="s">
        <v>479</v>
      </c>
      <c r="C66" s="143" t="s">
        <v>666</v>
      </c>
      <c r="D66" s="112">
        <v>2.8816999999999999</v>
      </c>
      <c r="E66" s="112">
        <v>12.107200000000001</v>
      </c>
      <c r="F66" s="112">
        <v>0.53569999999999995</v>
      </c>
      <c r="G66" s="112">
        <v>8.2482000000000006</v>
      </c>
      <c r="H66" s="112">
        <v>1.0396000000000001</v>
      </c>
      <c r="I66" s="112">
        <v>4.2973999999999997</v>
      </c>
      <c r="J66" s="113">
        <v>50.402299999999997</v>
      </c>
      <c r="K66" s="112">
        <v>4.2008000000000001</v>
      </c>
      <c r="L66" s="112">
        <v>13.5063</v>
      </c>
      <c r="M66" s="112">
        <v>0.1852</v>
      </c>
      <c r="N66" s="112">
        <v>3.1699999999999999E-2</v>
      </c>
      <c r="O66" s="112">
        <v>2.5100000000000001E-2</v>
      </c>
      <c r="P66" s="112">
        <v>97.461100000000002</v>
      </c>
    </row>
    <row r="67" spans="1:125" x14ac:dyDescent="0.35">
      <c r="A67" s="111" t="s">
        <v>479</v>
      </c>
      <c r="C67" s="143" t="s">
        <v>666</v>
      </c>
      <c r="D67" s="112">
        <v>3.0568</v>
      </c>
      <c r="E67" s="112">
        <v>12.270899999999999</v>
      </c>
      <c r="F67" s="112">
        <v>0.5302</v>
      </c>
      <c r="G67" s="112">
        <v>8.4878999999999998</v>
      </c>
      <c r="H67" s="112">
        <v>1.0108999999999999</v>
      </c>
      <c r="I67" s="112">
        <v>4.2519999999999998</v>
      </c>
      <c r="J67" s="113">
        <v>50.5139</v>
      </c>
      <c r="K67" s="112">
        <v>4.2199</v>
      </c>
      <c r="L67" s="112">
        <v>13.3849</v>
      </c>
      <c r="M67" s="112">
        <v>0.23219999999999999</v>
      </c>
      <c r="N67" s="112">
        <v>3.5999999999999997E-2</v>
      </c>
      <c r="O67" s="112">
        <v>2.5399999999999999E-2</v>
      </c>
      <c r="P67" s="112">
        <v>98.021000000000001</v>
      </c>
    </row>
    <row r="68" spans="1:125" x14ac:dyDescent="0.35">
      <c r="A68" s="111" t="s">
        <v>479</v>
      </c>
      <c r="C68" s="143" t="s">
        <v>666</v>
      </c>
      <c r="D68" s="112">
        <v>2.9962</v>
      </c>
      <c r="E68" s="112">
        <v>12.079700000000001</v>
      </c>
      <c r="F68" s="112">
        <v>0.53869999999999996</v>
      </c>
      <c r="G68" s="112">
        <v>8.2479999999999993</v>
      </c>
      <c r="H68" s="112">
        <v>1.0194000000000001</v>
      </c>
      <c r="I68" s="112">
        <v>4.3441000000000001</v>
      </c>
      <c r="J68" s="113">
        <v>50.408000000000001</v>
      </c>
      <c r="K68" s="112">
        <v>4.0909000000000004</v>
      </c>
      <c r="L68" s="112">
        <v>13.1623</v>
      </c>
      <c r="M68" s="112">
        <v>0.2248</v>
      </c>
      <c r="N68" s="112">
        <v>2.92E-2</v>
      </c>
      <c r="O68" s="112">
        <v>2.2100000000000002E-2</v>
      </c>
      <c r="P68" s="112">
        <v>97.163399999999996</v>
      </c>
    </row>
    <row r="69" spans="1:125" x14ac:dyDescent="0.35">
      <c r="A69" s="111" t="s">
        <v>479</v>
      </c>
      <c r="C69" s="143" t="s">
        <v>666</v>
      </c>
      <c r="D69" s="112">
        <v>2.8224</v>
      </c>
      <c r="E69" s="112">
        <v>12.074</v>
      </c>
      <c r="F69" s="112">
        <v>0.55830000000000002</v>
      </c>
      <c r="G69" s="112">
        <v>8.3980999999999995</v>
      </c>
      <c r="H69" s="112">
        <v>1.028</v>
      </c>
      <c r="I69" s="112">
        <v>4.3300999999999998</v>
      </c>
      <c r="J69" s="113">
        <v>50.593299999999999</v>
      </c>
      <c r="K69" s="112">
        <v>4.1824000000000003</v>
      </c>
      <c r="L69" s="112">
        <v>13.630800000000001</v>
      </c>
      <c r="M69" s="112">
        <v>0.2077</v>
      </c>
      <c r="N69" s="112">
        <v>2.9499999999999998E-2</v>
      </c>
      <c r="O69" s="112">
        <v>2.2100000000000002E-2</v>
      </c>
      <c r="P69" s="112">
        <v>97.8767</v>
      </c>
    </row>
    <row r="70" spans="1:125" x14ac:dyDescent="0.35">
      <c r="A70" s="111" t="s">
        <v>479</v>
      </c>
      <c r="C70" s="143" t="s">
        <v>666</v>
      </c>
      <c r="D70" s="112">
        <v>3.0381999999999998</v>
      </c>
      <c r="E70" s="112">
        <v>12.2669</v>
      </c>
      <c r="F70" s="112">
        <v>0.54520000000000002</v>
      </c>
      <c r="G70" s="112">
        <v>8.4090000000000007</v>
      </c>
      <c r="H70" s="112">
        <v>0.99390000000000001</v>
      </c>
      <c r="I70" s="112">
        <v>4.2138999999999998</v>
      </c>
      <c r="J70" s="113">
        <v>50.470100000000002</v>
      </c>
      <c r="K70" s="112">
        <v>4.2629000000000001</v>
      </c>
      <c r="L70" s="112">
        <v>13.3881</v>
      </c>
      <c r="M70" s="112">
        <v>0.21840000000000001</v>
      </c>
      <c r="N70" s="112">
        <v>3.9800000000000002E-2</v>
      </c>
      <c r="O70" s="112">
        <v>2.2499999999999999E-2</v>
      </c>
      <c r="P70" s="112">
        <v>97.868899999999996</v>
      </c>
    </row>
    <row r="71" spans="1:125" x14ac:dyDescent="0.35">
      <c r="A71" s="111" t="s">
        <v>479</v>
      </c>
      <c r="C71" s="143" t="s">
        <v>666</v>
      </c>
      <c r="D71" s="112">
        <v>2.9201000000000001</v>
      </c>
      <c r="E71" s="112">
        <v>12.204700000000001</v>
      </c>
      <c r="F71" s="112">
        <v>0.56299999999999994</v>
      </c>
      <c r="G71" s="112">
        <v>8.2714999999999996</v>
      </c>
      <c r="H71" s="112">
        <v>0.97609999999999997</v>
      </c>
      <c r="I71" s="112">
        <v>4.2225999999999999</v>
      </c>
      <c r="J71" s="113">
        <v>50.467500000000001</v>
      </c>
      <c r="K71" s="112">
        <v>4.2403000000000004</v>
      </c>
      <c r="L71" s="112">
        <v>13.6767</v>
      </c>
      <c r="M71" s="112">
        <v>0.2288</v>
      </c>
      <c r="N71" s="112">
        <v>3.0599999999999999E-2</v>
      </c>
      <c r="O71" s="112">
        <v>2.1899999999999999E-2</v>
      </c>
      <c r="P71" s="112">
        <v>97.823700000000002</v>
      </c>
    </row>
    <row r="72" spans="1:125" x14ac:dyDescent="0.35">
      <c r="A72" s="111" t="s">
        <v>479</v>
      </c>
      <c r="C72" s="143" t="s">
        <v>666</v>
      </c>
      <c r="D72" s="112">
        <v>2.9281000000000001</v>
      </c>
      <c r="E72" s="112">
        <v>12.4856</v>
      </c>
      <c r="F72" s="112">
        <v>0.53649999999999998</v>
      </c>
      <c r="G72" s="112">
        <v>8.5717999999999996</v>
      </c>
      <c r="H72" s="112">
        <v>0.9597</v>
      </c>
      <c r="I72" s="112">
        <v>4.0834999999999999</v>
      </c>
      <c r="J72" s="113">
        <v>50.511600000000001</v>
      </c>
      <c r="K72" s="112">
        <v>4.3787000000000003</v>
      </c>
      <c r="L72" s="112">
        <v>13.017200000000001</v>
      </c>
      <c r="M72" s="112">
        <v>0.2364</v>
      </c>
      <c r="N72" s="112">
        <v>3.2399999999999998E-2</v>
      </c>
      <c r="O72" s="112">
        <v>2.1000000000000001E-2</v>
      </c>
      <c r="P72" s="112">
        <v>97.7624</v>
      </c>
    </row>
    <row r="73" spans="1:125" x14ac:dyDescent="0.35">
      <c r="A73" s="111" t="s">
        <v>479</v>
      </c>
      <c r="C73" s="143" t="s">
        <v>666</v>
      </c>
      <c r="D73" s="112">
        <v>2.9725999999999999</v>
      </c>
      <c r="E73" s="112">
        <v>12.4815</v>
      </c>
      <c r="F73" s="112">
        <v>0.4869</v>
      </c>
      <c r="G73" s="112">
        <v>8.2985000000000007</v>
      </c>
      <c r="H73" s="112">
        <v>0.95409999999999995</v>
      </c>
      <c r="I73" s="112">
        <v>4.1185</v>
      </c>
      <c r="J73" s="113">
        <v>50.584699999999998</v>
      </c>
      <c r="K73" s="112">
        <v>4.2500999999999998</v>
      </c>
      <c r="L73" s="112">
        <v>12.9214</v>
      </c>
      <c r="M73" s="112">
        <v>0.18640000000000001</v>
      </c>
      <c r="N73" s="112">
        <v>4.4400000000000002E-2</v>
      </c>
      <c r="O73" s="112">
        <v>2.1000000000000001E-2</v>
      </c>
      <c r="P73" s="112">
        <v>97.3202</v>
      </c>
    </row>
    <row r="74" spans="1:125" x14ac:dyDescent="0.35">
      <c r="A74" s="111" t="s">
        <v>479</v>
      </c>
      <c r="C74" s="143" t="s">
        <v>666</v>
      </c>
      <c r="D74" s="112">
        <f t="shared" ref="D74:P74" si="11">AVERAGE(D72:D73)</f>
        <v>2.9503500000000003</v>
      </c>
      <c r="E74" s="112">
        <f t="shared" si="11"/>
        <v>12.483550000000001</v>
      </c>
      <c r="F74" s="112">
        <f t="shared" si="11"/>
        <v>0.51170000000000004</v>
      </c>
      <c r="G74" s="112">
        <f t="shared" si="11"/>
        <v>8.4351500000000001</v>
      </c>
      <c r="H74" s="112">
        <f t="shared" si="11"/>
        <v>0.95689999999999997</v>
      </c>
      <c r="I74" s="112">
        <f t="shared" si="11"/>
        <v>4.101</v>
      </c>
      <c r="J74" s="112">
        <f t="shared" si="11"/>
        <v>50.54815</v>
      </c>
      <c r="K74" s="112">
        <f t="shared" si="11"/>
        <v>4.3144</v>
      </c>
      <c r="L74" s="112">
        <f t="shared" si="11"/>
        <v>12.9693</v>
      </c>
      <c r="M74" s="112">
        <f t="shared" si="11"/>
        <v>0.2114</v>
      </c>
      <c r="N74" s="112">
        <f t="shared" si="11"/>
        <v>3.8400000000000004E-2</v>
      </c>
      <c r="O74" s="112">
        <f t="shared" si="11"/>
        <v>2.1000000000000001E-2</v>
      </c>
      <c r="P74" s="112">
        <f t="shared" si="11"/>
        <v>97.541300000000007</v>
      </c>
      <c r="V74" s="114" t="s">
        <v>480</v>
      </c>
      <c r="W74" s="114">
        <v>50</v>
      </c>
      <c r="X74" s="114" t="s">
        <v>481</v>
      </c>
      <c r="Y74" s="114">
        <v>19.515999999999998</v>
      </c>
      <c r="Z74" s="114">
        <v>7.54</v>
      </c>
      <c r="AA74" s="114">
        <v>0.39</v>
      </c>
      <c r="AB74" s="114">
        <v>1.29</v>
      </c>
      <c r="AC74" s="114">
        <v>0.47</v>
      </c>
      <c r="AD74" s="114">
        <v>3.04</v>
      </c>
      <c r="AE74" s="114">
        <v>0.1</v>
      </c>
      <c r="AF74" s="114">
        <v>7550</v>
      </c>
      <c r="AG74" s="114">
        <v>230</v>
      </c>
      <c r="AH74" s="114">
        <v>29.75</v>
      </c>
      <c r="AI74" s="114">
        <v>0.75</v>
      </c>
      <c r="AJ74" s="120">
        <v>26100</v>
      </c>
      <c r="AK74" s="120">
        <v>1200</v>
      </c>
      <c r="AL74" s="114">
        <v>440</v>
      </c>
      <c r="AM74" s="114">
        <v>21</v>
      </c>
      <c r="AN74" s="114">
        <v>21.4</v>
      </c>
      <c r="AO74" s="114">
        <v>2.2000000000000002</v>
      </c>
      <c r="AP74" s="114">
        <v>1412</v>
      </c>
      <c r="AQ74" s="114">
        <v>59</v>
      </c>
      <c r="AR74" s="120">
        <v>121900</v>
      </c>
      <c r="AS74" s="120">
        <v>4500</v>
      </c>
      <c r="AT74" s="114">
        <v>44.3</v>
      </c>
      <c r="AU74" s="114">
        <v>1.6</v>
      </c>
      <c r="AV74" s="114">
        <v>55.7</v>
      </c>
      <c r="AW74" s="114">
        <v>2.8</v>
      </c>
      <c r="AX74" s="114">
        <v>132.6</v>
      </c>
      <c r="AY74" s="114">
        <v>6.2</v>
      </c>
      <c r="AZ74" s="114">
        <v>168</v>
      </c>
      <c r="BA74" s="114">
        <v>10</v>
      </c>
      <c r="BB74" s="114">
        <v>24.3</v>
      </c>
      <c r="BC74" s="114">
        <v>1.6</v>
      </c>
      <c r="BD74" s="114">
        <v>1.48</v>
      </c>
      <c r="BE74" s="114">
        <v>0.24</v>
      </c>
      <c r="BF74" s="114">
        <v>17.760000000000002</v>
      </c>
      <c r="BG74" s="114">
        <v>0.56999999999999995</v>
      </c>
      <c r="BH74" s="114">
        <v>413</v>
      </c>
      <c r="BI74" s="114">
        <v>15</v>
      </c>
      <c r="BJ74" s="114">
        <v>44.7</v>
      </c>
      <c r="BK74" s="114">
        <v>1.9</v>
      </c>
      <c r="BL74" s="114">
        <v>301</v>
      </c>
      <c r="BM74" s="114">
        <v>14</v>
      </c>
      <c r="BN74" s="114">
        <v>28.3</v>
      </c>
      <c r="BO74" s="114">
        <v>1.5</v>
      </c>
      <c r="BP74" s="114">
        <v>1.58</v>
      </c>
      <c r="BQ74" s="114">
        <v>0.28000000000000003</v>
      </c>
      <c r="BR74" s="114">
        <v>0.2</v>
      </c>
      <c r="BS74" s="114">
        <v>0.14000000000000001</v>
      </c>
      <c r="BT74" s="114">
        <v>0.12</v>
      </c>
      <c r="BU74" s="114">
        <v>2.7E-2</v>
      </c>
      <c r="BV74" s="114">
        <v>2.75</v>
      </c>
      <c r="BW74" s="114">
        <v>0.27</v>
      </c>
      <c r="BX74" s="114">
        <v>5.5E-2</v>
      </c>
      <c r="BY74" s="114">
        <v>2.5999999999999999E-2</v>
      </c>
      <c r="BZ74" s="114">
        <v>0.18099999999999999</v>
      </c>
      <c r="CA74" s="114">
        <v>2.3E-2</v>
      </c>
      <c r="CB74" s="114">
        <v>209.5</v>
      </c>
      <c r="CC74" s="114">
        <v>8.1999999999999993</v>
      </c>
      <c r="CD74" s="114">
        <v>26.7</v>
      </c>
      <c r="CE74" s="114">
        <v>1.2</v>
      </c>
      <c r="CF74" s="114">
        <v>63.5</v>
      </c>
      <c r="CG74" s="114">
        <v>2.6</v>
      </c>
      <c r="CH74" s="114">
        <v>8.27</v>
      </c>
      <c r="CI74" s="114">
        <v>0.31</v>
      </c>
      <c r="CJ74" s="114">
        <v>38.700000000000003</v>
      </c>
      <c r="CK74" s="114">
        <v>1.6</v>
      </c>
      <c r="CL74" s="114">
        <v>11.11</v>
      </c>
      <c r="CM74" s="114">
        <v>0.68</v>
      </c>
      <c r="CN74" s="114">
        <v>3.17</v>
      </c>
      <c r="CO74" s="114">
        <v>0.21</v>
      </c>
      <c r="CP74" s="114">
        <v>10.029999999999999</v>
      </c>
      <c r="CQ74" s="114">
        <v>0.68</v>
      </c>
      <c r="CR74" s="114">
        <v>1.4379999999999999</v>
      </c>
      <c r="CS74" s="114">
        <v>7.3999999999999996E-2</v>
      </c>
      <c r="CT74" s="114">
        <v>9.36</v>
      </c>
      <c r="CU74" s="114">
        <v>0.53</v>
      </c>
      <c r="CV74" s="114">
        <v>1.792</v>
      </c>
      <c r="CW74" s="114">
        <v>8.2000000000000003E-2</v>
      </c>
      <c r="CX74" s="114">
        <v>4.17</v>
      </c>
      <c r="CY74" s="114">
        <v>0.23</v>
      </c>
      <c r="CZ74" s="114">
        <v>0.53600000000000003</v>
      </c>
      <c r="DA74" s="114">
        <v>4.2999999999999997E-2</v>
      </c>
      <c r="DB74" s="114">
        <v>3.89</v>
      </c>
      <c r="DC74" s="114">
        <v>0.4</v>
      </c>
      <c r="DD74" s="114">
        <v>0.48699999999999999</v>
      </c>
      <c r="DE74" s="114">
        <v>5.6000000000000001E-2</v>
      </c>
      <c r="DF74" s="114">
        <v>7.01</v>
      </c>
      <c r="DG74" s="114">
        <v>0.56999999999999995</v>
      </c>
      <c r="DH74" s="114">
        <v>1.77</v>
      </c>
      <c r="DI74" s="114">
        <v>0.12</v>
      </c>
      <c r="DJ74" s="114">
        <v>0.39</v>
      </c>
      <c r="DK74" s="114">
        <v>7.8E-2</v>
      </c>
      <c r="DL74" s="114">
        <v>4.7E-2</v>
      </c>
      <c r="DM74" s="114">
        <v>1.4999999999999999E-2</v>
      </c>
      <c r="DN74" s="114">
        <v>1.99</v>
      </c>
      <c r="DO74" s="114">
        <v>0.14000000000000001</v>
      </c>
      <c r="DR74" s="114">
        <v>2.15</v>
      </c>
      <c r="DS74" s="114">
        <v>0.15</v>
      </c>
      <c r="DT74" s="114">
        <v>0.66600000000000004</v>
      </c>
      <c r="DU74" s="114">
        <v>7.0000000000000007E-2</v>
      </c>
    </row>
    <row r="75" spans="1:125" x14ac:dyDescent="0.35">
      <c r="A75" s="111" t="s">
        <v>479</v>
      </c>
      <c r="C75" s="143" t="s">
        <v>666</v>
      </c>
      <c r="D75" s="112">
        <v>3.0613999999999999</v>
      </c>
      <c r="E75" s="112">
        <v>12.4857</v>
      </c>
      <c r="F75" s="112">
        <v>0.48149999999999998</v>
      </c>
      <c r="G75" s="112">
        <v>8.3233999999999995</v>
      </c>
      <c r="H75" s="112">
        <v>0.88380000000000003</v>
      </c>
      <c r="I75" s="112">
        <v>4.1181000000000001</v>
      </c>
      <c r="J75" s="113">
        <v>50.066000000000003</v>
      </c>
      <c r="K75" s="112">
        <v>4.3811</v>
      </c>
      <c r="L75" s="112">
        <v>13.1487</v>
      </c>
      <c r="M75" s="112">
        <v>0.25679999999999997</v>
      </c>
      <c r="N75" s="112">
        <v>3.2899999999999999E-2</v>
      </c>
      <c r="O75" s="112">
        <v>2.0899999999999998E-2</v>
      </c>
      <c r="P75" s="112">
        <v>97.260499999999993</v>
      </c>
    </row>
    <row r="76" spans="1:125" x14ac:dyDescent="0.35">
      <c r="A76" s="111" t="s">
        <v>479</v>
      </c>
      <c r="C76" s="143" t="s">
        <v>666</v>
      </c>
      <c r="D76" s="112">
        <v>3.0686</v>
      </c>
      <c r="E76" s="112">
        <v>12.5784</v>
      </c>
      <c r="F76" s="112">
        <v>0.53139999999999998</v>
      </c>
      <c r="G76" s="112">
        <v>8.5164000000000009</v>
      </c>
      <c r="H76" s="112">
        <v>0.97799999999999998</v>
      </c>
      <c r="I76" s="112">
        <v>4.1120000000000001</v>
      </c>
      <c r="J76" s="113">
        <v>50.499499999999998</v>
      </c>
      <c r="K76" s="112">
        <v>4.3570000000000002</v>
      </c>
      <c r="L76" s="112">
        <v>13.066599999999999</v>
      </c>
      <c r="M76" s="112">
        <v>0.1918</v>
      </c>
      <c r="N76" s="112">
        <v>3.8899999999999997E-2</v>
      </c>
      <c r="O76" s="112">
        <v>2.0799999999999999E-2</v>
      </c>
      <c r="P76" s="112">
        <v>97.959299999999999</v>
      </c>
    </row>
    <row r="77" spans="1:125" x14ac:dyDescent="0.35">
      <c r="A77" s="111" t="s">
        <v>479</v>
      </c>
      <c r="C77" s="143" t="s">
        <v>666</v>
      </c>
      <c r="D77" s="112">
        <f t="shared" ref="D77:P77" si="12">AVERAGE(D75:D76)</f>
        <v>3.0649999999999999</v>
      </c>
      <c r="E77" s="112">
        <f t="shared" si="12"/>
        <v>12.53205</v>
      </c>
      <c r="F77" s="112">
        <f t="shared" si="12"/>
        <v>0.50644999999999996</v>
      </c>
      <c r="G77" s="112">
        <f t="shared" si="12"/>
        <v>8.4199000000000002</v>
      </c>
      <c r="H77" s="112">
        <f t="shared" si="12"/>
        <v>0.93090000000000006</v>
      </c>
      <c r="I77" s="112">
        <f t="shared" si="12"/>
        <v>4.1150500000000001</v>
      </c>
      <c r="J77" s="112">
        <f t="shared" si="12"/>
        <v>50.28275</v>
      </c>
      <c r="K77" s="112">
        <f t="shared" si="12"/>
        <v>4.3690499999999997</v>
      </c>
      <c r="L77" s="112">
        <f t="shared" si="12"/>
        <v>13.10765</v>
      </c>
      <c r="M77" s="112">
        <f t="shared" si="12"/>
        <v>0.2243</v>
      </c>
      <c r="N77" s="112">
        <f t="shared" si="12"/>
        <v>3.5900000000000001E-2</v>
      </c>
      <c r="O77" s="112">
        <f t="shared" si="12"/>
        <v>2.085E-2</v>
      </c>
      <c r="P77" s="112">
        <f t="shared" si="12"/>
        <v>97.609899999999996</v>
      </c>
      <c r="V77" s="114" t="s">
        <v>480</v>
      </c>
      <c r="W77" s="114">
        <v>50</v>
      </c>
      <c r="X77" s="114" t="s">
        <v>481</v>
      </c>
      <c r="Y77" s="114">
        <v>18.920999999999999</v>
      </c>
      <c r="Z77" s="114">
        <v>7.24</v>
      </c>
      <c r="AA77" s="114">
        <v>0.86</v>
      </c>
      <c r="AB77" s="114">
        <v>1.33</v>
      </c>
      <c r="AC77" s="114">
        <v>0.4</v>
      </c>
      <c r="AD77" s="114">
        <v>3.24</v>
      </c>
      <c r="AE77" s="114">
        <v>0.6</v>
      </c>
      <c r="AF77" s="114">
        <v>7250</v>
      </c>
      <c r="AG77" s="114">
        <v>320</v>
      </c>
      <c r="AH77" s="114">
        <v>29.5</v>
      </c>
      <c r="AI77" s="114">
        <v>1.5</v>
      </c>
      <c r="AJ77" s="120">
        <v>24200</v>
      </c>
      <c r="AK77" s="120">
        <v>2400</v>
      </c>
      <c r="AL77" s="114">
        <v>384</v>
      </c>
      <c r="AM77" s="114">
        <v>37</v>
      </c>
      <c r="AN77" s="114">
        <v>18.7</v>
      </c>
      <c r="AO77" s="114">
        <v>3.2</v>
      </c>
      <c r="AP77" s="114">
        <v>1450</v>
      </c>
      <c r="AQ77" s="114">
        <v>220</v>
      </c>
      <c r="AR77" s="120">
        <v>131000</v>
      </c>
      <c r="AS77" s="120">
        <v>23000</v>
      </c>
      <c r="AT77" s="114">
        <v>42.9</v>
      </c>
      <c r="AU77" s="114">
        <v>7.3</v>
      </c>
      <c r="AV77" s="114">
        <v>52.4</v>
      </c>
      <c r="AW77" s="114">
        <v>8.6</v>
      </c>
      <c r="AX77" s="114">
        <v>126</v>
      </c>
      <c r="AY77" s="114">
        <v>19</v>
      </c>
      <c r="AZ77" s="114">
        <v>144</v>
      </c>
      <c r="BA77" s="114">
        <v>13</v>
      </c>
      <c r="BB77" s="114">
        <v>22.8</v>
      </c>
      <c r="BC77" s="114">
        <v>1.9</v>
      </c>
      <c r="BD77" s="114">
        <v>1.78</v>
      </c>
      <c r="BE77" s="114">
        <v>0.28000000000000003</v>
      </c>
      <c r="BF77" s="114">
        <v>17</v>
      </c>
      <c r="BG77" s="114">
        <v>1.2</v>
      </c>
      <c r="BH77" s="114">
        <v>371</v>
      </c>
      <c r="BI77" s="114">
        <v>28</v>
      </c>
      <c r="BJ77" s="114">
        <v>40.9</v>
      </c>
      <c r="BK77" s="114">
        <v>3.9</v>
      </c>
      <c r="BL77" s="114">
        <v>273</v>
      </c>
      <c r="BM77" s="114">
        <v>25</v>
      </c>
      <c r="BN77" s="114">
        <v>26.5</v>
      </c>
      <c r="BO77" s="114">
        <v>3.3</v>
      </c>
      <c r="BP77" s="114">
        <v>1.7</v>
      </c>
      <c r="BQ77" s="114">
        <v>0.33</v>
      </c>
      <c r="BR77" s="114">
        <v>0.19</v>
      </c>
      <c r="BS77" s="114">
        <v>0.11</v>
      </c>
      <c r="BT77" s="114">
        <v>0.125</v>
      </c>
      <c r="BU77" s="114">
        <v>2.1999999999999999E-2</v>
      </c>
      <c r="BV77" s="114">
        <v>2.5499999999999998</v>
      </c>
      <c r="BW77" s="114">
        <v>0.28999999999999998</v>
      </c>
      <c r="BX77" s="114">
        <v>5.1999999999999998E-2</v>
      </c>
      <c r="BY77" s="114">
        <v>2.8000000000000001E-2</v>
      </c>
      <c r="BZ77" s="114">
        <v>0.17399999999999999</v>
      </c>
      <c r="CA77" s="114">
        <v>2.8000000000000001E-2</v>
      </c>
      <c r="CB77" s="114">
        <v>231</v>
      </c>
      <c r="CC77" s="114">
        <v>36</v>
      </c>
      <c r="CD77" s="114">
        <v>28.8</v>
      </c>
      <c r="CE77" s="114">
        <v>5.6</v>
      </c>
      <c r="CF77" s="114">
        <v>58.4</v>
      </c>
      <c r="CG77" s="114">
        <v>8.1999999999999993</v>
      </c>
      <c r="CH77" s="114">
        <v>8.0500000000000007</v>
      </c>
      <c r="CI77" s="114">
        <v>0.68</v>
      </c>
      <c r="CJ77" s="114">
        <v>42.2</v>
      </c>
      <c r="CK77" s="114">
        <v>3</v>
      </c>
      <c r="CL77" s="114">
        <v>11</v>
      </c>
      <c r="CM77" s="114">
        <v>0.99</v>
      </c>
      <c r="CN77" s="114">
        <v>3.1</v>
      </c>
      <c r="CO77" s="114">
        <v>0.25</v>
      </c>
      <c r="CP77" s="114">
        <v>9.5</v>
      </c>
      <c r="CQ77" s="114">
        <v>1.3</v>
      </c>
      <c r="CR77" s="114">
        <v>1.57</v>
      </c>
      <c r="CS77" s="114">
        <v>0.28000000000000003</v>
      </c>
      <c r="CT77" s="114">
        <v>9.5</v>
      </c>
      <c r="CU77" s="114">
        <v>1.6</v>
      </c>
      <c r="CV77" s="114">
        <v>1.64</v>
      </c>
      <c r="CW77" s="114">
        <v>0.24</v>
      </c>
      <c r="CX77" s="114">
        <v>4.41</v>
      </c>
      <c r="CY77" s="114">
        <v>0.45</v>
      </c>
      <c r="CZ77" s="114">
        <v>0.59499999999999997</v>
      </c>
      <c r="DA77" s="114">
        <v>6.2E-2</v>
      </c>
      <c r="DB77" s="114">
        <v>3.53</v>
      </c>
      <c r="DC77" s="114">
        <v>0.49</v>
      </c>
      <c r="DD77" s="114">
        <v>0.436</v>
      </c>
      <c r="DE77" s="114">
        <v>5.3999999999999999E-2</v>
      </c>
      <c r="DF77" s="114">
        <v>7.6</v>
      </c>
      <c r="DG77" s="114">
        <v>1.1000000000000001</v>
      </c>
      <c r="DH77" s="114">
        <v>1.85</v>
      </c>
      <c r="DI77" s="114">
        <v>0.31</v>
      </c>
      <c r="DJ77" s="114">
        <v>0.34799999999999998</v>
      </c>
      <c r="DK77" s="114">
        <v>7.4999999999999997E-2</v>
      </c>
      <c r="DL77" s="114">
        <v>3.4000000000000002E-2</v>
      </c>
      <c r="DM77" s="114">
        <v>1.2E-2</v>
      </c>
      <c r="DN77" s="114">
        <v>1.77</v>
      </c>
      <c r="DO77" s="114">
        <v>0.14000000000000001</v>
      </c>
      <c r="DR77" s="114">
        <v>2.15</v>
      </c>
      <c r="DS77" s="114">
        <v>0.36</v>
      </c>
      <c r="DT77" s="114">
        <v>0.64</v>
      </c>
      <c r="DU77" s="114">
        <v>0.11</v>
      </c>
    </row>
    <row r="78" spans="1:125" x14ac:dyDescent="0.35">
      <c r="A78" s="111" t="s">
        <v>479</v>
      </c>
      <c r="C78" s="143" t="s">
        <v>666</v>
      </c>
      <c r="D78" s="112">
        <v>2.9096000000000002</v>
      </c>
      <c r="E78" s="112">
        <v>12.270200000000001</v>
      </c>
      <c r="F78" s="112">
        <v>0.47560000000000002</v>
      </c>
      <c r="G78" s="112">
        <v>8.3389000000000006</v>
      </c>
      <c r="H78" s="112">
        <v>1.0104</v>
      </c>
      <c r="I78" s="112">
        <v>4.2469000000000001</v>
      </c>
      <c r="J78" s="113">
        <v>50.663400000000003</v>
      </c>
      <c r="K78" s="112">
        <v>4.2114000000000003</v>
      </c>
      <c r="L78" s="112">
        <v>13.1105</v>
      </c>
      <c r="M78" s="112">
        <v>0.2049</v>
      </c>
      <c r="N78" s="112">
        <v>3.1800000000000002E-2</v>
      </c>
      <c r="O78" s="112">
        <v>2.3900000000000001E-2</v>
      </c>
      <c r="P78" s="112">
        <v>97.497399999999999</v>
      </c>
    </row>
    <row r="79" spans="1:125" x14ac:dyDescent="0.35">
      <c r="A79" s="111" t="s">
        <v>479</v>
      </c>
      <c r="C79" s="143" t="s">
        <v>666</v>
      </c>
      <c r="D79" s="112">
        <v>2.9512999999999998</v>
      </c>
      <c r="E79" s="112">
        <v>12.3094</v>
      </c>
      <c r="F79" s="112">
        <v>0.48809999999999998</v>
      </c>
      <c r="G79" s="112">
        <v>8.3788</v>
      </c>
      <c r="H79" s="112">
        <v>0.98709999999999998</v>
      </c>
      <c r="I79" s="112">
        <v>4.2046000000000001</v>
      </c>
      <c r="J79" s="113">
        <v>51.372599999999998</v>
      </c>
      <c r="K79" s="112">
        <v>4.33</v>
      </c>
      <c r="L79" s="112">
        <v>13.4909</v>
      </c>
      <c r="M79" s="112">
        <v>0.22170000000000001</v>
      </c>
      <c r="N79" s="112">
        <v>3.7699999999999997E-2</v>
      </c>
      <c r="O79" s="112">
        <v>1.9099999999999999E-2</v>
      </c>
      <c r="P79" s="112">
        <v>98.791399999999996</v>
      </c>
    </row>
    <row r="80" spans="1:125" x14ac:dyDescent="0.35">
      <c r="A80" s="111" t="s">
        <v>479</v>
      </c>
      <c r="C80" s="143" t="s">
        <v>666</v>
      </c>
      <c r="D80" s="112">
        <f t="shared" ref="D80:P80" si="13">AVERAGE(D78:D79)</f>
        <v>2.93045</v>
      </c>
      <c r="E80" s="112">
        <f t="shared" si="13"/>
        <v>12.2898</v>
      </c>
      <c r="F80" s="112">
        <f t="shared" si="13"/>
        <v>0.48185</v>
      </c>
      <c r="G80" s="112">
        <f t="shared" si="13"/>
        <v>8.3588500000000003</v>
      </c>
      <c r="H80" s="112">
        <f t="shared" si="13"/>
        <v>0.99875000000000003</v>
      </c>
      <c r="I80" s="112">
        <f t="shared" si="13"/>
        <v>4.2257499999999997</v>
      </c>
      <c r="J80" s="112">
        <f t="shared" si="13"/>
        <v>51.018000000000001</v>
      </c>
      <c r="K80" s="112">
        <f t="shared" si="13"/>
        <v>4.2706999999999997</v>
      </c>
      <c r="L80" s="112">
        <f t="shared" si="13"/>
        <v>13.300699999999999</v>
      </c>
      <c r="M80" s="112">
        <f t="shared" si="13"/>
        <v>0.21329999999999999</v>
      </c>
      <c r="N80" s="112">
        <f t="shared" si="13"/>
        <v>3.4750000000000003E-2</v>
      </c>
      <c r="O80" s="112">
        <f t="shared" si="13"/>
        <v>2.1499999999999998E-2</v>
      </c>
      <c r="P80" s="112">
        <f t="shared" si="13"/>
        <v>98.14439999999999</v>
      </c>
      <c r="V80" s="114" t="s">
        <v>480</v>
      </c>
      <c r="W80" s="114">
        <v>50</v>
      </c>
      <c r="X80" s="114" t="s">
        <v>481</v>
      </c>
      <c r="Y80" s="114">
        <v>18.378</v>
      </c>
      <c r="Z80" s="114">
        <v>8.35</v>
      </c>
      <c r="AA80" s="114">
        <v>0.53</v>
      </c>
      <c r="AB80" s="114">
        <v>1.68</v>
      </c>
      <c r="AC80" s="114">
        <v>0.69</v>
      </c>
      <c r="AD80" s="114">
        <v>2.92</v>
      </c>
      <c r="AE80" s="114">
        <v>0.14000000000000001</v>
      </c>
      <c r="AF80" s="114">
        <v>8520</v>
      </c>
      <c r="AG80" s="114">
        <v>360</v>
      </c>
      <c r="AH80" s="114">
        <v>29.3</v>
      </c>
      <c r="AI80" s="114">
        <v>1.2</v>
      </c>
      <c r="AJ80" s="114">
        <v>27020</v>
      </c>
      <c r="AK80" s="114">
        <v>650</v>
      </c>
      <c r="AL80" s="114">
        <v>481</v>
      </c>
      <c r="AM80" s="114">
        <v>17</v>
      </c>
      <c r="AN80" s="114">
        <v>18.899999999999999</v>
      </c>
      <c r="AO80" s="114">
        <v>2.1</v>
      </c>
      <c r="AP80" s="114">
        <v>1517</v>
      </c>
      <c r="AQ80" s="114">
        <v>54</v>
      </c>
      <c r="AR80" s="120">
        <v>128400</v>
      </c>
      <c r="AS80" s="120">
        <v>5000</v>
      </c>
      <c r="AT80" s="114">
        <v>42.1</v>
      </c>
      <c r="AU80" s="114">
        <v>1.8</v>
      </c>
      <c r="AV80" s="114">
        <v>50.2</v>
      </c>
      <c r="AW80" s="114">
        <v>2.7</v>
      </c>
      <c r="AX80" s="114">
        <v>150.4</v>
      </c>
      <c r="AY80" s="114">
        <v>7.8</v>
      </c>
      <c r="AZ80" s="114">
        <v>194</v>
      </c>
      <c r="BA80" s="114">
        <v>14</v>
      </c>
      <c r="BB80" s="114">
        <v>26.6</v>
      </c>
      <c r="BC80" s="114">
        <v>1.5</v>
      </c>
      <c r="BD80" s="114">
        <v>1.74</v>
      </c>
      <c r="BE80" s="114">
        <v>0.35</v>
      </c>
      <c r="BF80" s="114">
        <v>19.5</v>
      </c>
      <c r="BG80" s="114">
        <v>1.1000000000000001</v>
      </c>
      <c r="BH80" s="114">
        <v>399</v>
      </c>
      <c r="BI80" s="114">
        <v>18</v>
      </c>
      <c r="BJ80" s="114">
        <v>47.4</v>
      </c>
      <c r="BK80" s="114">
        <v>2.1</v>
      </c>
      <c r="BL80" s="114">
        <v>324</v>
      </c>
      <c r="BM80" s="114">
        <v>15</v>
      </c>
      <c r="BN80" s="114">
        <v>31.5</v>
      </c>
      <c r="BO80" s="114">
        <v>1.2</v>
      </c>
      <c r="BP80" s="114">
        <v>1.62</v>
      </c>
      <c r="BQ80" s="114">
        <v>0.31</v>
      </c>
      <c r="BR80" s="114">
        <v>0.12</v>
      </c>
      <c r="BS80" s="114">
        <v>0.11</v>
      </c>
      <c r="BT80" s="114">
        <v>0.16900000000000001</v>
      </c>
      <c r="BU80" s="114">
        <v>3.6999999999999998E-2</v>
      </c>
      <c r="BV80" s="114">
        <v>2.93</v>
      </c>
      <c r="BW80" s="114">
        <v>0.28999999999999998</v>
      </c>
      <c r="BX80" s="114">
        <v>4.5999999999999999E-2</v>
      </c>
      <c r="BY80" s="114">
        <v>2.4E-2</v>
      </c>
      <c r="BZ80" s="114">
        <v>0.187</v>
      </c>
      <c r="CA80" s="114">
        <v>2.8000000000000001E-2</v>
      </c>
      <c r="CB80" s="114">
        <v>228.8</v>
      </c>
      <c r="CC80" s="114">
        <v>9.8000000000000007</v>
      </c>
      <c r="CD80" s="114">
        <v>27.8</v>
      </c>
      <c r="CE80" s="114">
        <v>1.2</v>
      </c>
      <c r="CF80" s="114">
        <v>69.599999999999994</v>
      </c>
      <c r="CG80" s="114">
        <v>2.9</v>
      </c>
      <c r="CH80" s="114">
        <v>9.3699999999999992</v>
      </c>
      <c r="CI80" s="114">
        <v>0.45</v>
      </c>
      <c r="CJ80" s="114">
        <v>40.799999999999997</v>
      </c>
      <c r="CK80" s="114">
        <v>1.3</v>
      </c>
      <c r="CL80" s="114">
        <v>10.59</v>
      </c>
      <c r="CM80" s="114">
        <v>0.72</v>
      </c>
      <c r="CN80" s="114">
        <v>3.71</v>
      </c>
      <c r="CO80" s="114">
        <v>0.24</v>
      </c>
      <c r="CP80" s="114">
        <v>10.72</v>
      </c>
      <c r="CQ80" s="114">
        <v>0.69</v>
      </c>
      <c r="CR80" s="114">
        <v>1.504</v>
      </c>
      <c r="CS80" s="114">
        <v>9.1999999999999998E-2</v>
      </c>
      <c r="CT80" s="114">
        <v>9.52</v>
      </c>
      <c r="CU80" s="114">
        <v>0.45</v>
      </c>
      <c r="CV80" s="114">
        <v>1.91</v>
      </c>
      <c r="CW80" s="114">
        <v>0.11</v>
      </c>
      <c r="CX80" s="114">
        <v>4.3499999999999996</v>
      </c>
      <c r="CY80" s="114">
        <v>0.31</v>
      </c>
      <c r="CZ80" s="114">
        <v>0.58499999999999996</v>
      </c>
      <c r="DA80" s="114">
        <v>0.06</v>
      </c>
      <c r="DB80" s="114">
        <v>4.12</v>
      </c>
      <c r="DC80" s="114">
        <v>0.28000000000000003</v>
      </c>
      <c r="DD80" s="114">
        <v>0.502</v>
      </c>
      <c r="DE80" s="114">
        <v>5.6000000000000001E-2</v>
      </c>
      <c r="DF80" s="114">
        <v>8.09</v>
      </c>
      <c r="DG80" s="114">
        <v>0.48</v>
      </c>
      <c r="DH80" s="114">
        <v>1.84</v>
      </c>
      <c r="DI80" s="114">
        <v>0.13</v>
      </c>
      <c r="DJ80" s="114">
        <v>0.35</v>
      </c>
      <c r="DK80" s="114">
        <v>6.6000000000000003E-2</v>
      </c>
      <c r="DL80" s="114">
        <v>0.05</v>
      </c>
      <c r="DM80" s="114">
        <v>1.4999999999999999E-2</v>
      </c>
      <c r="DN80" s="114">
        <v>1.97</v>
      </c>
      <c r="DO80" s="114">
        <v>0.11</v>
      </c>
      <c r="DR80" s="114">
        <v>2.1</v>
      </c>
      <c r="DS80" s="114">
        <v>0.18</v>
      </c>
      <c r="DT80" s="114">
        <v>0.76</v>
      </c>
      <c r="DU80" s="114">
        <v>8.4000000000000005E-2</v>
      </c>
    </row>
    <row r="81" spans="1:125" x14ac:dyDescent="0.35">
      <c r="A81" s="111" t="s">
        <v>479</v>
      </c>
      <c r="C81" s="143" t="s">
        <v>666</v>
      </c>
      <c r="D81" s="112">
        <v>3.0451000000000001</v>
      </c>
      <c r="E81" s="112">
        <v>12.296900000000001</v>
      </c>
      <c r="F81" s="112">
        <v>0.47099999999999997</v>
      </c>
      <c r="G81" s="112">
        <v>8.3767999999999994</v>
      </c>
      <c r="H81" s="112">
        <v>0.96609999999999996</v>
      </c>
      <c r="I81" s="112">
        <v>4.1448</v>
      </c>
      <c r="J81" s="113">
        <v>50.578600000000002</v>
      </c>
      <c r="K81" s="112">
        <v>4.3319000000000001</v>
      </c>
      <c r="L81" s="112">
        <v>13.3126</v>
      </c>
      <c r="M81" s="112">
        <v>0.19889999999999999</v>
      </c>
      <c r="N81" s="112">
        <v>4.2200000000000001E-2</v>
      </c>
      <c r="O81" s="112">
        <v>2.2200000000000001E-2</v>
      </c>
      <c r="P81" s="112">
        <v>97.787000000000006</v>
      </c>
    </row>
    <row r="82" spans="1:125" x14ac:dyDescent="0.35">
      <c r="A82" s="111" t="s">
        <v>479</v>
      </c>
      <c r="C82" s="143" t="s">
        <v>666</v>
      </c>
      <c r="D82" s="112">
        <v>2.9731000000000001</v>
      </c>
      <c r="E82" s="112">
        <v>12.380699999999999</v>
      </c>
      <c r="F82" s="112">
        <v>0.52049999999999996</v>
      </c>
      <c r="G82" s="112">
        <v>8.4414999999999996</v>
      </c>
      <c r="H82" s="112">
        <v>0.94610000000000005</v>
      </c>
      <c r="I82" s="112">
        <v>4.1601999999999997</v>
      </c>
      <c r="J82" s="113">
        <v>50.933300000000003</v>
      </c>
      <c r="K82" s="112">
        <v>4.2413999999999996</v>
      </c>
      <c r="L82" s="112">
        <v>13.631</v>
      </c>
      <c r="M82" s="112">
        <v>0.1857</v>
      </c>
      <c r="N82" s="112">
        <v>4.24E-2</v>
      </c>
      <c r="O82" s="112">
        <v>2.1000000000000001E-2</v>
      </c>
      <c r="P82" s="112">
        <v>98.477000000000004</v>
      </c>
    </row>
    <row r="83" spans="1:125" x14ac:dyDescent="0.35">
      <c r="A83" s="111" t="s">
        <v>479</v>
      </c>
      <c r="C83" s="143" t="s">
        <v>666</v>
      </c>
      <c r="D83" s="112">
        <f t="shared" ref="D83:P83" si="14">AVERAGE(D81:D82)</f>
        <v>3.0091000000000001</v>
      </c>
      <c r="E83" s="112">
        <f t="shared" si="14"/>
        <v>12.338799999999999</v>
      </c>
      <c r="F83" s="112">
        <f t="shared" si="14"/>
        <v>0.49574999999999997</v>
      </c>
      <c r="G83" s="112">
        <f t="shared" si="14"/>
        <v>8.4091500000000003</v>
      </c>
      <c r="H83" s="112">
        <f t="shared" si="14"/>
        <v>0.95609999999999995</v>
      </c>
      <c r="I83" s="112">
        <f t="shared" si="14"/>
        <v>4.1524999999999999</v>
      </c>
      <c r="J83" s="112">
        <f t="shared" si="14"/>
        <v>50.755949999999999</v>
      </c>
      <c r="K83" s="112">
        <f t="shared" si="14"/>
        <v>4.2866499999999998</v>
      </c>
      <c r="L83" s="112">
        <f t="shared" si="14"/>
        <v>13.4718</v>
      </c>
      <c r="M83" s="112">
        <f t="shared" si="14"/>
        <v>0.1923</v>
      </c>
      <c r="N83" s="112">
        <f t="shared" si="14"/>
        <v>4.2300000000000004E-2</v>
      </c>
      <c r="O83" s="112">
        <f t="shared" si="14"/>
        <v>2.1600000000000001E-2</v>
      </c>
      <c r="P83" s="112">
        <f t="shared" si="14"/>
        <v>98.132000000000005</v>
      </c>
      <c r="V83" s="114" t="s">
        <v>480</v>
      </c>
      <c r="W83" s="114">
        <v>50</v>
      </c>
      <c r="X83" s="114" t="s">
        <v>481</v>
      </c>
      <c r="Y83" s="114">
        <v>21.042000000000002</v>
      </c>
      <c r="Z83" s="114">
        <v>7.6</v>
      </c>
      <c r="AA83" s="114">
        <v>0.55000000000000004</v>
      </c>
      <c r="AB83" s="114">
        <v>1.7</v>
      </c>
      <c r="AC83" s="114">
        <v>0.52</v>
      </c>
      <c r="AD83" s="114">
        <v>3.01</v>
      </c>
      <c r="AE83" s="114">
        <v>0.16</v>
      </c>
      <c r="AF83" s="114">
        <v>7450</v>
      </c>
      <c r="AG83" s="114">
        <v>330</v>
      </c>
      <c r="AH83" s="114">
        <v>29.4</v>
      </c>
      <c r="AI83" s="114">
        <v>1.4</v>
      </c>
      <c r="AJ83" s="120">
        <v>24700</v>
      </c>
      <c r="AK83" s="120">
        <v>1100</v>
      </c>
      <c r="AL83" s="114">
        <v>401</v>
      </c>
      <c r="AM83" s="114">
        <v>17</v>
      </c>
      <c r="AN83" s="114">
        <v>16.899999999999999</v>
      </c>
      <c r="AO83" s="114">
        <v>1.5</v>
      </c>
      <c r="AP83" s="114">
        <v>1405</v>
      </c>
      <c r="AQ83" s="114">
        <v>80</v>
      </c>
      <c r="AR83" s="120">
        <v>123400</v>
      </c>
      <c r="AS83" s="120">
        <v>7600</v>
      </c>
      <c r="AT83" s="114">
        <v>43.3</v>
      </c>
      <c r="AU83" s="114">
        <v>2.4</v>
      </c>
      <c r="AV83" s="114">
        <v>50.9</v>
      </c>
      <c r="AW83" s="114">
        <v>3.9</v>
      </c>
      <c r="AX83" s="114">
        <v>121.6</v>
      </c>
      <c r="AY83" s="114">
        <v>5.4</v>
      </c>
      <c r="AZ83" s="114">
        <v>152.69999999999999</v>
      </c>
      <c r="BA83" s="114">
        <v>7.8</v>
      </c>
      <c r="BB83" s="114">
        <v>22.8</v>
      </c>
      <c r="BC83" s="114">
        <v>1.1000000000000001</v>
      </c>
      <c r="BD83" s="114">
        <v>1.35</v>
      </c>
      <c r="BE83" s="114">
        <v>0.28999999999999998</v>
      </c>
      <c r="BF83" s="114">
        <v>18.43</v>
      </c>
      <c r="BG83" s="114">
        <v>0.8</v>
      </c>
      <c r="BH83" s="114">
        <v>383</v>
      </c>
      <c r="BI83" s="114">
        <v>15</v>
      </c>
      <c r="BJ83" s="114">
        <v>41.1</v>
      </c>
      <c r="BK83" s="114">
        <v>1.5</v>
      </c>
      <c r="BL83" s="114">
        <v>267.60000000000002</v>
      </c>
      <c r="BM83" s="114">
        <v>9.9</v>
      </c>
      <c r="BN83" s="114">
        <v>26</v>
      </c>
      <c r="BO83" s="114">
        <v>1.1000000000000001</v>
      </c>
      <c r="BP83" s="114">
        <v>1.61</v>
      </c>
      <c r="BQ83" s="114">
        <v>0.23</v>
      </c>
      <c r="BR83" s="114">
        <v>0.106</v>
      </c>
      <c r="BS83" s="114">
        <v>6.9000000000000006E-2</v>
      </c>
      <c r="BT83" s="114">
        <v>0.13</v>
      </c>
      <c r="BU83" s="114">
        <v>2.1999999999999999E-2</v>
      </c>
      <c r="BV83" s="114">
        <v>2.68</v>
      </c>
      <c r="BW83" s="114">
        <v>0.26</v>
      </c>
      <c r="BX83" s="114">
        <v>7.0000000000000007E-2</v>
      </c>
      <c r="BY83" s="114">
        <v>2.7E-2</v>
      </c>
      <c r="BZ83" s="114">
        <v>0.17599999999999999</v>
      </c>
      <c r="CA83" s="114">
        <v>1.9E-2</v>
      </c>
      <c r="CB83" s="114">
        <v>219</v>
      </c>
      <c r="CC83" s="114">
        <v>12</v>
      </c>
      <c r="CD83" s="114">
        <v>25.5</v>
      </c>
      <c r="CE83" s="114">
        <v>1.1000000000000001</v>
      </c>
      <c r="CF83" s="114">
        <v>58.5</v>
      </c>
      <c r="CG83" s="114">
        <v>2.4</v>
      </c>
      <c r="CH83" s="114">
        <v>7.89</v>
      </c>
      <c r="CI83" s="114">
        <v>0.44</v>
      </c>
      <c r="CJ83" s="114">
        <v>39.700000000000003</v>
      </c>
      <c r="CK83" s="114">
        <v>2</v>
      </c>
      <c r="CL83" s="114">
        <v>10.5</v>
      </c>
      <c r="CM83" s="114">
        <v>0.61</v>
      </c>
      <c r="CN83" s="114">
        <v>2.99</v>
      </c>
      <c r="CO83" s="114">
        <v>0.18</v>
      </c>
      <c r="CP83" s="114">
        <v>9.1999999999999993</v>
      </c>
      <c r="CQ83" s="114">
        <v>0.77</v>
      </c>
      <c r="CR83" s="114">
        <v>1.47</v>
      </c>
      <c r="CS83" s="114">
        <v>0.1</v>
      </c>
      <c r="CT83" s="114">
        <v>9.08</v>
      </c>
      <c r="CU83" s="114">
        <v>0.56000000000000005</v>
      </c>
      <c r="CV83" s="114">
        <v>1.4259999999999999</v>
      </c>
      <c r="CW83" s="114">
        <v>9.1999999999999998E-2</v>
      </c>
      <c r="CX83" s="114">
        <v>3.85</v>
      </c>
      <c r="CY83" s="114">
        <v>0.31</v>
      </c>
      <c r="CZ83" s="114">
        <v>0.55700000000000005</v>
      </c>
      <c r="DA83" s="114">
        <v>4.7E-2</v>
      </c>
      <c r="DB83" s="114">
        <v>3.61</v>
      </c>
      <c r="DC83" s="114">
        <v>0.32</v>
      </c>
      <c r="DD83" s="114">
        <v>0.45100000000000001</v>
      </c>
      <c r="DE83" s="114">
        <v>5.0999999999999997E-2</v>
      </c>
      <c r="DF83" s="114">
        <v>6.99</v>
      </c>
      <c r="DG83" s="114">
        <v>0.51</v>
      </c>
      <c r="DH83" s="114">
        <v>1.82</v>
      </c>
      <c r="DI83" s="114">
        <v>0.11</v>
      </c>
      <c r="DJ83" s="114">
        <v>0.39700000000000002</v>
      </c>
      <c r="DK83" s="114">
        <v>6.8000000000000005E-2</v>
      </c>
      <c r="DL83" s="114">
        <v>4.2999999999999997E-2</v>
      </c>
      <c r="DM83" s="114">
        <v>1.4E-2</v>
      </c>
      <c r="DN83" s="114">
        <v>1.79</v>
      </c>
      <c r="DO83" s="114">
        <v>0.15</v>
      </c>
      <c r="DP83" s="114">
        <v>1.3599999999999999E-2</v>
      </c>
      <c r="DQ83" s="114">
        <v>7.4000000000000003E-3</v>
      </c>
      <c r="DR83" s="114">
        <v>2.02</v>
      </c>
      <c r="DS83" s="114">
        <v>0.13</v>
      </c>
      <c r="DT83" s="114">
        <v>0.59499999999999997</v>
      </c>
      <c r="DU83" s="114">
        <v>5.7000000000000002E-2</v>
      </c>
    </row>
    <row r="84" spans="1:125" x14ac:dyDescent="0.35">
      <c r="A84" s="111" t="s">
        <v>479</v>
      </c>
      <c r="C84" s="143" t="s">
        <v>666</v>
      </c>
      <c r="D84" s="112">
        <v>3.0501</v>
      </c>
      <c r="E84" s="112">
        <v>12.0909</v>
      </c>
      <c r="F84" s="112">
        <v>0.50980000000000003</v>
      </c>
      <c r="G84" s="112">
        <v>8.3109000000000002</v>
      </c>
      <c r="H84" s="112">
        <v>1.0245</v>
      </c>
      <c r="I84" s="112">
        <v>4.2723000000000004</v>
      </c>
      <c r="J84" s="113">
        <v>50.230699999999999</v>
      </c>
      <c r="K84" s="112">
        <v>4.2617000000000003</v>
      </c>
      <c r="L84" s="112">
        <v>13.257199999999999</v>
      </c>
      <c r="M84" s="112">
        <v>0.11840000000000001</v>
      </c>
      <c r="N84" s="112">
        <v>4.0500000000000001E-2</v>
      </c>
      <c r="O84" s="112">
        <v>1.9199999999999998E-2</v>
      </c>
      <c r="P84" s="112">
        <v>97.186199999999999</v>
      </c>
    </row>
    <row r="85" spans="1:125" x14ac:dyDescent="0.35">
      <c r="A85" s="111" t="s">
        <v>479</v>
      </c>
      <c r="C85" s="143" t="s">
        <v>666</v>
      </c>
      <c r="D85" s="112">
        <v>2.8176999999999999</v>
      </c>
      <c r="E85" s="112">
        <v>12.029199999999999</v>
      </c>
      <c r="F85" s="112">
        <v>0.46360000000000001</v>
      </c>
      <c r="G85" s="112">
        <v>8.2683</v>
      </c>
      <c r="H85" s="112">
        <v>1.0165</v>
      </c>
      <c r="I85" s="112">
        <v>4.2582000000000004</v>
      </c>
      <c r="J85" s="113">
        <v>50.867800000000003</v>
      </c>
      <c r="K85" s="112">
        <v>4.2827999999999999</v>
      </c>
      <c r="L85" s="112">
        <v>13.632199999999999</v>
      </c>
      <c r="M85" s="112">
        <v>0.16109999999999999</v>
      </c>
      <c r="N85" s="112">
        <v>3.5400000000000001E-2</v>
      </c>
      <c r="O85" s="112">
        <v>2.29E-2</v>
      </c>
      <c r="P85" s="112">
        <v>97.855599999999995</v>
      </c>
    </row>
    <row r="86" spans="1:125" x14ac:dyDescent="0.35">
      <c r="A86" s="111" t="s">
        <v>479</v>
      </c>
      <c r="C86" s="143" t="s">
        <v>666</v>
      </c>
      <c r="D86" s="112">
        <f t="shared" ref="D86:P86" si="15">AVERAGE(D84:D85)</f>
        <v>2.9339</v>
      </c>
      <c r="E86" s="112">
        <f t="shared" si="15"/>
        <v>12.06005</v>
      </c>
      <c r="F86" s="112">
        <f t="shared" si="15"/>
        <v>0.48670000000000002</v>
      </c>
      <c r="G86" s="112">
        <f t="shared" si="15"/>
        <v>8.2896000000000001</v>
      </c>
      <c r="H86" s="112">
        <f t="shared" si="15"/>
        <v>1.0205</v>
      </c>
      <c r="I86" s="112">
        <f t="shared" si="15"/>
        <v>4.26525</v>
      </c>
      <c r="J86" s="112">
        <f t="shared" si="15"/>
        <v>50.549250000000001</v>
      </c>
      <c r="K86" s="112">
        <f t="shared" si="15"/>
        <v>4.2722499999999997</v>
      </c>
      <c r="L86" s="112">
        <f t="shared" si="15"/>
        <v>13.444699999999999</v>
      </c>
      <c r="M86" s="112">
        <f t="shared" si="15"/>
        <v>0.13974999999999999</v>
      </c>
      <c r="N86" s="112">
        <f t="shared" si="15"/>
        <v>3.7949999999999998E-2</v>
      </c>
      <c r="O86" s="112">
        <f t="shared" si="15"/>
        <v>2.1049999999999999E-2</v>
      </c>
      <c r="P86" s="112">
        <f t="shared" si="15"/>
        <v>97.520899999999997</v>
      </c>
      <c r="V86" s="114" t="s">
        <v>480</v>
      </c>
      <c r="W86" s="114">
        <v>50</v>
      </c>
      <c r="X86" s="114" t="s">
        <v>481</v>
      </c>
      <c r="Y86" s="114">
        <v>21.218</v>
      </c>
      <c r="Z86" s="114">
        <v>7.65</v>
      </c>
      <c r="AA86" s="114">
        <v>0.44</v>
      </c>
      <c r="AB86" s="114">
        <v>1.61</v>
      </c>
      <c r="AC86" s="114">
        <v>0.54</v>
      </c>
      <c r="AD86" s="114">
        <v>2.7970000000000002</v>
      </c>
      <c r="AE86" s="114">
        <v>9.5000000000000001E-2</v>
      </c>
      <c r="AF86" s="114">
        <v>7960</v>
      </c>
      <c r="AG86" s="114">
        <v>220</v>
      </c>
      <c r="AH86" s="114">
        <v>28.21</v>
      </c>
      <c r="AI86" s="114">
        <v>0.9</v>
      </c>
      <c r="AJ86" s="114">
        <v>24400</v>
      </c>
      <c r="AK86" s="114">
        <v>740</v>
      </c>
      <c r="AL86" s="114">
        <v>410</v>
      </c>
      <c r="AM86" s="114">
        <v>12</v>
      </c>
      <c r="AN86" s="114">
        <v>17.2</v>
      </c>
      <c r="AO86" s="114">
        <v>1.7</v>
      </c>
      <c r="AP86" s="114">
        <v>1458</v>
      </c>
      <c r="AQ86" s="114">
        <v>55</v>
      </c>
      <c r="AR86" s="120">
        <v>125900</v>
      </c>
      <c r="AS86" s="120">
        <v>4700</v>
      </c>
      <c r="AT86" s="114">
        <v>41.6</v>
      </c>
      <c r="AU86" s="114">
        <v>1.7</v>
      </c>
      <c r="AV86" s="114">
        <v>47.6</v>
      </c>
      <c r="AW86" s="114">
        <v>2.9</v>
      </c>
      <c r="AX86" s="114">
        <v>127.2</v>
      </c>
      <c r="AY86" s="114">
        <v>4.5999999999999996</v>
      </c>
      <c r="AZ86" s="114">
        <v>161.4</v>
      </c>
      <c r="BA86" s="114">
        <v>7.6</v>
      </c>
      <c r="BB86" s="114">
        <v>23.8</v>
      </c>
      <c r="BC86" s="114">
        <v>1.3</v>
      </c>
      <c r="BD86" s="114">
        <v>1.57</v>
      </c>
      <c r="BE86" s="114">
        <v>0.28999999999999998</v>
      </c>
      <c r="BF86" s="114">
        <v>18.440000000000001</v>
      </c>
      <c r="BG86" s="114">
        <v>0.81</v>
      </c>
      <c r="BH86" s="114">
        <v>370</v>
      </c>
      <c r="BI86" s="114">
        <v>9.8000000000000007</v>
      </c>
      <c r="BJ86" s="114">
        <v>40.6</v>
      </c>
      <c r="BK86" s="114">
        <v>1.3</v>
      </c>
      <c r="BL86" s="114">
        <v>280.8</v>
      </c>
      <c r="BM86" s="114">
        <v>7</v>
      </c>
      <c r="BN86" s="114">
        <v>28.34</v>
      </c>
      <c r="BO86" s="114">
        <v>0.78</v>
      </c>
      <c r="BP86" s="114">
        <v>1.53</v>
      </c>
      <c r="BQ86" s="114">
        <v>0.24</v>
      </c>
      <c r="BT86" s="114">
        <v>0.11799999999999999</v>
      </c>
      <c r="BU86" s="114">
        <v>2.3E-2</v>
      </c>
      <c r="BV86" s="114">
        <v>2.66</v>
      </c>
      <c r="BW86" s="114">
        <v>0.25</v>
      </c>
      <c r="BX86" s="114">
        <v>5.8999999999999997E-2</v>
      </c>
      <c r="BY86" s="114">
        <v>0.03</v>
      </c>
      <c r="BZ86" s="114">
        <v>0.16800000000000001</v>
      </c>
      <c r="CA86" s="114">
        <v>1.9E-2</v>
      </c>
      <c r="CB86" s="114">
        <v>221.4</v>
      </c>
      <c r="CC86" s="114">
        <v>9.6999999999999993</v>
      </c>
      <c r="CD86" s="114">
        <v>25.7</v>
      </c>
      <c r="CE86" s="114">
        <v>1</v>
      </c>
      <c r="CF86" s="114">
        <v>59.7</v>
      </c>
      <c r="CG86" s="114">
        <v>2.2000000000000002</v>
      </c>
      <c r="CH86" s="114">
        <v>8.49</v>
      </c>
      <c r="CI86" s="114">
        <v>0.34</v>
      </c>
      <c r="CJ86" s="114">
        <v>38.9</v>
      </c>
      <c r="CK86" s="114">
        <v>1.2</v>
      </c>
      <c r="CL86" s="114">
        <v>10.48</v>
      </c>
      <c r="CM86" s="114">
        <v>0.57999999999999996</v>
      </c>
      <c r="CN86" s="114">
        <v>3.12</v>
      </c>
      <c r="CO86" s="114">
        <v>0.15</v>
      </c>
      <c r="CP86" s="114">
        <v>10.25</v>
      </c>
      <c r="CQ86" s="114">
        <v>0.6</v>
      </c>
      <c r="CR86" s="114">
        <v>1.5529999999999999</v>
      </c>
      <c r="CS86" s="114">
        <v>8.7999999999999995E-2</v>
      </c>
      <c r="CT86" s="114">
        <v>8.84</v>
      </c>
      <c r="CU86" s="114">
        <v>0.59</v>
      </c>
      <c r="CV86" s="114">
        <v>1.536</v>
      </c>
      <c r="CW86" s="114">
        <v>7.6999999999999999E-2</v>
      </c>
      <c r="CX86" s="114">
        <v>4.1500000000000004</v>
      </c>
      <c r="CY86" s="114">
        <v>0.22</v>
      </c>
      <c r="CZ86" s="114">
        <v>0.50600000000000001</v>
      </c>
      <c r="DA86" s="114">
        <v>0.04</v>
      </c>
      <c r="DB86" s="114">
        <v>3.5</v>
      </c>
      <c r="DC86" s="114">
        <v>0.39</v>
      </c>
      <c r="DD86" s="114">
        <v>0.42699999999999999</v>
      </c>
      <c r="DE86" s="114">
        <v>5.3999999999999999E-2</v>
      </c>
      <c r="DF86" s="114">
        <v>7.81</v>
      </c>
      <c r="DG86" s="114">
        <v>0.54</v>
      </c>
      <c r="DH86" s="114">
        <v>1.84</v>
      </c>
      <c r="DI86" s="114">
        <v>0.11</v>
      </c>
      <c r="DJ86" s="114">
        <v>0.34799999999999998</v>
      </c>
      <c r="DK86" s="114">
        <v>7.0999999999999994E-2</v>
      </c>
      <c r="DL86" s="114">
        <v>4.3999999999999997E-2</v>
      </c>
      <c r="DM86" s="114">
        <v>1.4999999999999999E-2</v>
      </c>
      <c r="DN86" s="114">
        <v>1.89</v>
      </c>
      <c r="DO86" s="114">
        <v>0.15</v>
      </c>
      <c r="DP86" s="114">
        <v>1.84E-2</v>
      </c>
      <c r="DQ86" s="114">
        <v>9.1000000000000004E-3</v>
      </c>
      <c r="DR86" s="114">
        <v>2.0099999999999998</v>
      </c>
      <c r="DS86" s="114">
        <v>0.14000000000000001</v>
      </c>
      <c r="DT86" s="114">
        <v>0.63700000000000001</v>
      </c>
      <c r="DU86" s="114">
        <v>6.6000000000000003E-2</v>
      </c>
    </row>
    <row r="87" spans="1:125" x14ac:dyDescent="0.35">
      <c r="A87" s="111" t="s">
        <v>472</v>
      </c>
      <c r="C87" s="143" t="s">
        <v>666</v>
      </c>
      <c r="D87" s="112">
        <v>2.4618000000000002</v>
      </c>
      <c r="E87" s="112">
        <v>12.895300000000001</v>
      </c>
      <c r="F87" s="112">
        <v>0.28749999999999998</v>
      </c>
      <c r="G87" s="112">
        <v>10.2012</v>
      </c>
      <c r="H87" s="112">
        <v>0.57779999999999998</v>
      </c>
      <c r="I87" s="112">
        <v>2.8740999999999999</v>
      </c>
      <c r="J87" s="113">
        <v>50.134599999999999</v>
      </c>
      <c r="K87" s="112">
        <v>5.8681999999999999</v>
      </c>
      <c r="L87" s="112">
        <v>11.8696</v>
      </c>
      <c r="M87" s="112">
        <v>0.18140000000000001</v>
      </c>
      <c r="N87" s="112">
        <v>2.92E-2</v>
      </c>
      <c r="O87" s="112">
        <v>1.32E-2</v>
      </c>
      <c r="P87" s="112">
        <v>97.393900000000002</v>
      </c>
    </row>
    <row r="88" spans="1:125" x14ac:dyDescent="0.35">
      <c r="A88" s="111" t="s">
        <v>472</v>
      </c>
      <c r="C88" s="143" t="s">
        <v>666</v>
      </c>
      <c r="D88" s="112">
        <v>2.6206</v>
      </c>
      <c r="E88" s="112">
        <v>12.9818</v>
      </c>
      <c r="F88" s="112">
        <v>0.27589999999999998</v>
      </c>
      <c r="G88" s="112">
        <v>10.1806</v>
      </c>
      <c r="H88" s="112">
        <v>0.52059999999999995</v>
      </c>
      <c r="I88" s="112">
        <v>2.8765000000000001</v>
      </c>
      <c r="J88" s="113">
        <v>50.523299999999999</v>
      </c>
      <c r="K88" s="112">
        <v>5.8673000000000002</v>
      </c>
      <c r="L88" s="112">
        <v>11.3536</v>
      </c>
      <c r="M88" s="112">
        <v>0.1454</v>
      </c>
      <c r="N88" s="112">
        <v>2.35E-2</v>
      </c>
      <c r="O88" s="112">
        <v>8.8999999999999999E-3</v>
      </c>
      <c r="P88" s="112">
        <v>97.378100000000003</v>
      </c>
    </row>
    <row r="89" spans="1:125" x14ac:dyDescent="0.35">
      <c r="A89" s="111" t="s">
        <v>472</v>
      </c>
      <c r="C89" s="143" t="s">
        <v>666</v>
      </c>
      <c r="D89" s="112">
        <v>2.1722000000000001</v>
      </c>
      <c r="E89" s="112">
        <v>13.329000000000001</v>
      </c>
      <c r="F89" s="112">
        <v>0.26929999999999998</v>
      </c>
      <c r="G89" s="112">
        <v>10.040800000000001</v>
      </c>
      <c r="H89" s="112">
        <v>0.55649999999999999</v>
      </c>
      <c r="I89" s="112">
        <v>2.9055</v>
      </c>
      <c r="J89" s="113">
        <v>51.584000000000003</v>
      </c>
      <c r="K89" s="112">
        <v>5.8449999999999998</v>
      </c>
      <c r="L89" s="112">
        <v>11.5014</v>
      </c>
      <c r="M89" s="112">
        <v>0.2286</v>
      </c>
      <c r="N89" s="112">
        <v>5.5300000000000002E-2</v>
      </c>
      <c r="O89" s="112">
        <v>1.04E-2</v>
      </c>
      <c r="P89" s="112">
        <v>98.497799999999998</v>
      </c>
      <c r="V89" s="114" t="s">
        <v>480</v>
      </c>
      <c r="W89" s="114">
        <v>50</v>
      </c>
      <c r="X89" s="114" t="s">
        <v>481</v>
      </c>
      <c r="Y89" s="114">
        <v>23.094999999999999</v>
      </c>
      <c r="Z89" s="114">
        <v>5.2</v>
      </c>
      <c r="AA89" s="114">
        <v>0.3</v>
      </c>
      <c r="AB89" s="114">
        <v>1.03</v>
      </c>
      <c r="AC89" s="114">
        <v>0.47</v>
      </c>
      <c r="AD89" s="114">
        <v>2.29</v>
      </c>
      <c r="AE89" s="114">
        <v>0.12</v>
      </c>
      <c r="AF89" s="114">
        <v>4490</v>
      </c>
      <c r="AG89" s="114">
        <v>140</v>
      </c>
      <c r="AH89" s="114">
        <v>30.73</v>
      </c>
      <c r="AI89" s="114">
        <v>0.84</v>
      </c>
      <c r="AJ89" s="114">
        <v>17540</v>
      </c>
      <c r="AK89" s="114">
        <v>470</v>
      </c>
      <c r="AL89" s="114">
        <v>356</v>
      </c>
      <c r="AM89" s="114">
        <v>17</v>
      </c>
      <c r="AN89" s="114">
        <v>161.4</v>
      </c>
      <c r="AO89" s="114">
        <v>8.3000000000000007</v>
      </c>
      <c r="AP89" s="114">
        <v>1395</v>
      </c>
      <c r="AQ89" s="114">
        <v>57</v>
      </c>
      <c r="AR89" s="120">
        <v>108800</v>
      </c>
      <c r="AS89" s="120">
        <v>3500</v>
      </c>
      <c r="AT89" s="114">
        <v>43.5</v>
      </c>
      <c r="AU89" s="114">
        <v>1.6</v>
      </c>
      <c r="AV89" s="114">
        <v>76.2</v>
      </c>
      <c r="AW89" s="114">
        <v>4</v>
      </c>
      <c r="AX89" s="114">
        <v>135.9</v>
      </c>
      <c r="AY89" s="114">
        <v>5.7</v>
      </c>
      <c r="AZ89" s="114">
        <v>138.1</v>
      </c>
      <c r="BA89" s="114">
        <v>6.9</v>
      </c>
      <c r="BB89" s="114">
        <v>22.3</v>
      </c>
      <c r="BC89" s="114">
        <v>0.97</v>
      </c>
      <c r="BD89" s="114">
        <v>1.72</v>
      </c>
      <c r="BE89" s="114">
        <v>0.31</v>
      </c>
      <c r="BF89" s="114">
        <v>9.68</v>
      </c>
      <c r="BG89" s="114">
        <v>0.41</v>
      </c>
      <c r="BH89" s="114">
        <v>343</v>
      </c>
      <c r="BI89" s="114">
        <v>14</v>
      </c>
      <c r="BJ89" s="114">
        <v>27.9</v>
      </c>
      <c r="BK89" s="114">
        <v>1.1000000000000001</v>
      </c>
      <c r="BL89" s="114">
        <v>166</v>
      </c>
      <c r="BM89" s="114">
        <v>6.1</v>
      </c>
      <c r="BN89" s="114">
        <v>15.54</v>
      </c>
      <c r="BO89" s="114">
        <v>0.76</v>
      </c>
      <c r="BP89" s="114">
        <v>0.88</v>
      </c>
      <c r="BQ89" s="114">
        <v>0.14000000000000001</v>
      </c>
      <c r="BR89" s="114">
        <v>0.16</v>
      </c>
      <c r="BS89" s="114">
        <v>0.11</v>
      </c>
      <c r="BT89" s="114">
        <v>0.123</v>
      </c>
      <c r="BU89" s="114">
        <v>0.03</v>
      </c>
      <c r="BV89" s="114">
        <v>1.67</v>
      </c>
      <c r="BW89" s="114">
        <v>0.16</v>
      </c>
      <c r="BX89" s="114">
        <v>3.3000000000000002E-2</v>
      </c>
      <c r="BY89" s="114">
        <v>2.5000000000000001E-2</v>
      </c>
      <c r="BZ89" s="114">
        <v>9.5000000000000001E-2</v>
      </c>
      <c r="CA89" s="114">
        <v>1.6E-2</v>
      </c>
      <c r="CB89" s="114">
        <v>122</v>
      </c>
      <c r="CC89" s="114">
        <v>4.5999999999999996</v>
      </c>
      <c r="CD89" s="114">
        <v>13.76</v>
      </c>
      <c r="CE89" s="114">
        <v>0.61</v>
      </c>
      <c r="CF89" s="114">
        <v>35.299999999999997</v>
      </c>
      <c r="CG89" s="114">
        <v>1.2</v>
      </c>
      <c r="CH89" s="114">
        <v>4.8099999999999996</v>
      </c>
      <c r="CI89" s="114">
        <v>0.23</v>
      </c>
      <c r="CJ89" s="114">
        <v>22.26</v>
      </c>
      <c r="CK89" s="114">
        <v>0.98</v>
      </c>
      <c r="CL89" s="114">
        <v>6.98</v>
      </c>
      <c r="CM89" s="114">
        <v>0.54</v>
      </c>
      <c r="CN89" s="114">
        <v>2.2400000000000002</v>
      </c>
      <c r="CO89" s="114">
        <v>0.18</v>
      </c>
      <c r="CP89" s="114">
        <v>6.03</v>
      </c>
      <c r="CQ89" s="114">
        <v>0.51</v>
      </c>
      <c r="CR89" s="114">
        <v>0.96799999999999997</v>
      </c>
      <c r="CS89" s="114">
        <v>0.08</v>
      </c>
      <c r="CT89" s="114">
        <v>5.68</v>
      </c>
      <c r="CU89" s="114">
        <v>0.42</v>
      </c>
      <c r="CV89" s="114">
        <v>1.052</v>
      </c>
      <c r="CW89" s="114">
        <v>7.4999999999999997E-2</v>
      </c>
      <c r="CX89" s="114">
        <v>2.82</v>
      </c>
      <c r="CY89" s="114">
        <v>0.18</v>
      </c>
      <c r="CZ89" s="114">
        <v>0.31</v>
      </c>
      <c r="DA89" s="114">
        <v>3.6999999999999998E-2</v>
      </c>
      <c r="DB89" s="114">
        <v>2.29</v>
      </c>
      <c r="DC89" s="114">
        <v>0.22</v>
      </c>
      <c r="DD89" s="114">
        <v>0.36799999999999999</v>
      </c>
      <c r="DE89" s="114">
        <v>4.2999999999999997E-2</v>
      </c>
      <c r="DF89" s="114">
        <v>4.24</v>
      </c>
      <c r="DG89" s="114">
        <v>0.36</v>
      </c>
      <c r="DH89" s="114">
        <v>0.91200000000000003</v>
      </c>
      <c r="DI89" s="114">
        <v>8.3000000000000004E-2</v>
      </c>
      <c r="DJ89" s="114">
        <v>0.219</v>
      </c>
      <c r="DK89" s="114">
        <v>4.5999999999999999E-2</v>
      </c>
      <c r="DL89" s="114">
        <v>2.2599999999999999E-2</v>
      </c>
      <c r="DM89" s="114">
        <v>8.6999999999999994E-3</v>
      </c>
      <c r="DN89" s="114">
        <v>1.1299999999999999</v>
      </c>
      <c r="DO89" s="114">
        <v>8.2000000000000003E-2</v>
      </c>
      <c r="DR89" s="114">
        <v>1.0680000000000001</v>
      </c>
      <c r="DS89" s="114">
        <v>9.7000000000000003E-2</v>
      </c>
      <c r="DT89" s="114">
        <v>0.33900000000000002</v>
      </c>
      <c r="DU89" s="114">
        <v>4.2000000000000003E-2</v>
      </c>
    </row>
    <row r="90" spans="1:125" x14ac:dyDescent="0.35">
      <c r="A90" s="111" t="s">
        <v>472</v>
      </c>
      <c r="C90" s="143" t="s">
        <v>666</v>
      </c>
      <c r="D90" s="112">
        <v>2.5087999999999999</v>
      </c>
      <c r="E90" s="112">
        <v>13.222200000000001</v>
      </c>
      <c r="F90" s="112">
        <v>0.2913</v>
      </c>
      <c r="G90" s="112">
        <v>10.337899999999999</v>
      </c>
      <c r="H90" s="112">
        <v>0.58199999999999996</v>
      </c>
      <c r="I90" s="112">
        <v>2.8650000000000002</v>
      </c>
      <c r="J90" s="113">
        <v>50.665199999999999</v>
      </c>
      <c r="K90" s="112">
        <v>6.0507999999999997</v>
      </c>
      <c r="L90" s="112">
        <v>11.4171</v>
      </c>
      <c r="M90" s="112">
        <v>0.12280000000000001</v>
      </c>
      <c r="N90" s="112">
        <v>3.04E-2</v>
      </c>
      <c r="O90" s="112">
        <v>0.01</v>
      </c>
      <c r="P90" s="112">
        <v>98.103499999999997</v>
      </c>
    </row>
    <row r="91" spans="1:125" x14ac:dyDescent="0.35">
      <c r="A91" s="111" t="s">
        <v>472</v>
      </c>
      <c r="C91" s="143" t="s">
        <v>666</v>
      </c>
      <c r="D91" s="112">
        <v>2.5514999999999999</v>
      </c>
      <c r="E91" s="112">
        <v>13.151199999999999</v>
      </c>
      <c r="F91" s="112">
        <v>0.26629999999999998</v>
      </c>
      <c r="G91" s="112">
        <v>10.2895</v>
      </c>
      <c r="H91" s="112">
        <v>0.51390000000000002</v>
      </c>
      <c r="I91" s="112">
        <v>2.8372000000000002</v>
      </c>
      <c r="J91" s="113">
        <v>50.994100000000003</v>
      </c>
      <c r="K91" s="112">
        <v>6.0061999999999998</v>
      </c>
      <c r="L91" s="112">
        <v>11.6911</v>
      </c>
      <c r="M91" s="112">
        <v>0.26550000000000001</v>
      </c>
      <c r="N91" s="112">
        <v>4.5900000000000003E-2</v>
      </c>
      <c r="O91" s="112">
        <v>7.0000000000000001E-3</v>
      </c>
      <c r="P91" s="112">
        <v>98.619299999999996</v>
      </c>
    </row>
    <row r="92" spans="1:125" x14ac:dyDescent="0.35">
      <c r="A92" s="111" t="s">
        <v>472</v>
      </c>
      <c r="C92" s="143" t="s">
        <v>666</v>
      </c>
      <c r="D92" s="112">
        <f t="shared" ref="D92:P92" si="16">AVERAGE(D90:D91)</f>
        <v>2.5301499999999999</v>
      </c>
      <c r="E92" s="112">
        <f t="shared" si="16"/>
        <v>13.1867</v>
      </c>
      <c r="F92" s="112">
        <f t="shared" si="16"/>
        <v>0.27879999999999999</v>
      </c>
      <c r="G92" s="112">
        <f t="shared" si="16"/>
        <v>10.313700000000001</v>
      </c>
      <c r="H92" s="112">
        <f t="shared" si="16"/>
        <v>0.54794999999999994</v>
      </c>
      <c r="I92" s="112">
        <f t="shared" si="16"/>
        <v>2.8511000000000002</v>
      </c>
      <c r="J92" s="112">
        <f t="shared" si="16"/>
        <v>50.829650000000001</v>
      </c>
      <c r="K92" s="112">
        <f t="shared" si="16"/>
        <v>6.0284999999999993</v>
      </c>
      <c r="L92" s="112">
        <f t="shared" si="16"/>
        <v>11.5541</v>
      </c>
      <c r="M92" s="112">
        <f t="shared" si="16"/>
        <v>0.19415000000000002</v>
      </c>
      <c r="N92" s="112">
        <f t="shared" si="16"/>
        <v>3.8150000000000003E-2</v>
      </c>
      <c r="O92" s="112">
        <f t="shared" si="16"/>
        <v>8.5000000000000006E-3</v>
      </c>
      <c r="P92" s="112">
        <f t="shared" si="16"/>
        <v>98.361400000000003</v>
      </c>
      <c r="V92" s="114" t="s">
        <v>480</v>
      </c>
      <c r="W92" s="114">
        <v>50</v>
      </c>
      <c r="X92" s="114" t="s">
        <v>481</v>
      </c>
      <c r="Y92" s="114">
        <v>21.417999999999999</v>
      </c>
      <c r="Z92" s="114">
        <v>5.55</v>
      </c>
      <c r="AA92" s="114">
        <v>0.37</v>
      </c>
      <c r="AB92" s="114">
        <v>0.76</v>
      </c>
      <c r="AC92" s="114">
        <v>0.36</v>
      </c>
      <c r="AD92" s="114">
        <v>2.44</v>
      </c>
      <c r="AE92" s="114">
        <v>0.13</v>
      </c>
      <c r="AF92" s="114">
        <v>4510</v>
      </c>
      <c r="AG92" s="114">
        <v>130</v>
      </c>
      <c r="AH92" s="114">
        <v>31.7</v>
      </c>
      <c r="AI92" s="114">
        <v>1.1000000000000001</v>
      </c>
      <c r="AJ92" s="114">
        <v>16920</v>
      </c>
      <c r="AK92" s="114">
        <v>500</v>
      </c>
      <c r="AL92" s="114">
        <v>340</v>
      </c>
      <c r="AM92" s="114">
        <v>10</v>
      </c>
      <c r="AN92" s="114">
        <v>174</v>
      </c>
      <c r="AO92" s="114">
        <v>10</v>
      </c>
      <c r="AP92" s="114">
        <v>1386</v>
      </c>
      <c r="AQ92" s="114">
        <v>55</v>
      </c>
      <c r="AR92" s="120">
        <v>112600</v>
      </c>
      <c r="AS92" s="120">
        <v>4300</v>
      </c>
      <c r="AT92" s="114">
        <v>44.9</v>
      </c>
      <c r="AU92" s="114">
        <v>1.8</v>
      </c>
      <c r="AV92" s="114">
        <v>79.2</v>
      </c>
      <c r="AW92" s="114">
        <v>3.6</v>
      </c>
      <c r="AX92" s="114">
        <v>157.9</v>
      </c>
      <c r="AY92" s="114">
        <v>7.9</v>
      </c>
      <c r="AZ92" s="114">
        <v>134.69999999999999</v>
      </c>
      <c r="BA92" s="114">
        <v>6.9</v>
      </c>
      <c r="BB92" s="114">
        <v>21.2</v>
      </c>
      <c r="BC92" s="114">
        <v>1</v>
      </c>
      <c r="BD92" s="114">
        <v>1.6</v>
      </c>
      <c r="BE92" s="114">
        <v>0.31</v>
      </c>
      <c r="BF92" s="114">
        <v>9.68</v>
      </c>
      <c r="BG92" s="114">
        <v>0.51</v>
      </c>
      <c r="BH92" s="114">
        <v>347</v>
      </c>
      <c r="BI92" s="114">
        <v>13</v>
      </c>
      <c r="BJ92" s="114">
        <v>27.1</v>
      </c>
      <c r="BK92" s="114">
        <v>1.1000000000000001</v>
      </c>
      <c r="BL92" s="114">
        <v>160.9</v>
      </c>
      <c r="BM92" s="114">
        <v>5.7</v>
      </c>
      <c r="BN92" s="114">
        <v>15.88</v>
      </c>
      <c r="BO92" s="114">
        <v>0.71</v>
      </c>
      <c r="BP92" s="114">
        <v>0.91</v>
      </c>
      <c r="BQ92" s="114">
        <v>0.16</v>
      </c>
      <c r="BT92" s="114">
        <v>9.8000000000000004E-2</v>
      </c>
      <c r="BU92" s="114">
        <v>1.7000000000000001E-2</v>
      </c>
      <c r="BV92" s="114">
        <v>1.77</v>
      </c>
      <c r="BW92" s="114">
        <v>0.2</v>
      </c>
      <c r="BX92" s="114">
        <v>4.3999999999999997E-2</v>
      </c>
      <c r="BY92" s="114">
        <v>2.1999999999999999E-2</v>
      </c>
      <c r="BZ92" s="114">
        <v>9.9000000000000005E-2</v>
      </c>
      <c r="CA92" s="114">
        <v>0.02</v>
      </c>
      <c r="CB92" s="114">
        <v>126.6</v>
      </c>
      <c r="CC92" s="114">
        <v>4.3</v>
      </c>
      <c r="CD92" s="114">
        <v>13.87</v>
      </c>
      <c r="CE92" s="114">
        <v>0.5</v>
      </c>
      <c r="CF92" s="114">
        <v>34.6</v>
      </c>
      <c r="CG92" s="114">
        <v>1.2</v>
      </c>
      <c r="CH92" s="114">
        <v>4.87</v>
      </c>
      <c r="CI92" s="114">
        <v>0.21</v>
      </c>
      <c r="CJ92" s="114">
        <v>23.4</v>
      </c>
      <c r="CK92" s="114">
        <v>1.1000000000000001</v>
      </c>
      <c r="CL92" s="114">
        <v>6.37</v>
      </c>
      <c r="CM92" s="114">
        <v>0.51</v>
      </c>
      <c r="CN92" s="114">
        <v>2.2400000000000002</v>
      </c>
      <c r="CO92" s="114">
        <v>0.14000000000000001</v>
      </c>
      <c r="CP92" s="114">
        <v>6.25</v>
      </c>
      <c r="CQ92" s="114">
        <v>0.48</v>
      </c>
      <c r="CR92" s="114">
        <v>0.89400000000000002</v>
      </c>
      <c r="CS92" s="114">
        <v>9.1999999999999998E-2</v>
      </c>
      <c r="CT92" s="114">
        <v>5.59</v>
      </c>
      <c r="CU92" s="114">
        <v>0.44</v>
      </c>
      <c r="CV92" s="114">
        <v>1.07</v>
      </c>
      <c r="CW92" s="114">
        <v>7.5999999999999998E-2</v>
      </c>
      <c r="CX92" s="114">
        <v>2.77</v>
      </c>
      <c r="CY92" s="114">
        <v>0.2</v>
      </c>
      <c r="CZ92" s="114">
        <v>0.38</v>
      </c>
      <c r="DA92" s="114">
        <v>5.8000000000000003E-2</v>
      </c>
      <c r="DB92" s="114">
        <v>2.2999999999999998</v>
      </c>
      <c r="DC92" s="114">
        <v>0.26</v>
      </c>
      <c r="DD92" s="114">
        <v>0.372</v>
      </c>
      <c r="DE92" s="114">
        <v>4.9000000000000002E-2</v>
      </c>
      <c r="DF92" s="114">
        <v>4.41</v>
      </c>
      <c r="DG92" s="114">
        <v>0.41</v>
      </c>
      <c r="DH92" s="114">
        <v>0.97399999999999998</v>
      </c>
      <c r="DI92" s="114">
        <v>0.08</v>
      </c>
      <c r="DJ92" s="114">
        <v>0.20300000000000001</v>
      </c>
      <c r="DK92" s="114">
        <v>5.2999999999999999E-2</v>
      </c>
      <c r="DL92" s="114">
        <v>1.9300000000000001E-2</v>
      </c>
      <c r="DM92" s="114">
        <v>9.4999999999999998E-3</v>
      </c>
      <c r="DN92" s="114">
        <v>1.18</v>
      </c>
      <c r="DO92" s="114">
        <v>9.0999999999999998E-2</v>
      </c>
      <c r="DR92" s="114">
        <v>1.08</v>
      </c>
      <c r="DS92" s="114">
        <v>0.12</v>
      </c>
      <c r="DT92" s="114">
        <v>0.33500000000000002</v>
      </c>
      <c r="DU92" s="114">
        <v>4.8000000000000001E-2</v>
      </c>
    </row>
    <row r="93" spans="1:125" x14ac:dyDescent="0.35">
      <c r="A93" s="111" t="s">
        <v>472</v>
      </c>
      <c r="C93" s="143" t="s">
        <v>666</v>
      </c>
      <c r="D93" s="112">
        <v>2.5684999999999998</v>
      </c>
      <c r="E93" s="112">
        <v>13.242000000000001</v>
      </c>
      <c r="F93" s="112">
        <v>0.2923</v>
      </c>
      <c r="G93" s="112">
        <v>10.278700000000001</v>
      </c>
      <c r="H93" s="112">
        <v>0.51649999999999996</v>
      </c>
      <c r="I93" s="112">
        <v>2.8357999999999999</v>
      </c>
      <c r="J93" s="113">
        <v>51.281199999999998</v>
      </c>
      <c r="K93" s="112">
        <v>5.9120999999999997</v>
      </c>
      <c r="L93" s="112">
        <v>11.4131</v>
      </c>
      <c r="M93" s="112">
        <v>0.26790000000000003</v>
      </c>
      <c r="N93" s="112">
        <v>6.3899999999999998E-2</v>
      </c>
      <c r="O93" s="112">
        <v>1.26E-2</v>
      </c>
      <c r="P93" s="112">
        <v>98.684600000000003</v>
      </c>
    </row>
    <row r="94" spans="1:125" x14ac:dyDescent="0.35">
      <c r="A94" s="111" t="s">
        <v>472</v>
      </c>
      <c r="C94" s="143" t="s">
        <v>666</v>
      </c>
      <c r="D94" s="112">
        <v>2.6324000000000001</v>
      </c>
      <c r="E94" s="112">
        <v>13.1508</v>
      </c>
      <c r="F94" s="112">
        <v>0.30030000000000001</v>
      </c>
      <c r="G94" s="112">
        <v>10.154500000000001</v>
      </c>
      <c r="H94" s="112">
        <v>0.54730000000000001</v>
      </c>
      <c r="I94" s="112">
        <v>2.9235000000000002</v>
      </c>
      <c r="J94" s="113">
        <v>50.7669</v>
      </c>
      <c r="K94" s="112">
        <v>5.8582999999999998</v>
      </c>
      <c r="L94" s="112">
        <v>11.6579</v>
      </c>
      <c r="M94" s="112">
        <v>0.1648</v>
      </c>
      <c r="N94" s="112">
        <v>5.0999999999999997E-2</v>
      </c>
      <c r="O94" s="112">
        <v>9.5999999999999992E-3</v>
      </c>
      <c r="P94" s="112">
        <v>98.217200000000005</v>
      </c>
    </row>
    <row r="95" spans="1:125" x14ac:dyDescent="0.35">
      <c r="A95" s="111" t="s">
        <v>472</v>
      </c>
      <c r="C95" s="143" t="s">
        <v>666</v>
      </c>
      <c r="D95" s="112">
        <f t="shared" ref="D95:P95" si="17">AVERAGE(D93:D94)</f>
        <v>2.6004499999999999</v>
      </c>
      <c r="E95" s="112">
        <f t="shared" si="17"/>
        <v>13.196400000000001</v>
      </c>
      <c r="F95" s="112">
        <f t="shared" si="17"/>
        <v>0.29630000000000001</v>
      </c>
      <c r="G95" s="112">
        <f t="shared" si="17"/>
        <v>10.2166</v>
      </c>
      <c r="H95" s="112">
        <f t="shared" si="17"/>
        <v>0.53190000000000004</v>
      </c>
      <c r="I95" s="112">
        <f t="shared" si="17"/>
        <v>2.8796499999999998</v>
      </c>
      <c r="J95" s="112">
        <f t="shared" si="17"/>
        <v>51.024050000000003</v>
      </c>
      <c r="K95" s="112">
        <f t="shared" si="17"/>
        <v>5.8851999999999993</v>
      </c>
      <c r="L95" s="112">
        <f t="shared" si="17"/>
        <v>11.535499999999999</v>
      </c>
      <c r="M95" s="112">
        <f t="shared" si="17"/>
        <v>0.21635000000000001</v>
      </c>
      <c r="N95" s="112">
        <f t="shared" si="17"/>
        <v>5.7450000000000001E-2</v>
      </c>
      <c r="O95" s="112">
        <f t="shared" si="17"/>
        <v>1.1099999999999999E-2</v>
      </c>
      <c r="P95" s="112">
        <f t="shared" si="17"/>
        <v>98.450900000000004</v>
      </c>
      <c r="V95" s="114" t="s">
        <v>480</v>
      </c>
      <c r="W95" s="114">
        <v>50</v>
      </c>
      <c r="X95" s="114" t="s">
        <v>481</v>
      </c>
      <c r="Y95" s="114">
        <v>18.61</v>
      </c>
      <c r="Z95" s="114">
        <v>5.53</v>
      </c>
      <c r="AA95" s="114">
        <v>0.38</v>
      </c>
      <c r="AB95" s="114">
        <v>1.41</v>
      </c>
      <c r="AC95" s="114">
        <v>0.51</v>
      </c>
      <c r="AD95" s="114">
        <v>2.56</v>
      </c>
      <c r="AE95" s="114">
        <v>0.11</v>
      </c>
      <c r="AF95" s="114">
        <v>4400</v>
      </c>
      <c r="AG95" s="114">
        <v>150</v>
      </c>
      <c r="AH95" s="114">
        <v>32.700000000000003</v>
      </c>
      <c r="AI95" s="114">
        <v>1.1000000000000001</v>
      </c>
      <c r="AJ95" s="114">
        <v>17790</v>
      </c>
      <c r="AK95" s="114">
        <v>730</v>
      </c>
      <c r="AL95" s="114">
        <v>342</v>
      </c>
      <c r="AM95" s="114">
        <v>14</v>
      </c>
      <c r="AN95" s="114">
        <v>164.9</v>
      </c>
      <c r="AO95" s="114">
        <v>8.5</v>
      </c>
      <c r="AP95" s="114">
        <v>1339</v>
      </c>
      <c r="AQ95" s="114">
        <v>53</v>
      </c>
      <c r="AR95" s="120">
        <v>111600</v>
      </c>
      <c r="AS95" s="120">
        <v>5300</v>
      </c>
      <c r="AT95" s="114">
        <v>47</v>
      </c>
      <c r="AU95" s="114">
        <v>1.8</v>
      </c>
      <c r="AV95" s="114">
        <v>81</v>
      </c>
      <c r="AW95" s="114">
        <v>3.5</v>
      </c>
      <c r="AX95" s="114">
        <v>159.6</v>
      </c>
      <c r="AY95" s="114">
        <v>6.9</v>
      </c>
      <c r="AZ95" s="114">
        <v>134.5</v>
      </c>
      <c r="BA95" s="114">
        <v>8.6</v>
      </c>
      <c r="BB95" s="114">
        <v>21.4</v>
      </c>
      <c r="BC95" s="114">
        <v>1.2</v>
      </c>
      <c r="BD95" s="114">
        <v>1.59</v>
      </c>
      <c r="BE95" s="114">
        <v>0.28999999999999998</v>
      </c>
      <c r="BF95" s="114">
        <v>9.6300000000000008</v>
      </c>
      <c r="BG95" s="114">
        <v>0.6</v>
      </c>
      <c r="BH95" s="114">
        <v>368</v>
      </c>
      <c r="BI95" s="114">
        <v>15</v>
      </c>
      <c r="BJ95" s="114">
        <v>29.7</v>
      </c>
      <c r="BK95" s="114">
        <v>1.3</v>
      </c>
      <c r="BL95" s="114">
        <v>164.7</v>
      </c>
      <c r="BM95" s="114">
        <v>6.5</v>
      </c>
      <c r="BN95" s="114">
        <v>15.04</v>
      </c>
      <c r="BO95" s="114">
        <v>0.56999999999999995</v>
      </c>
      <c r="BP95" s="114">
        <v>0.81</v>
      </c>
      <c r="BQ95" s="114">
        <v>0.2</v>
      </c>
      <c r="BR95" s="114">
        <v>0.13700000000000001</v>
      </c>
      <c r="BS95" s="114">
        <v>9.9000000000000005E-2</v>
      </c>
      <c r="BT95" s="114">
        <v>9.4E-2</v>
      </c>
      <c r="BU95" s="114">
        <v>3.1E-2</v>
      </c>
      <c r="BV95" s="114">
        <v>1.72</v>
      </c>
      <c r="BW95" s="114">
        <v>0.21</v>
      </c>
      <c r="BZ95" s="114">
        <v>8.1000000000000003E-2</v>
      </c>
      <c r="CA95" s="114">
        <v>1.4999999999999999E-2</v>
      </c>
      <c r="CB95" s="114">
        <v>125.4</v>
      </c>
      <c r="CC95" s="114">
        <v>5.9</v>
      </c>
      <c r="CD95" s="114">
        <v>14.54</v>
      </c>
      <c r="CE95" s="114">
        <v>0.49</v>
      </c>
      <c r="CF95" s="114">
        <v>34.5</v>
      </c>
      <c r="CG95" s="114">
        <v>1.3</v>
      </c>
      <c r="CH95" s="114">
        <v>4.5999999999999996</v>
      </c>
      <c r="CI95" s="114">
        <v>0.25</v>
      </c>
      <c r="CJ95" s="114">
        <v>22.9</v>
      </c>
      <c r="CK95" s="114">
        <v>1.1000000000000001</v>
      </c>
      <c r="CL95" s="114">
        <v>6.24</v>
      </c>
      <c r="CM95" s="114">
        <v>0.46</v>
      </c>
      <c r="CN95" s="114">
        <v>2.15</v>
      </c>
      <c r="CO95" s="114">
        <v>0.14000000000000001</v>
      </c>
      <c r="CP95" s="114">
        <v>6.84</v>
      </c>
      <c r="CQ95" s="114">
        <v>0.63</v>
      </c>
      <c r="CR95" s="114">
        <v>0.99</v>
      </c>
      <c r="CS95" s="114">
        <v>0.1</v>
      </c>
      <c r="CT95" s="114">
        <v>6.22</v>
      </c>
      <c r="CU95" s="114">
        <v>0.43</v>
      </c>
      <c r="CV95" s="114">
        <v>1.1839999999999999</v>
      </c>
      <c r="CW95" s="114">
        <v>9.0999999999999998E-2</v>
      </c>
      <c r="CX95" s="114">
        <v>2.89</v>
      </c>
      <c r="CY95" s="114">
        <v>0.25</v>
      </c>
      <c r="CZ95" s="114">
        <v>0.35099999999999998</v>
      </c>
      <c r="DA95" s="114">
        <v>4.9000000000000002E-2</v>
      </c>
      <c r="DB95" s="114">
        <v>2.4700000000000002</v>
      </c>
      <c r="DC95" s="114">
        <v>0.32</v>
      </c>
      <c r="DD95" s="114">
        <v>0.29499999999999998</v>
      </c>
      <c r="DE95" s="114">
        <v>4.7E-2</v>
      </c>
      <c r="DF95" s="114">
        <v>4.5599999999999996</v>
      </c>
      <c r="DG95" s="114">
        <v>0.41</v>
      </c>
      <c r="DH95" s="114">
        <v>0.96499999999999997</v>
      </c>
      <c r="DI95" s="114">
        <v>9.6000000000000002E-2</v>
      </c>
      <c r="DJ95" s="114">
        <v>0.192</v>
      </c>
      <c r="DK95" s="114">
        <v>0.06</v>
      </c>
      <c r="DL95" s="114">
        <v>2.6599999999999999E-2</v>
      </c>
      <c r="DM95" s="114">
        <v>8.5000000000000006E-3</v>
      </c>
      <c r="DN95" s="114">
        <v>1.117</v>
      </c>
      <c r="DO95" s="114">
        <v>8.5999999999999993E-2</v>
      </c>
      <c r="DR95" s="114">
        <v>1.0860000000000001</v>
      </c>
      <c r="DS95" s="114">
        <v>8.4000000000000005E-2</v>
      </c>
      <c r="DT95" s="114">
        <v>0.36199999999999999</v>
      </c>
      <c r="DU95" s="114">
        <v>3.7999999999999999E-2</v>
      </c>
    </row>
    <row r="96" spans="1:125" x14ac:dyDescent="0.35">
      <c r="A96" s="111" t="s">
        <v>472</v>
      </c>
      <c r="C96" s="143" t="s">
        <v>666</v>
      </c>
      <c r="D96" s="112">
        <v>2.5819000000000001</v>
      </c>
      <c r="E96" s="112">
        <v>13.049799999999999</v>
      </c>
      <c r="F96" s="112">
        <v>0.36820000000000003</v>
      </c>
      <c r="G96" s="112">
        <v>10.1472</v>
      </c>
      <c r="H96" s="112">
        <v>0.59730000000000005</v>
      </c>
      <c r="I96" s="112">
        <v>2.8557000000000001</v>
      </c>
      <c r="J96" s="113">
        <v>49.810200000000002</v>
      </c>
      <c r="K96" s="112">
        <v>5.9341999999999997</v>
      </c>
      <c r="L96" s="112">
        <v>11.557499999999999</v>
      </c>
      <c r="M96" s="112">
        <v>0.1663</v>
      </c>
      <c r="N96" s="112">
        <v>3.5900000000000001E-2</v>
      </c>
      <c r="O96" s="112">
        <v>1.1599999999999999E-2</v>
      </c>
      <c r="P96" s="112">
        <v>97.115799999999993</v>
      </c>
    </row>
    <row r="97" spans="1:125" x14ac:dyDescent="0.35">
      <c r="A97" s="111" t="s">
        <v>472</v>
      </c>
      <c r="C97" s="143" t="s">
        <v>666</v>
      </c>
      <c r="D97" s="112">
        <v>2.524</v>
      </c>
      <c r="E97" s="112">
        <v>12.9429</v>
      </c>
      <c r="F97" s="112">
        <v>0.27029999999999998</v>
      </c>
      <c r="G97" s="112">
        <v>10.176500000000001</v>
      </c>
      <c r="H97" s="112">
        <v>0.58399999999999996</v>
      </c>
      <c r="I97" s="112">
        <v>2.9081000000000001</v>
      </c>
      <c r="J97" s="113">
        <v>49.524500000000003</v>
      </c>
      <c r="K97" s="112">
        <v>6.0003000000000002</v>
      </c>
      <c r="L97" s="112">
        <v>11.555300000000001</v>
      </c>
      <c r="M97" s="112">
        <v>0.1216</v>
      </c>
      <c r="N97" s="112">
        <v>7.6999999999999999E-2</v>
      </c>
      <c r="O97" s="112">
        <v>8.2000000000000007E-3</v>
      </c>
      <c r="P97" s="112">
        <v>96.692800000000005</v>
      </c>
    </row>
    <row r="98" spans="1:125" x14ac:dyDescent="0.35">
      <c r="A98" s="111" t="s">
        <v>472</v>
      </c>
      <c r="C98" s="143" t="s">
        <v>666</v>
      </c>
      <c r="D98" s="112">
        <v>2.4531000000000001</v>
      </c>
      <c r="E98" s="112">
        <v>12.838800000000001</v>
      </c>
      <c r="F98" s="112">
        <v>0.36890000000000001</v>
      </c>
      <c r="G98" s="112">
        <v>10.2927</v>
      </c>
      <c r="H98" s="112">
        <v>0.54249999999999998</v>
      </c>
      <c r="I98" s="112">
        <v>2.9039000000000001</v>
      </c>
      <c r="J98" s="113">
        <v>49.892099999999999</v>
      </c>
      <c r="K98" s="112">
        <v>6.0094000000000003</v>
      </c>
      <c r="L98" s="112">
        <v>11.4597</v>
      </c>
      <c r="M98" s="112">
        <v>0.22670000000000001</v>
      </c>
      <c r="N98" s="112">
        <v>7.5700000000000003E-2</v>
      </c>
      <c r="O98" s="112">
        <v>1.1900000000000001E-2</v>
      </c>
      <c r="P98" s="112">
        <v>97.075500000000005</v>
      </c>
    </row>
    <row r="99" spans="1:125" x14ac:dyDescent="0.35">
      <c r="A99" s="111" t="s">
        <v>472</v>
      </c>
      <c r="C99" s="143" t="s">
        <v>666</v>
      </c>
      <c r="D99" s="112">
        <v>2.4466999999999999</v>
      </c>
      <c r="E99" s="112">
        <v>12.934699999999999</v>
      </c>
      <c r="F99" s="112">
        <v>0.27079999999999999</v>
      </c>
      <c r="G99" s="112">
        <v>10.296200000000001</v>
      </c>
      <c r="H99" s="112">
        <v>0.53439999999999999</v>
      </c>
      <c r="I99" s="112">
        <v>2.8704000000000001</v>
      </c>
      <c r="J99" s="113">
        <v>49.483699999999999</v>
      </c>
      <c r="K99" s="112">
        <v>5.9881000000000002</v>
      </c>
      <c r="L99" s="112">
        <v>11.303100000000001</v>
      </c>
      <c r="M99" s="112">
        <v>0.1956</v>
      </c>
      <c r="N99" s="112">
        <v>5.9900000000000002E-2</v>
      </c>
      <c r="O99" s="112">
        <v>7.1999999999999998E-3</v>
      </c>
      <c r="P99" s="112">
        <v>96.390900000000002</v>
      </c>
    </row>
    <row r="100" spans="1:125" x14ac:dyDescent="0.35">
      <c r="A100" s="111" t="s">
        <v>472</v>
      </c>
      <c r="C100" s="143" t="s">
        <v>666</v>
      </c>
      <c r="D100" s="112">
        <f t="shared" ref="D100:P100" si="18">AVERAGE(D98:D99)</f>
        <v>2.4499</v>
      </c>
      <c r="E100" s="112">
        <f t="shared" si="18"/>
        <v>12.886749999999999</v>
      </c>
      <c r="F100" s="112">
        <f t="shared" si="18"/>
        <v>0.31984999999999997</v>
      </c>
      <c r="G100" s="112">
        <f t="shared" si="18"/>
        <v>10.294450000000001</v>
      </c>
      <c r="H100" s="112">
        <f t="shared" si="18"/>
        <v>0.53844999999999998</v>
      </c>
      <c r="I100" s="112">
        <f t="shared" si="18"/>
        <v>2.8871500000000001</v>
      </c>
      <c r="J100" s="112">
        <f t="shared" si="18"/>
        <v>49.687899999999999</v>
      </c>
      <c r="K100" s="112">
        <f t="shared" si="18"/>
        <v>5.9987500000000002</v>
      </c>
      <c r="L100" s="112">
        <f t="shared" si="18"/>
        <v>11.381399999999999</v>
      </c>
      <c r="M100" s="112">
        <f t="shared" si="18"/>
        <v>0.21115</v>
      </c>
      <c r="N100" s="112">
        <f t="shared" si="18"/>
        <v>6.7799999999999999E-2</v>
      </c>
      <c r="O100" s="112">
        <f t="shared" si="18"/>
        <v>9.5499999999999995E-3</v>
      </c>
      <c r="P100" s="112">
        <f t="shared" si="18"/>
        <v>96.733200000000011</v>
      </c>
      <c r="V100" s="114" t="s">
        <v>480</v>
      </c>
      <c r="W100" s="114">
        <v>50</v>
      </c>
      <c r="X100" s="114" t="s">
        <v>481</v>
      </c>
      <c r="Y100" s="114">
        <v>18.777999999999999</v>
      </c>
      <c r="Z100" s="114">
        <v>5.69</v>
      </c>
      <c r="AA100" s="114">
        <v>0.47</v>
      </c>
      <c r="AB100" s="114">
        <v>1.32</v>
      </c>
      <c r="AC100" s="114">
        <v>0.6</v>
      </c>
      <c r="AD100" s="114">
        <v>2.44</v>
      </c>
      <c r="AE100" s="114">
        <v>0.11</v>
      </c>
      <c r="AF100" s="114">
        <v>4690</v>
      </c>
      <c r="AG100" s="114">
        <v>220</v>
      </c>
      <c r="AH100" s="114">
        <v>31.8</v>
      </c>
      <c r="AI100" s="114">
        <v>1.3</v>
      </c>
      <c r="AJ100" s="114">
        <v>16700</v>
      </c>
      <c r="AK100" s="114">
        <v>540</v>
      </c>
      <c r="AL100" s="114">
        <v>323</v>
      </c>
      <c r="AM100" s="114">
        <v>14</v>
      </c>
      <c r="AN100" s="114">
        <v>162</v>
      </c>
      <c r="AO100" s="114">
        <v>8.3000000000000007</v>
      </c>
      <c r="AP100" s="114">
        <v>1448</v>
      </c>
      <c r="AQ100" s="114">
        <v>75</v>
      </c>
      <c r="AR100" s="120">
        <v>116600</v>
      </c>
      <c r="AS100" s="120">
        <v>6900</v>
      </c>
      <c r="AT100" s="114">
        <v>46</v>
      </c>
      <c r="AU100" s="114">
        <v>2.1</v>
      </c>
      <c r="AV100" s="114">
        <v>74.400000000000006</v>
      </c>
      <c r="AW100" s="114">
        <v>3.8</v>
      </c>
      <c r="AX100" s="114">
        <v>146.30000000000001</v>
      </c>
      <c r="AY100" s="114">
        <v>8.6999999999999993</v>
      </c>
      <c r="AZ100" s="114">
        <v>124.9</v>
      </c>
      <c r="BA100" s="114">
        <v>5.9</v>
      </c>
      <c r="BB100" s="114">
        <v>21.8</v>
      </c>
      <c r="BC100" s="114">
        <v>1.8</v>
      </c>
      <c r="BD100" s="114">
        <v>1.52</v>
      </c>
      <c r="BE100" s="114">
        <v>0.3</v>
      </c>
      <c r="BF100" s="114">
        <v>10.51</v>
      </c>
      <c r="BG100" s="114">
        <v>0.65</v>
      </c>
      <c r="BH100" s="114">
        <v>345</v>
      </c>
      <c r="BI100" s="114">
        <v>15</v>
      </c>
      <c r="BJ100" s="114">
        <v>25.8</v>
      </c>
      <c r="BK100" s="114">
        <v>1.3</v>
      </c>
      <c r="BL100" s="114">
        <v>147.6</v>
      </c>
      <c r="BM100" s="114">
        <v>6.6</v>
      </c>
      <c r="BN100" s="114">
        <v>15.8</v>
      </c>
      <c r="BO100" s="114">
        <v>1.2</v>
      </c>
      <c r="BP100" s="114">
        <v>0.88</v>
      </c>
      <c r="BQ100" s="114">
        <v>0.22</v>
      </c>
      <c r="BT100" s="114">
        <v>9.8000000000000004E-2</v>
      </c>
      <c r="BU100" s="114">
        <v>2.4E-2</v>
      </c>
      <c r="BV100" s="114">
        <v>1.66</v>
      </c>
      <c r="BW100" s="114">
        <v>0.2</v>
      </c>
      <c r="BZ100" s="114">
        <v>9.1999999999999998E-2</v>
      </c>
      <c r="CA100" s="114">
        <v>1.9E-2</v>
      </c>
      <c r="CB100" s="114">
        <v>128.1</v>
      </c>
      <c r="CC100" s="114">
        <v>8.1</v>
      </c>
      <c r="CD100" s="114">
        <v>13.59</v>
      </c>
      <c r="CE100" s="114">
        <v>0.62</v>
      </c>
      <c r="CF100" s="114">
        <v>33.200000000000003</v>
      </c>
      <c r="CG100" s="114">
        <v>2</v>
      </c>
      <c r="CH100" s="114">
        <v>4.8899999999999997</v>
      </c>
      <c r="CI100" s="114">
        <v>0.34</v>
      </c>
      <c r="CJ100" s="114">
        <v>23</v>
      </c>
      <c r="CK100" s="114">
        <v>1.5</v>
      </c>
      <c r="CL100" s="114">
        <v>5.71</v>
      </c>
      <c r="CM100" s="114">
        <v>0.36</v>
      </c>
      <c r="CN100" s="114">
        <v>1.99</v>
      </c>
      <c r="CO100" s="114">
        <v>0.14000000000000001</v>
      </c>
      <c r="CP100" s="114">
        <v>6.09</v>
      </c>
      <c r="CQ100" s="114">
        <v>0.48</v>
      </c>
      <c r="CR100" s="114">
        <v>0.98899999999999999</v>
      </c>
      <c r="CS100" s="114">
        <v>7.8E-2</v>
      </c>
      <c r="CT100" s="114">
        <v>5.3</v>
      </c>
      <c r="CU100" s="114">
        <v>0.42</v>
      </c>
      <c r="CV100" s="114">
        <v>0.96299999999999997</v>
      </c>
      <c r="CW100" s="114">
        <v>0.09</v>
      </c>
      <c r="CX100" s="114">
        <v>2.79</v>
      </c>
      <c r="CY100" s="114">
        <v>0.31</v>
      </c>
      <c r="CZ100" s="114">
        <v>0.378</v>
      </c>
      <c r="DA100" s="114">
        <v>4.1000000000000002E-2</v>
      </c>
      <c r="DB100" s="114">
        <v>2.1800000000000002</v>
      </c>
      <c r="DC100" s="114">
        <v>0.22</v>
      </c>
      <c r="DD100" s="114">
        <v>0.27700000000000002</v>
      </c>
      <c r="DE100" s="114">
        <v>0.05</v>
      </c>
      <c r="DF100" s="114">
        <v>4.3</v>
      </c>
      <c r="DG100" s="114">
        <v>0.41</v>
      </c>
      <c r="DH100" s="114">
        <v>0.81399999999999995</v>
      </c>
      <c r="DI100" s="114">
        <v>7.8E-2</v>
      </c>
      <c r="DJ100" s="114">
        <v>0.154</v>
      </c>
      <c r="DK100" s="114">
        <v>5.2999999999999999E-2</v>
      </c>
      <c r="DL100" s="114">
        <v>2.9000000000000001E-2</v>
      </c>
      <c r="DM100" s="114">
        <v>1.2999999999999999E-2</v>
      </c>
      <c r="DN100" s="114">
        <v>1.1080000000000001</v>
      </c>
      <c r="DO100" s="114">
        <v>9.1999999999999998E-2</v>
      </c>
      <c r="DR100" s="114">
        <v>1.07</v>
      </c>
      <c r="DS100" s="114">
        <v>0.12</v>
      </c>
      <c r="DT100" s="114">
        <v>0.36799999999999999</v>
      </c>
      <c r="DU100" s="114">
        <v>5.8999999999999997E-2</v>
      </c>
    </row>
    <row r="101" spans="1:125" x14ac:dyDescent="0.35">
      <c r="A101" s="111" t="s">
        <v>472</v>
      </c>
      <c r="C101" s="143" t="s">
        <v>666</v>
      </c>
      <c r="D101" s="112">
        <v>2.5739000000000001</v>
      </c>
      <c r="E101" s="112">
        <v>13.2325</v>
      </c>
      <c r="F101" s="112">
        <v>0.31159999999999999</v>
      </c>
      <c r="G101" s="112">
        <v>10.1373</v>
      </c>
      <c r="H101" s="112">
        <v>0.54730000000000001</v>
      </c>
      <c r="I101" s="112">
        <v>2.8222999999999998</v>
      </c>
      <c r="J101" s="113">
        <v>50.617699999999999</v>
      </c>
      <c r="K101" s="112">
        <v>5.9173</v>
      </c>
      <c r="L101" s="112">
        <v>11.7653</v>
      </c>
      <c r="M101" s="112">
        <v>0.20280000000000001</v>
      </c>
      <c r="N101" s="112">
        <v>3.9E-2</v>
      </c>
      <c r="O101" s="112">
        <v>9.4000000000000004E-3</v>
      </c>
      <c r="P101" s="112">
        <v>98.176500000000004</v>
      </c>
    </row>
    <row r="102" spans="1:125" x14ac:dyDescent="0.35">
      <c r="A102" s="111" t="s">
        <v>472</v>
      </c>
      <c r="C102" s="143" t="s">
        <v>666</v>
      </c>
      <c r="D102" s="112">
        <v>2.5257999999999998</v>
      </c>
      <c r="E102" s="112">
        <v>13.085000000000001</v>
      </c>
      <c r="F102" s="112">
        <v>0.2843</v>
      </c>
      <c r="G102" s="112">
        <v>10.2194</v>
      </c>
      <c r="H102" s="112">
        <v>0.53849999999999998</v>
      </c>
      <c r="I102" s="112">
        <v>2.8144999999999998</v>
      </c>
      <c r="J102" s="113">
        <v>50.982100000000003</v>
      </c>
      <c r="K102" s="112">
        <v>6.0495999999999999</v>
      </c>
      <c r="L102" s="112">
        <v>11.6972</v>
      </c>
      <c r="M102" s="112">
        <v>0.189</v>
      </c>
      <c r="N102" s="112">
        <v>5.1200000000000002E-2</v>
      </c>
      <c r="O102" s="112">
        <v>1.4E-2</v>
      </c>
      <c r="P102" s="112">
        <v>98.450599999999994</v>
      </c>
    </row>
    <row r="103" spans="1:125" x14ac:dyDescent="0.35">
      <c r="A103" s="111" t="s">
        <v>472</v>
      </c>
      <c r="C103" s="143" t="s">
        <v>666</v>
      </c>
      <c r="D103" s="112">
        <f t="shared" ref="D103:P103" si="19">AVERAGE(D101:D102)</f>
        <v>2.5498500000000002</v>
      </c>
      <c r="E103" s="112">
        <f t="shared" si="19"/>
        <v>13.158750000000001</v>
      </c>
      <c r="F103" s="112">
        <f t="shared" si="19"/>
        <v>0.29794999999999999</v>
      </c>
      <c r="G103" s="112">
        <f t="shared" si="19"/>
        <v>10.17835</v>
      </c>
      <c r="H103" s="112">
        <f t="shared" si="19"/>
        <v>0.54289999999999994</v>
      </c>
      <c r="I103" s="112">
        <f t="shared" si="19"/>
        <v>2.8183999999999996</v>
      </c>
      <c r="J103" s="112">
        <f t="shared" si="19"/>
        <v>50.799900000000001</v>
      </c>
      <c r="K103" s="112">
        <f t="shared" si="19"/>
        <v>5.9834499999999995</v>
      </c>
      <c r="L103" s="112">
        <f t="shared" si="19"/>
        <v>11.731249999999999</v>
      </c>
      <c r="M103" s="112">
        <f t="shared" si="19"/>
        <v>0.19590000000000002</v>
      </c>
      <c r="N103" s="112">
        <f t="shared" si="19"/>
        <v>4.5100000000000001E-2</v>
      </c>
      <c r="O103" s="112">
        <f t="shared" si="19"/>
        <v>1.17E-2</v>
      </c>
      <c r="P103" s="112">
        <f t="shared" si="19"/>
        <v>98.313549999999992</v>
      </c>
      <c r="V103" s="114" t="s">
        <v>480</v>
      </c>
      <c r="W103" s="114">
        <v>50</v>
      </c>
      <c r="X103" s="114" t="s">
        <v>481</v>
      </c>
      <c r="Y103" s="114">
        <v>13.551</v>
      </c>
      <c r="Z103" s="114">
        <v>5.76</v>
      </c>
      <c r="AA103" s="114">
        <v>0.39</v>
      </c>
      <c r="AB103" s="114">
        <v>1.0900000000000001</v>
      </c>
      <c r="AC103" s="114">
        <v>0.69</v>
      </c>
      <c r="AD103" s="114">
        <v>2.4089999999999998</v>
      </c>
      <c r="AE103" s="114">
        <v>8.2000000000000003E-2</v>
      </c>
      <c r="AF103" s="114">
        <v>4420</v>
      </c>
      <c r="AG103" s="114">
        <v>140</v>
      </c>
      <c r="AH103" s="114">
        <v>32.119999999999997</v>
      </c>
      <c r="AI103" s="114">
        <v>0.98</v>
      </c>
      <c r="AJ103" s="114">
        <v>17380</v>
      </c>
      <c r="AK103" s="114">
        <v>640</v>
      </c>
      <c r="AL103" s="114">
        <v>352</v>
      </c>
      <c r="AM103" s="114">
        <v>16</v>
      </c>
      <c r="AN103" s="114">
        <v>170.8</v>
      </c>
      <c r="AO103" s="114">
        <v>7.4</v>
      </c>
      <c r="AP103" s="114">
        <v>1380</v>
      </c>
      <c r="AQ103" s="114">
        <v>38</v>
      </c>
      <c r="AR103" s="120">
        <v>110200</v>
      </c>
      <c r="AS103" s="120">
        <v>3600</v>
      </c>
      <c r="AT103" s="114">
        <v>44.8</v>
      </c>
      <c r="AU103" s="114">
        <v>2</v>
      </c>
      <c r="AV103" s="114">
        <v>76.8</v>
      </c>
      <c r="AW103" s="114">
        <v>4.2</v>
      </c>
      <c r="AX103" s="114">
        <v>162.4</v>
      </c>
      <c r="AY103" s="114">
        <v>7.5</v>
      </c>
      <c r="AZ103" s="114">
        <v>140</v>
      </c>
      <c r="BA103" s="114">
        <v>11</v>
      </c>
      <c r="BB103" s="114">
        <v>20.6</v>
      </c>
      <c r="BC103" s="114">
        <v>1.2</v>
      </c>
      <c r="BD103" s="114">
        <v>1.57</v>
      </c>
      <c r="BE103" s="114">
        <v>0.34</v>
      </c>
      <c r="BF103" s="114">
        <v>9.69</v>
      </c>
      <c r="BG103" s="114">
        <v>0.56999999999999995</v>
      </c>
      <c r="BH103" s="114">
        <v>353</v>
      </c>
      <c r="BI103" s="114">
        <v>14</v>
      </c>
      <c r="BJ103" s="114">
        <v>28.4</v>
      </c>
      <c r="BK103" s="114">
        <v>0.99</v>
      </c>
      <c r="BL103" s="114">
        <v>168.9</v>
      </c>
      <c r="BM103" s="114">
        <v>7.3</v>
      </c>
      <c r="BN103" s="114">
        <v>15.57</v>
      </c>
      <c r="BO103" s="114">
        <v>0.77</v>
      </c>
      <c r="BP103" s="114">
        <v>0.88</v>
      </c>
      <c r="BQ103" s="114">
        <v>0.24</v>
      </c>
      <c r="BR103" s="114">
        <v>0.16</v>
      </c>
      <c r="BS103" s="114">
        <v>0.14000000000000001</v>
      </c>
      <c r="BT103" s="114">
        <v>7.3999999999999996E-2</v>
      </c>
      <c r="BU103" s="114">
        <v>2.3E-2</v>
      </c>
      <c r="BV103" s="114">
        <v>1.67</v>
      </c>
      <c r="BW103" s="114">
        <v>0.21</v>
      </c>
      <c r="BX103" s="114">
        <v>4.7E-2</v>
      </c>
      <c r="BY103" s="114">
        <v>0.04</v>
      </c>
      <c r="BZ103" s="114">
        <v>9.2999999999999999E-2</v>
      </c>
      <c r="CA103" s="114">
        <v>0.02</v>
      </c>
      <c r="CB103" s="114">
        <v>124.2</v>
      </c>
      <c r="CC103" s="114">
        <v>4.3</v>
      </c>
      <c r="CD103" s="114">
        <v>14.19</v>
      </c>
      <c r="CE103" s="114">
        <v>0.51</v>
      </c>
      <c r="CF103" s="114">
        <v>35.9</v>
      </c>
      <c r="CG103" s="114">
        <v>1.3</v>
      </c>
      <c r="CH103" s="114">
        <v>4.9800000000000004</v>
      </c>
      <c r="CI103" s="114">
        <v>0.2</v>
      </c>
      <c r="CJ103" s="114">
        <v>22.3</v>
      </c>
      <c r="CK103" s="114">
        <v>1.2</v>
      </c>
      <c r="CL103" s="114">
        <v>6.23</v>
      </c>
      <c r="CM103" s="114">
        <v>0.75</v>
      </c>
      <c r="CN103" s="114">
        <v>2.27</v>
      </c>
      <c r="CO103" s="114">
        <v>0.18</v>
      </c>
      <c r="CP103" s="114">
        <v>6.03</v>
      </c>
      <c r="CQ103" s="114">
        <v>0.51</v>
      </c>
      <c r="CR103" s="114">
        <v>0.95099999999999996</v>
      </c>
      <c r="CS103" s="114">
        <v>7.1999999999999995E-2</v>
      </c>
      <c r="CT103" s="114">
        <v>5.96</v>
      </c>
      <c r="CU103" s="114">
        <v>0.49</v>
      </c>
      <c r="CV103" s="114">
        <v>1.1000000000000001</v>
      </c>
      <c r="CW103" s="114">
        <v>0.12</v>
      </c>
      <c r="CX103" s="114">
        <v>2.81</v>
      </c>
      <c r="CY103" s="114">
        <v>0.25</v>
      </c>
      <c r="CZ103" s="114">
        <v>0.33200000000000002</v>
      </c>
      <c r="DA103" s="114">
        <v>4.2000000000000003E-2</v>
      </c>
      <c r="DB103" s="114">
        <v>2.6</v>
      </c>
      <c r="DC103" s="114">
        <v>0.22</v>
      </c>
      <c r="DD103" s="114">
        <v>0.32900000000000001</v>
      </c>
      <c r="DE103" s="114">
        <v>5.7000000000000002E-2</v>
      </c>
      <c r="DF103" s="114">
        <v>4.22</v>
      </c>
      <c r="DG103" s="114">
        <v>0.3</v>
      </c>
      <c r="DH103" s="114">
        <v>0.88700000000000001</v>
      </c>
      <c r="DI103" s="114">
        <v>9.8000000000000004E-2</v>
      </c>
      <c r="DJ103" s="114">
        <v>0.21199999999999999</v>
      </c>
      <c r="DK103" s="114">
        <v>6.0999999999999999E-2</v>
      </c>
      <c r="DL103" s="114">
        <v>2.1999999999999999E-2</v>
      </c>
      <c r="DM103" s="114">
        <v>1.0999999999999999E-2</v>
      </c>
      <c r="DN103" s="114">
        <v>1.19</v>
      </c>
      <c r="DO103" s="114">
        <v>0.13</v>
      </c>
      <c r="DR103" s="114">
        <v>1.07</v>
      </c>
      <c r="DS103" s="114">
        <v>0.11</v>
      </c>
      <c r="DT103" s="114">
        <v>0.33100000000000002</v>
      </c>
      <c r="DU103" s="114">
        <v>6.9000000000000006E-2</v>
      </c>
    </row>
    <row r="104" spans="1:125" x14ac:dyDescent="0.35">
      <c r="A104" s="111" t="s">
        <v>478</v>
      </c>
      <c r="C104" s="143" t="s">
        <v>666</v>
      </c>
      <c r="D104" s="112">
        <v>2.4849999999999999</v>
      </c>
      <c r="E104" s="112">
        <v>13.408799999999999</v>
      </c>
      <c r="F104" s="112">
        <v>0.2324</v>
      </c>
      <c r="G104" s="112">
        <v>10.7</v>
      </c>
      <c r="H104" s="112">
        <v>0.49299999999999999</v>
      </c>
      <c r="I104" s="112">
        <v>2.5891999999999999</v>
      </c>
      <c r="J104" s="113">
        <v>50.285299999999999</v>
      </c>
      <c r="K104" s="112">
        <v>6.2008999999999999</v>
      </c>
      <c r="L104" s="112">
        <v>11.232699999999999</v>
      </c>
      <c r="M104" s="112">
        <v>0.1678</v>
      </c>
      <c r="N104" s="112">
        <v>1.7999999999999999E-2</v>
      </c>
      <c r="O104" s="112">
        <v>7.4000000000000003E-3</v>
      </c>
      <c r="P104" s="112">
        <v>97.820499999999996</v>
      </c>
    </row>
    <row r="105" spans="1:125" x14ac:dyDescent="0.35">
      <c r="A105" s="111" t="s">
        <v>478</v>
      </c>
      <c r="C105" s="143" t="s">
        <v>666</v>
      </c>
      <c r="D105" s="112">
        <v>2.4047999999999998</v>
      </c>
      <c r="E105" s="112">
        <v>13.291</v>
      </c>
      <c r="F105" s="112">
        <v>0.29399999999999998</v>
      </c>
      <c r="G105" s="112">
        <v>10.6753</v>
      </c>
      <c r="H105" s="112">
        <v>0.49270000000000003</v>
      </c>
      <c r="I105" s="112">
        <v>2.5743999999999998</v>
      </c>
      <c r="J105" s="113">
        <v>50.024299999999997</v>
      </c>
      <c r="K105" s="112">
        <v>6.3247999999999998</v>
      </c>
      <c r="L105" s="112">
        <v>11.379099999999999</v>
      </c>
      <c r="M105" s="112">
        <v>0.1525</v>
      </c>
      <c r="N105" s="112">
        <v>2.53E-2</v>
      </c>
      <c r="O105" s="112">
        <v>7.1000000000000004E-3</v>
      </c>
      <c r="P105" s="112">
        <v>97.645300000000006</v>
      </c>
    </row>
    <row r="106" spans="1:125" x14ac:dyDescent="0.35">
      <c r="A106" s="111" t="s">
        <v>478</v>
      </c>
      <c r="C106" s="143" t="s">
        <v>666</v>
      </c>
      <c r="D106" s="112">
        <f t="shared" ref="D106:P106" si="20">AVERAGE(D104:D105)</f>
        <v>2.4448999999999996</v>
      </c>
      <c r="E106" s="112">
        <f t="shared" si="20"/>
        <v>13.3499</v>
      </c>
      <c r="F106" s="112">
        <f t="shared" si="20"/>
        <v>0.26319999999999999</v>
      </c>
      <c r="G106" s="112">
        <f t="shared" si="20"/>
        <v>10.68765</v>
      </c>
      <c r="H106" s="112">
        <f t="shared" si="20"/>
        <v>0.49285000000000001</v>
      </c>
      <c r="I106" s="112">
        <f t="shared" si="20"/>
        <v>2.5817999999999999</v>
      </c>
      <c r="J106" s="112">
        <f t="shared" si="20"/>
        <v>50.154799999999994</v>
      </c>
      <c r="K106" s="112">
        <f t="shared" si="20"/>
        <v>6.2628500000000003</v>
      </c>
      <c r="L106" s="112">
        <f t="shared" si="20"/>
        <v>11.305899999999999</v>
      </c>
      <c r="M106" s="112">
        <f t="shared" si="20"/>
        <v>0.16015000000000001</v>
      </c>
      <c r="N106" s="112">
        <f t="shared" si="20"/>
        <v>2.1649999999999999E-2</v>
      </c>
      <c r="O106" s="112">
        <f t="shared" si="20"/>
        <v>7.2500000000000004E-3</v>
      </c>
      <c r="P106" s="112">
        <f t="shared" si="20"/>
        <v>97.732900000000001</v>
      </c>
      <c r="V106" s="114" t="s">
        <v>480</v>
      </c>
      <c r="W106" s="114">
        <v>50</v>
      </c>
      <c r="X106" s="114" t="s">
        <v>481</v>
      </c>
      <c r="Y106" s="114">
        <v>20.152999999999999</v>
      </c>
      <c r="Z106" s="114">
        <v>4.8499999999999996</v>
      </c>
      <c r="AA106" s="114">
        <v>0.41</v>
      </c>
      <c r="AB106" s="114">
        <v>0.54</v>
      </c>
      <c r="AC106" s="114">
        <v>0.28000000000000003</v>
      </c>
      <c r="AD106" s="114">
        <v>2.38</v>
      </c>
      <c r="AE106" s="114">
        <v>0.13</v>
      </c>
      <c r="AF106" s="114">
        <v>4030</v>
      </c>
      <c r="AG106" s="114">
        <v>160</v>
      </c>
      <c r="AH106" s="114">
        <v>29</v>
      </c>
      <c r="AI106" s="114">
        <v>1.3</v>
      </c>
      <c r="AJ106" s="114">
        <v>14810</v>
      </c>
      <c r="AK106" s="114">
        <v>810</v>
      </c>
      <c r="AL106" s="114">
        <v>284</v>
      </c>
      <c r="AM106" s="114">
        <v>14</v>
      </c>
      <c r="AN106" s="114">
        <v>175.4</v>
      </c>
      <c r="AO106" s="114">
        <v>9.8000000000000007</v>
      </c>
      <c r="AP106" s="114">
        <v>1332</v>
      </c>
      <c r="AQ106" s="114">
        <v>58</v>
      </c>
      <c r="AR106" s="120">
        <v>107700</v>
      </c>
      <c r="AS106" s="120">
        <v>4000</v>
      </c>
      <c r="AT106" s="114">
        <v>42.7</v>
      </c>
      <c r="AU106" s="114">
        <v>2</v>
      </c>
      <c r="AV106" s="114">
        <v>89.1</v>
      </c>
      <c r="AW106" s="114">
        <v>4</v>
      </c>
      <c r="AX106" s="114">
        <v>130.9</v>
      </c>
      <c r="AY106" s="114">
        <v>6.8</v>
      </c>
      <c r="AZ106" s="114">
        <v>117.8</v>
      </c>
      <c r="BA106" s="114">
        <v>8.6999999999999993</v>
      </c>
      <c r="BB106" s="114">
        <v>20.7</v>
      </c>
      <c r="BC106" s="114">
        <v>1.4</v>
      </c>
      <c r="BD106" s="114">
        <v>1.62</v>
      </c>
      <c r="BE106" s="114">
        <v>0.24</v>
      </c>
      <c r="BF106" s="114">
        <v>8.85</v>
      </c>
      <c r="BG106" s="114">
        <v>0.53</v>
      </c>
      <c r="BH106" s="114">
        <v>320</v>
      </c>
      <c r="BI106" s="114">
        <v>15</v>
      </c>
      <c r="BJ106" s="114">
        <v>21.6</v>
      </c>
      <c r="BK106" s="114">
        <v>1</v>
      </c>
      <c r="BL106" s="114">
        <v>124.2</v>
      </c>
      <c r="BM106" s="114">
        <v>5</v>
      </c>
      <c r="BN106" s="114">
        <v>12.64</v>
      </c>
      <c r="BO106" s="114">
        <v>0.46</v>
      </c>
      <c r="BP106" s="114">
        <v>0.68</v>
      </c>
      <c r="BQ106" s="114">
        <v>0.15</v>
      </c>
      <c r="BR106" s="114">
        <v>8.1000000000000003E-2</v>
      </c>
      <c r="BS106" s="114">
        <v>6.3E-2</v>
      </c>
      <c r="BT106" s="114">
        <v>8.3000000000000004E-2</v>
      </c>
      <c r="BU106" s="114">
        <v>0.02</v>
      </c>
      <c r="BV106" s="114">
        <v>1.5</v>
      </c>
      <c r="BW106" s="114">
        <v>0.17</v>
      </c>
      <c r="BX106" s="114">
        <v>4.2000000000000003E-2</v>
      </c>
      <c r="BY106" s="114">
        <v>2.8000000000000001E-2</v>
      </c>
      <c r="BZ106" s="114">
        <v>7.6999999999999999E-2</v>
      </c>
      <c r="CA106" s="114">
        <v>1.7000000000000001E-2</v>
      </c>
      <c r="CB106" s="114">
        <v>111.9</v>
      </c>
      <c r="CC106" s="114">
        <v>5.4</v>
      </c>
      <c r="CD106" s="114">
        <v>11.13</v>
      </c>
      <c r="CE106" s="114">
        <v>0.54</v>
      </c>
      <c r="CF106" s="114">
        <v>28.1</v>
      </c>
      <c r="CG106" s="114">
        <v>1.3</v>
      </c>
      <c r="CH106" s="114">
        <v>4.0199999999999996</v>
      </c>
      <c r="CI106" s="114">
        <v>0.17</v>
      </c>
      <c r="CJ106" s="114">
        <v>19.46</v>
      </c>
      <c r="CK106" s="114">
        <v>0.91</v>
      </c>
      <c r="CL106" s="114">
        <v>5.04</v>
      </c>
      <c r="CM106" s="114">
        <v>0.41</v>
      </c>
      <c r="CN106" s="114">
        <v>1.71</v>
      </c>
      <c r="CO106" s="114">
        <v>0.12</v>
      </c>
      <c r="CP106" s="114">
        <v>5.19</v>
      </c>
      <c r="CQ106" s="114">
        <v>0.41</v>
      </c>
      <c r="CR106" s="114">
        <v>0.84399999999999997</v>
      </c>
      <c r="CS106" s="114">
        <v>5.6000000000000001E-2</v>
      </c>
      <c r="CT106" s="114">
        <v>4.84</v>
      </c>
      <c r="CU106" s="114">
        <v>0.34</v>
      </c>
      <c r="CV106" s="114">
        <v>0.89800000000000002</v>
      </c>
      <c r="CW106" s="114">
        <v>6.8000000000000005E-2</v>
      </c>
      <c r="CX106" s="114">
        <v>2.3199999999999998</v>
      </c>
      <c r="CY106" s="114">
        <v>0.19</v>
      </c>
      <c r="CZ106" s="114">
        <v>0.33100000000000002</v>
      </c>
      <c r="DA106" s="114">
        <v>3.4000000000000002E-2</v>
      </c>
      <c r="DB106" s="114">
        <v>1.92</v>
      </c>
      <c r="DC106" s="114">
        <v>0.18</v>
      </c>
      <c r="DD106" s="114">
        <v>0.24299999999999999</v>
      </c>
      <c r="DE106" s="114">
        <v>3.3000000000000002E-2</v>
      </c>
      <c r="DF106" s="114">
        <v>3.65</v>
      </c>
      <c r="DG106" s="114">
        <v>0.32</v>
      </c>
      <c r="DH106" s="114">
        <v>0.74299999999999999</v>
      </c>
      <c r="DI106" s="114">
        <v>6.6000000000000003E-2</v>
      </c>
      <c r="DJ106" s="114">
        <v>0.129</v>
      </c>
      <c r="DK106" s="114">
        <v>0.04</v>
      </c>
      <c r="DL106" s="114">
        <v>1.55E-2</v>
      </c>
      <c r="DM106" s="114">
        <v>8.9999999999999993E-3</v>
      </c>
      <c r="DN106" s="114">
        <v>0.94399999999999995</v>
      </c>
      <c r="DO106" s="114">
        <v>9.4E-2</v>
      </c>
      <c r="DP106" s="114">
        <v>1.0999999999999999E-2</v>
      </c>
      <c r="DQ106" s="114">
        <v>6.1999999999999998E-3</v>
      </c>
      <c r="DR106" s="114">
        <v>0.93300000000000005</v>
      </c>
      <c r="DS106" s="114">
        <v>9.1999999999999998E-2</v>
      </c>
      <c r="DT106" s="114">
        <v>0.26600000000000001</v>
      </c>
      <c r="DU106" s="114">
        <v>4.3999999999999997E-2</v>
      </c>
    </row>
    <row r="107" spans="1:125" x14ac:dyDescent="0.35">
      <c r="A107" s="111" t="s">
        <v>478</v>
      </c>
      <c r="C107" s="143" t="s">
        <v>666</v>
      </c>
      <c r="D107" s="112">
        <v>2.3763000000000001</v>
      </c>
      <c r="E107" s="112">
        <v>13.3002</v>
      </c>
      <c r="F107" s="112">
        <v>0.247</v>
      </c>
      <c r="G107" s="112">
        <v>10.919</v>
      </c>
      <c r="H107" s="112">
        <v>0.48980000000000001</v>
      </c>
      <c r="I107" s="112">
        <v>2.5766</v>
      </c>
      <c r="J107" s="113">
        <v>50.923200000000001</v>
      </c>
      <c r="K107" s="112">
        <v>6.5571000000000002</v>
      </c>
      <c r="L107" s="112">
        <v>11.027900000000001</v>
      </c>
      <c r="M107" s="112">
        <v>0.21099999999999999</v>
      </c>
      <c r="N107" s="112">
        <v>2.3199999999999998E-2</v>
      </c>
      <c r="O107" s="112">
        <v>9.1999999999999998E-3</v>
      </c>
      <c r="P107" s="112">
        <v>98.660600000000002</v>
      </c>
    </row>
    <row r="108" spans="1:125" x14ac:dyDescent="0.35">
      <c r="A108" s="111" t="s">
        <v>478</v>
      </c>
      <c r="C108" s="143" t="s">
        <v>666</v>
      </c>
      <c r="D108" s="112">
        <v>2.4112</v>
      </c>
      <c r="E108" s="112">
        <v>13.456200000000001</v>
      </c>
      <c r="F108" s="112">
        <v>0.24679999999999999</v>
      </c>
      <c r="G108" s="112">
        <v>10.7196</v>
      </c>
      <c r="H108" s="112">
        <v>0.5464</v>
      </c>
      <c r="I108" s="112">
        <v>2.5798000000000001</v>
      </c>
      <c r="J108" s="113">
        <v>51.150300000000001</v>
      </c>
      <c r="K108" s="112">
        <v>6.6654999999999998</v>
      </c>
      <c r="L108" s="112">
        <v>10.885300000000001</v>
      </c>
      <c r="M108" s="112">
        <v>0.22989999999999999</v>
      </c>
      <c r="N108" s="112">
        <v>2.46E-2</v>
      </c>
      <c r="O108" s="112">
        <v>4.7999999999999996E-3</v>
      </c>
      <c r="P108" s="112">
        <v>98.920400000000001</v>
      </c>
    </row>
    <row r="109" spans="1:125" x14ac:dyDescent="0.35">
      <c r="A109" s="111" t="s">
        <v>478</v>
      </c>
      <c r="C109" s="143" t="s">
        <v>666</v>
      </c>
      <c r="D109" s="112">
        <f t="shared" ref="D109:P109" si="21">AVERAGE(D107:D108)</f>
        <v>2.3937499999999998</v>
      </c>
      <c r="E109" s="112">
        <f t="shared" si="21"/>
        <v>13.3782</v>
      </c>
      <c r="F109" s="112">
        <f t="shared" si="21"/>
        <v>0.24690000000000001</v>
      </c>
      <c r="G109" s="112">
        <f t="shared" si="21"/>
        <v>10.8193</v>
      </c>
      <c r="H109" s="112">
        <f t="shared" si="21"/>
        <v>0.5181</v>
      </c>
      <c r="I109" s="112">
        <f t="shared" si="21"/>
        <v>2.5781999999999998</v>
      </c>
      <c r="J109" s="112">
        <f t="shared" si="21"/>
        <v>51.036749999999998</v>
      </c>
      <c r="K109" s="112">
        <f t="shared" si="21"/>
        <v>6.6113</v>
      </c>
      <c r="L109" s="112">
        <f t="shared" si="21"/>
        <v>10.956600000000002</v>
      </c>
      <c r="M109" s="112">
        <f t="shared" si="21"/>
        <v>0.22044999999999998</v>
      </c>
      <c r="N109" s="112">
        <f t="shared" si="21"/>
        <v>2.3899999999999998E-2</v>
      </c>
      <c r="O109" s="112">
        <f t="shared" si="21"/>
        <v>6.9999999999999993E-3</v>
      </c>
      <c r="P109" s="112">
        <f t="shared" si="21"/>
        <v>98.790500000000009</v>
      </c>
      <c r="V109" s="114" t="s">
        <v>480</v>
      </c>
      <c r="W109" s="114">
        <v>50</v>
      </c>
      <c r="X109" s="114" t="s">
        <v>481</v>
      </c>
      <c r="Y109" s="114">
        <v>20.524999999999999</v>
      </c>
      <c r="Z109" s="114">
        <v>5.36</v>
      </c>
      <c r="AA109" s="114">
        <v>0.32</v>
      </c>
      <c r="AB109" s="114">
        <v>0.57999999999999996</v>
      </c>
      <c r="AC109" s="114">
        <v>0.31</v>
      </c>
      <c r="AD109" s="114">
        <v>2.48</v>
      </c>
      <c r="AE109" s="114">
        <v>0.12</v>
      </c>
      <c r="AF109" s="114">
        <v>4070</v>
      </c>
      <c r="AG109" s="114">
        <v>130</v>
      </c>
      <c r="AH109" s="114">
        <v>33.1</v>
      </c>
      <c r="AI109" s="114">
        <v>1.9</v>
      </c>
      <c r="AJ109" s="114">
        <v>17780</v>
      </c>
      <c r="AK109" s="114">
        <v>940</v>
      </c>
      <c r="AL109" s="114">
        <v>330</v>
      </c>
      <c r="AM109" s="114">
        <v>16</v>
      </c>
      <c r="AN109" s="114">
        <v>177.6</v>
      </c>
      <c r="AO109" s="114">
        <v>8.8000000000000007</v>
      </c>
      <c r="AP109" s="114">
        <v>1350</v>
      </c>
      <c r="AQ109" s="114">
        <v>55</v>
      </c>
      <c r="AR109" s="120">
        <v>112800</v>
      </c>
      <c r="AS109" s="120">
        <v>5100</v>
      </c>
      <c r="AT109" s="114">
        <v>47.4</v>
      </c>
      <c r="AU109" s="114">
        <v>2.7</v>
      </c>
      <c r="AV109" s="114">
        <v>93.4</v>
      </c>
      <c r="AW109" s="114">
        <v>5.5</v>
      </c>
      <c r="AX109" s="114">
        <v>147.5</v>
      </c>
      <c r="AY109" s="114">
        <v>6.6</v>
      </c>
      <c r="AZ109" s="114">
        <v>130.19999999999999</v>
      </c>
      <c r="BA109" s="114">
        <v>5.9</v>
      </c>
      <c r="BB109" s="114">
        <v>21.6</v>
      </c>
      <c r="BC109" s="114">
        <v>1.3</v>
      </c>
      <c r="BD109" s="114">
        <v>1.31</v>
      </c>
      <c r="BE109" s="114">
        <v>0.26</v>
      </c>
      <c r="BF109" s="114">
        <v>9.1999999999999993</v>
      </c>
      <c r="BG109" s="114">
        <v>0.56000000000000005</v>
      </c>
      <c r="BH109" s="114">
        <v>377</v>
      </c>
      <c r="BI109" s="114">
        <v>20</v>
      </c>
      <c r="BJ109" s="114">
        <v>27</v>
      </c>
      <c r="BK109" s="114">
        <v>1.4</v>
      </c>
      <c r="BL109" s="114">
        <v>153.80000000000001</v>
      </c>
      <c r="BM109" s="114">
        <v>8.1</v>
      </c>
      <c r="BN109" s="114">
        <v>14.12</v>
      </c>
      <c r="BO109" s="114">
        <v>0.62</v>
      </c>
      <c r="BP109" s="114">
        <v>0.85</v>
      </c>
      <c r="BQ109" s="114">
        <v>0.19</v>
      </c>
      <c r="BR109" s="114">
        <v>5.5E-2</v>
      </c>
      <c r="BS109" s="114">
        <v>5.3999999999999999E-2</v>
      </c>
      <c r="BT109" s="114">
        <v>9.1999999999999998E-2</v>
      </c>
      <c r="BU109" s="114">
        <v>1.7000000000000001E-2</v>
      </c>
      <c r="BV109" s="114">
        <v>1.62</v>
      </c>
      <c r="BW109" s="114">
        <v>0.22</v>
      </c>
      <c r="BZ109" s="114">
        <v>7.8E-2</v>
      </c>
      <c r="CA109" s="114">
        <v>1.4E-2</v>
      </c>
      <c r="CB109" s="114">
        <v>112.5</v>
      </c>
      <c r="CC109" s="114">
        <v>5.0999999999999996</v>
      </c>
      <c r="CD109" s="114">
        <v>13.34</v>
      </c>
      <c r="CE109" s="114">
        <v>0.56000000000000005</v>
      </c>
      <c r="CF109" s="114">
        <v>33</v>
      </c>
      <c r="CG109" s="114">
        <v>1.4</v>
      </c>
      <c r="CH109" s="114">
        <v>4.38</v>
      </c>
      <c r="CI109" s="114">
        <v>0.2</v>
      </c>
      <c r="CJ109" s="114">
        <v>20.8</v>
      </c>
      <c r="CK109" s="114">
        <v>1.1000000000000001</v>
      </c>
      <c r="CL109" s="114">
        <v>5.75</v>
      </c>
      <c r="CM109" s="114">
        <v>0.5</v>
      </c>
      <c r="CN109" s="114">
        <v>1.9</v>
      </c>
      <c r="CO109" s="114">
        <v>0.16</v>
      </c>
      <c r="CP109" s="114">
        <v>5.46</v>
      </c>
      <c r="CQ109" s="114">
        <v>0.42</v>
      </c>
      <c r="CR109" s="114">
        <v>0.89200000000000002</v>
      </c>
      <c r="CS109" s="114">
        <v>7.8E-2</v>
      </c>
      <c r="CT109" s="114">
        <v>5.42</v>
      </c>
      <c r="CU109" s="114">
        <v>0.34</v>
      </c>
      <c r="CV109" s="114">
        <v>1.038</v>
      </c>
      <c r="CW109" s="114">
        <v>5.2999999999999999E-2</v>
      </c>
      <c r="CX109" s="114">
        <v>2.41</v>
      </c>
      <c r="CY109" s="114">
        <v>0.24</v>
      </c>
      <c r="CZ109" s="114">
        <v>0.34200000000000003</v>
      </c>
      <c r="DA109" s="114">
        <v>3.7999999999999999E-2</v>
      </c>
      <c r="DB109" s="114">
        <v>2.11</v>
      </c>
      <c r="DC109" s="114">
        <v>0.24</v>
      </c>
      <c r="DD109" s="114">
        <v>0.28999999999999998</v>
      </c>
      <c r="DE109" s="114">
        <v>0.04</v>
      </c>
      <c r="DF109" s="114">
        <v>3.94</v>
      </c>
      <c r="DG109" s="114">
        <v>0.37</v>
      </c>
      <c r="DH109" s="114">
        <v>0.86599999999999999</v>
      </c>
      <c r="DI109" s="114">
        <v>8.7999999999999995E-2</v>
      </c>
      <c r="DJ109" s="114">
        <v>0.14099999999999999</v>
      </c>
      <c r="DK109" s="114">
        <v>3.6999999999999998E-2</v>
      </c>
      <c r="DL109" s="114">
        <v>1.5900000000000001E-2</v>
      </c>
      <c r="DM109" s="114">
        <v>7.4999999999999997E-3</v>
      </c>
      <c r="DN109" s="114">
        <v>1.1299999999999999</v>
      </c>
      <c r="DO109" s="114">
        <v>0.1</v>
      </c>
      <c r="DR109" s="114">
        <v>1.0309999999999999</v>
      </c>
      <c r="DS109" s="114">
        <v>9.4E-2</v>
      </c>
      <c r="DT109" s="114">
        <v>0.36799999999999999</v>
      </c>
      <c r="DU109" s="114">
        <v>5.6000000000000001E-2</v>
      </c>
    </row>
    <row r="110" spans="1:125" x14ac:dyDescent="0.35">
      <c r="A110" s="111" t="s">
        <v>478</v>
      </c>
      <c r="C110" s="143" t="s">
        <v>666</v>
      </c>
      <c r="D110" s="112">
        <v>2.3742999999999999</v>
      </c>
      <c r="E110" s="112">
        <v>13.2118</v>
      </c>
      <c r="F110" s="112">
        <v>0.27310000000000001</v>
      </c>
      <c r="G110" s="112">
        <v>10.834300000000001</v>
      </c>
      <c r="H110" s="112">
        <v>0.46489999999999998</v>
      </c>
      <c r="I110" s="112">
        <v>2.6214</v>
      </c>
      <c r="J110" s="113">
        <v>49.111499999999999</v>
      </c>
      <c r="K110" s="112">
        <v>6.5053000000000001</v>
      </c>
      <c r="L110" s="112">
        <v>11.1493</v>
      </c>
      <c r="M110" s="112">
        <v>0.1245</v>
      </c>
      <c r="N110" s="112">
        <v>2.29E-2</v>
      </c>
      <c r="O110" s="112">
        <v>1.01E-2</v>
      </c>
      <c r="P110" s="112">
        <v>96.703400000000002</v>
      </c>
    </row>
    <row r="111" spans="1:125" x14ac:dyDescent="0.35">
      <c r="A111" s="111" t="s">
        <v>478</v>
      </c>
      <c r="C111" s="143" t="s">
        <v>666</v>
      </c>
      <c r="D111" s="112">
        <v>2.3536000000000001</v>
      </c>
      <c r="E111" s="112">
        <v>13.138299999999999</v>
      </c>
      <c r="F111" s="112">
        <v>0.2465</v>
      </c>
      <c r="G111" s="112">
        <v>10.631500000000001</v>
      </c>
      <c r="H111" s="112">
        <v>0.43509999999999999</v>
      </c>
      <c r="I111" s="112">
        <v>2.5948000000000002</v>
      </c>
      <c r="J111" s="113">
        <v>50.103000000000002</v>
      </c>
      <c r="K111" s="112">
        <v>6.4107000000000003</v>
      </c>
      <c r="L111" s="112">
        <v>11.100099999999999</v>
      </c>
      <c r="M111" s="112">
        <v>0.1348</v>
      </c>
      <c r="N111" s="112">
        <v>2.2100000000000002E-2</v>
      </c>
      <c r="O111" s="112">
        <v>8.8999999999999999E-3</v>
      </c>
      <c r="P111" s="112">
        <v>97.179500000000004</v>
      </c>
    </row>
    <row r="112" spans="1:125" x14ac:dyDescent="0.35">
      <c r="A112" s="111" t="s">
        <v>478</v>
      </c>
      <c r="C112" s="143" t="s">
        <v>666</v>
      </c>
      <c r="D112" s="112">
        <f t="shared" ref="D112:P112" si="22">AVERAGE(D110:D111)</f>
        <v>2.36395</v>
      </c>
      <c r="E112" s="112">
        <f t="shared" si="22"/>
        <v>13.175049999999999</v>
      </c>
      <c r="F112" s="112">
        <f t="shared" si="22"/>
        <v>0.25980000000000003</v>
      </c>
      <c r="G112" s="112">
        <f t="shared" si="22"/>
        <v>10.732900000000001</v>
      </c>
      <c r="H112" s="112">
        <f t="shared" si="22"/>
        <v>0.44999999999999996</v>
      </c>
      <c r="I112" s="112">
        <f t="shared" si="22"/>
        <v>2.6081000000000003</v>
      </c>
      <c r="J112" s="112">
        <f t="shared" si="22"/>
        <v>49.607250000000001</v>
      </c>
      <c r="K112" s="112">
        <f t="shared" si="22"/>
        <v>6.4580000000000002</v>
      </c>
      <c r="L112" s="112">
        <f t="shared" si="22"/>
        <v>11.124700000000001</v>
      </c>
      <c r="M112" s="112">
        <f t="shared" si="22"/>
        <v>0.12964999999999999</v>
      </c>
      <c r="N112" s="112">
        <f t="shared" si="22"/>
        <v>2.2499999999999999E-2</v>
      </c>
      <c r="O112" s="112">
        <f t="shared" si="22"/>
        <v>9.4999999999999998E-3</v>
      </c>
      <c r="P112" s="112">
        <f t="shared" si="22"/>
        <v>96.941450000000003</v>
      </c>
      <c r="V112" s="114" t="s">
        <v>480</v>
      </c>
      <c r="W112" s="114">
        <v>50</v>
      </c>
      <c r="X112" s="114" t="s">
        <v>481</v>
      </c>
      <c r="Y112" s="114">
        <v>21.678000000000001</v>
      </c>
      <c r="Z112" s="114">
        <v>5.3</v>
      </c>
      <c r="AA112" s="114">
        <v>0.41</v>
      </c>
      <c r="AB112" s="114">
        <v>0.66</v>
      </c>
      <c r="AC112" s="114">
        <v>0.39</v>
      </c>
      <c r="AD112" s="114">
        <v>2.44</v>
      </c>
      <c r="AE112" s="114">
        <v>0.15</v>
      </c>
      <c r="AF112" s="114">
        <v>4020</v>
      </c>
      <c r="AG112" s="114">
        <v>110</v>
      </c>
      <c r="AH112" s="114">
        <v>31.9</v>
      </c>
      <c r="AI112" s="114">
        <v>1.7</v>
      </c>
      <c r="AJ112" s="120">
        <v>16100</v>
      </c>
      <c r="AK112" s="120">
        <v>1000</v>
      </c>
      <c r="AL112" s="114">
        <v>321</v>
      </c>
      <c r="AM112" s="114">
        <v>22</v>
      </c>
      <c r="AN112" s="114">
        <v>231</v>
      </c>
      <c r="AO112" s="114">
        <v>20</v>
      </c>
      <c r="AP112" s="114">
        <v>1347</v>
      </c>
      <c r="AQ112" s="114">
        <v>96</v>
      </c>
      <c r="AR112" s="120">
        <v>112600</v>
      </c>
      <c r="AS112" s="120">
        <v>7100</v>
      </c>
      <c r="AT112" s="114">
        <v>45.8</v>
      </c>
      <c r="AU112" s="114">
        <v>2.4</v>
      </c>
      <c r="AV112" s="114">
        <v>98.6</v>
      </c>
      <c r="AW112" s="114">
        <v>4.3</v>
      </c>
      <c r="AX112" s="114">
        <v>141.1</v>
      </c>
      <c r="AY112" s="114">
        <v>7</v>
      </c>
      <c r="AZ112" s="114">
        <v>123</v>
      </c>
      <c r="BA112" s="114">
        <v>6.7</v>
      </c>
      <c r="BB112" s="114">
        <v>20.6</v>
      </c>
      <c r="BC112" s="114">
        <v>1.1000000000000001</v>
      </c>
      <c r="BD112" s="114">
        <v>1.6</v>
      </c>
      <c r="BE112" s="114">
        <v>0.32</v>
      </c>
      <c r="BF112" s="114">
        <v>8.59</v>
      </c>
      <c r="BG112" s="114">
        <v>0.4</v>
      </c>
      <c r="BH112" s="114">
        <v>345</v>
      </c>
      <c r="BI112" s="114">
        <v>19</v>
      </c>
      <c r="BJ112" s="114">
        <v>24.4</v>
      </c>
      <c r="BK112" s="114">
        <v>1.5</v>
      </c>
      <c r="BL112" s="114">
        <v>144.6</v>
      </c>
      <c r="BM112" s="114">
        <v>9.1</v>
      </c>
      <c r="BN112" s="114">
        <v>13.41</v>
      </c>
      <c r="BO112" s="114">
        <v>0.94</v>
      </c>
      <c r="BP112" s="114">
        <v>0.82</v>
      </c>
      <c r="BQ112" s="114">
        <v>0.18</v>
      </c>
      <c r="BT112" s="114">
        <v>0.1</v>
      </c>
      <c r="BU112" s="114">
        <v>2.7E-2</v>
      </c>
      <c r="BV112" s="114">
        <v>1.56</v>
      </c>
      <c r="BW112" s="114">
        <v>0.21</v>
      </c>
      <c r="BZ112" s="114">
        <v>7.9000000000000001E-2</v>
      </c>
      <c r="CA112" s="114">
        <v>1.2999999999999999E-2</v>
      </c>
      <c r="CB112" s="114">
        <v>114.2</v>
      </c>
      <c r="CC112" s="114">
        <v>7</v>
      </c>
      <c r="CD112" s="114">
        <v>12.66</v>
      </c>
      <c r="CE112" s="114">
        <v>0.74</v>
      </c>
      <c r="CF112" s="114">
        <v>30.1</v>
      </c>
      <c r="CG112" s="114">
        <v>1.5</v>
      </c>
      <c r="CH112" s="114">
        <v>4.25</v>
      </c>
      <c r="CI112" s="114">
        <v>0.23</v>
      </c>
      <c r="CJ112" s="114">
        <v>19.899999999999999</v>
      </c>
      <c r="CK112" s="114">
        <v>0.83</v>
      </c>
      <c r="CL112" s="114">
        <v>5.77</v>
      </c>
      <c r="CM112" s="114">
        <v>0.46</v>
      </c>
      <c r="CN112" s="114">
        <v>1.84</v>
      </c>
      <c r="CO112" s="114">
        <v>0.18</v>
      </c>
      <c r="CP112" s="114">
        <v>5.79</v>
      </c>
      <c r="CQ112" s="114">
        <v>0.59</v>
      </c>
      <c r="CR112" s="114">
        <v>0.85399999999999998</v>
      </c>
      <c r="CS112" s="114">
        <v>6.6000000000000003E-2</v>
      </c>
      <c r="CT112" s="114">
        <v>5</v>
      </c>
      <c r="CU112" s="114">
        <v>0.35</v>
      </c>
      <c r="CV112" s="114">
        <v>0.91200000000000003</v>
      </c>
      <c r="CW112" s="114">
        <v>8.4000000000000005E-2</v>
      </c>
      <c r="CX112" s="114">
        <v>2.46</v>
      </c>
      <c r="CY112" s="114">
        <v>0.18</v>
      </c>
      <c r="CZ112" s="114">
        <v>0.307</v>
      </c>
      <c r="DA112" s="114">
        <v>2.8000000000000001E-2</v>
      </c>
      <c r="DB112" s="114">
        <v>2.0699999999999998</v>
      </c>
      <c r="DC112" s="114">
        <v>0.22</v>
      </c>
      <c r="DD112" s="114">
        <v>0.30199999999999999</v>
      </c>
      <c r="DE112" s="114">
        <v>3.3000000000000002E-2</v>
      </c>
      <c r="DF112" s="114">
        <v>4.05</v>
      </c>
      <c r="DG112" s="114">
        <v>0.42</v>
      </c>
      <c r="DH112" s="114">
        <v>0.81599999999999995</v>
      </c>
      <c r="DI112" s="114">
        <v>7.9000000000000001E-2</v>
      </c>
      <c r="DJ112" s="114">
        <v>0.12</v>
      </c>
      <c r="DK112" s="114">
        <v>3.2000000000000001E-2</v>
      </c>
      <c r="DL112" s="114">
        <v>1.6500000000000001E-2</v>
      </c>
      <c r="DM112" s="114">
        <v>7.6E-3</v>
      </c>
      <c r="DN112" s="114">
        <v>1.07</v>
      </c>
      <c r="DO112" s="114">
        <v>0.1</v>
      </c>
      <c r="DR112" s="114">
        <v>0.88200000000000001</v>
      </c>
      <c r="DS112" s="114">
        <v>7.8E-2</v>
      </c>
      <c r="DT112" s="114">
        <v>0.26800000000000002</v>
      </c>
      <c r="DU112" s="114">
        <v>3.6999999999999998E-2</v>
      </c>
    </row>
    <row r="113" spans="1:125" x14ac:dyDescent="0.35">
      <c r="A113" s="111" t="s">
        <v>478</v>
      </c>
      <c r="C113" s="143" t="s">
        <v>666</v>
      </c>
      <c r="D113" s="112">
        <v>2.3704999999999998</v>
      </c>
      <c r="E113" s="112">
        <v>13.3514</v>
      </c>
      <c r="F113" s="112">
        <v>0.25280000000000002</v>
      </c>
      <c r="G113" s="112">
        <v>10.7502</v>
      </c>
      <c r="H113" s="112">
        <v>0.44490000000000002</v>
      </c>
      <c r="I113" s="112">
        <v>2.6147999999999998</v>
      </c>
      <c r="J113" s="113">
        <v>50.242400000000004</v>
      </c>
      <c r="K113" s="112">
        <v>6.4234</v>
      </c>
      <c r="L113" s="112">
        <v>10.661899999999999</v>
      </c>
      <c r="M113" s="112">
        <v>0.15310000000000001</v>
      </c>
      <c r="N113" s="112">
        <v>2.8799999999999999E-2</v>
      </c>
      <c r="O113" s="112">
        <v>7.1999999999999998E-3</v>
      </c>
      <c r="P113" s="112">
        <v>97.301500000000004</v>
      </c>
    </row>
    <row r="114" spans="1:125" x14ac:dyDescent="0.35">
      <c r="A114" s="111" t="s">
        <v>478</v>
      </c>
      <c r="C114" s="143" t="s">
        <v>666</v>
      </c>
      <c r="D114" s="112">
        <v>2.4523999999999999</v>
      </c>
      <c r="E114" s="112">
        <v>13.235900000000001</v>
      </c>
      <c r="F114" s="112">
        <v>0.27179999999999999</v>
      </c>
      <c r="G114" s="112">
        <v>10.697900000000001</v>
      </c>
      <c r="H114" s="112">
        <v>0.4335</v>
      </c>
      <c r="I114" s="112">
        <v>2.6025999999999998</v>
      </c>
      <c r="J114" s="113">
        <v>49.923499999999997</v>
      </c>
      <c r="K114" s="112">
        <v>6.5547000000000004</v>
      </c>
      <c r="L114" s="112">
        <v>10.8969</v>
      </c>
      <c r="M114" s="112">
        <v>0.23699999999999999</v>
      </c>
      <c r="N114" s="112">
        <v>1.66E-2</v>
      </c>
      <c r="O114" s="112">
        <v>1.2500000000000001E-2</v>
      </c>
      <c r="P114" s="112">
        <v>97.335300000000004</v>
      </c>
    </row>
    <row r="115" spans="1:125" x14ac:dyDescent="0.35">
      <c r="A115" s="111" t="s">
        <v>478</v>
      </c>
      <c r="C115" s="143" t="s">
        <v>666</v>
      </c>
      <c r="D115" s="112">
        <f t="shared" ref="D115:P115" si="23">AVERAGE(D113:D114)</f>
        <v>2.4114499999999999</v>
      </c>
      <c r="E115" s="112">
        <f t="shared" si="23"/>
        <v>13.29365</v>
      </c>
      <c r="F115" s="112">
        <f t="shared" si="23"/>
        <v>0.26229999999999998</v>
      </c>
      <c r="G115" s="112">
        <f t="shared" si="23"/>
        <v>10.72405</v>
      </c>
      <c r="H115" s="112">
        <f t="shared" si="23"/>
        <v>0.43920000000000003</v>
      </c>
      <c r="I115" s="112">
        <f t="shared" si="23"/>
        <v>2.6086999999999998</v>
      </c>
      <c r="J115" s="112">
        <f t="shared" si="23"/>
        <v>50.082949999999997</v>
      </c>
      <c r="K115" s="112">
        <f t="shared" si="23"/>
        <v>6.4890500000000007</v>
      </c>
      <c r="L115" s="112">
        <f t="shared" si="23"/>
        <v>10.779399999999999</v>
      </c>
      <c r="M115" s="112">
        <f t="shared" si="23"/>
        <v>0.19505</v>
      </c>
      <c r="N115" s="112">
        <f t="shared" si="23"/>
        <v>2.2699999999999998E-2</v>
      </c>
      <c r="O115" s="112">
        <f t="shared" si="23"/>
        <v>9.8500000000000011E-3</v>
      </c>
      <c r="P115" s="112">
        <f t="shared" si="23"/>
        <v>97.318399999999997</v>
      </c>
      <c r="V115" s="114" t="s">
        <v>480</v>
      </c>
      <c r="W115" s="114">
        <v>50</v>
      </c>
      <c r="X115" s="114" t="s">
        <v>481</v>
      </c>
      <c r="Y115" s="114">
        <v>22.648</v>
      </c>
      <c r="Z115" s="114">
        <v>5.09</v>
      </c>
      <c r="AA115" s="114">
        <v>0.32</v>
      </c>
      <c r="AB115" s="114">
        <v>1.03</v>
      </c>
      <c r="AC115" s="114">
        <v>0.42</v>
      </c>
      <c r="AD115" s="114">
        <v>2.41</v>
      </c>
      <c r="AE115" s="114">
        <v>0.15</v>
      </c>
      <c r="AF115" s="114">
        <v>3980</v>
      </c>
      <c r="AG115" s="114">
        <v>150</v>
      </c>
      <c r="AH115" s="114">
        <v>31</v>
      </c>
      <c r="AI115" s="114">
        <v>1.3</v>
      </c>
      <c r="AJ115" s="114">
        <v>16400</v>
      </c>
      <c r="AK115" s="114">
        <v>790</v>
      </c>
      <c r="AL115" s="114">
        <v>341</v>
      </c>
      <c r="AM115" s="114">
        <v>20</v>
      </c>
      <c r="AN115" s="114">
        <v>242</v>
      </c>
      <c r="AO115" s="114">
        <v>21</v>
      </c>
      <c r="AP115" s="114">
        <v>1376</v>
      </c>
      <c r="AQ115" s="114">
        <v>80</v>
      </c>
      <c r="AR115" s="120">
        <v>110500</v>
      </c>
      <c r="AS115" s="120">
        <v>5300</v>
      </c>
      <c r="AT115" s="114">
        <v>43.5</v>
      </c>
      <c r="AU115" s="114">
        <v>2.1</v>
      </c>
      <c r="AV115" s="114">
        <v>99.4</v>
      </c>
      <c r="AW115" s="114">
        <v>6.1</v>
      </c>
      <c r="AX115" s="114">
        <v>149.6</v>
      </c>
      <c r="AY115" s="114">
        <v>7.8</v>
      </c>
      <c r="AZ115" s="114">
        <v>132.19999999999999</v>
      </c>
      <c r="BA115" s="114">
        <v>7</v>
      </c>
      <c r="BB115" s="114">
        <v>21.7</v>
      </c>
      <c r="BC115" s="114">
        <v>1.1000000000000001</v>
      </c>
      <c r="BD115" s="114">
        <v>1.66</v>
      </c>
      <c r="BE115" s="114">
        <v>0.25</v>
      </c>
      <c r="BF115" s="114">
        <v>9.06</v>
      </c>
      <c r="BG115" s="114">
        <v>0.5</v>
      </c>
      <c r="BH115" s="114">
        <v>346</v>
      </c>
      <c r="BI115" s="114">
        <v>20</v>
      </c>
      <c r="BJ115" s="114">
        <v>25.3</v>
      </c>
      <c r="BK115" s="114">
        <v>1.4</v>
      </c>
      <c r="BL115" s="114">
        <v>147</v>
      </c>
      <c r="BM115" s="114">
        <v>6.8</v>
      </c>
      <c r="BN115" s="114">
        <v>14.21</v>
      </c>
      <c r="BO115" s="114">
        <v>0.88</v>
      </c>
      <c r="BP115" s="114">
        <v>0.78</v>
      </c>
      <c r="BQ115" s="114">
        <v>0.15</v>
      </c>
      <c r="BR115" s="114">
        <v>0.17</v>
      </c>
      <c r="BS115" s="114">
        <v>0.1</v>
      </c>
      <c r="BT115" s="114">
        <v>7.5999999999999998E-2</v>
      </c>
      <c r="BU115" s="114">
        <v>1.7000000000000001E-2</v>
      </c>
      <c r="BV115" s="114">
        <v>1.5</v>
      </c>
      <c r="BW115" s="114">
        <v>0.16</v>
      </c>
      <c r="BX115" s="114">
        <v>2.5999999999999999E-2</v>
      </c>
      <c r="BY115" s="114">
        <v>2.1999999999999999E-2</v>
      </c>
      <c r="BZ115" s="114">
        <v>9.8000000000000004E-2</v>
      </c>
      <c r="CA115" s="114">
        <v>1.2999999999999999E-2</v>
      </c>
      <c r="CB115" s="114">
        <v>109.1</v>
      </c>
      <c r="CC115" s="114">
        <v>5.4</v>
      </c>
      <c r="CD115" s="114">
        <v>12.2</v>
      </c>
      <c r="CE115" s="114">
        <v>0.59</v>
      </c>
      <c r="CF115" s="114">
        <v>32.299999999999997</v>
      </c>
      <c r="CG115" s="114">
        <v>1.5</v>
      </c>
      <c r="CH115" s="114">
        <v>4.57</v>
      </c>
      <c r="CI115" s="114">
        <v>0.18</v>
      </c>
      <c r="CJ115" s="114">
        <v>19.36</v>
      </c>
      <c r="CK115" s="114">
        <v>0.94</v>
      </c>
      <c r="CL115" s="114">
        <v>5.52</v>
      </c>
      <c r="CM115" s="114">
        <v>0.39</v>
      </c>
      <c r="CN115" s="114">
        <v>2.0099999999999998</v>
      </c>
      <c r="CO115" s="114">
        <v>0.21</v>
      </c>
      <c r="CP115" s="114">
        <v>5.32</v>
      </c>
      <c r="CQ115" s="114">
        <v>0.5</v>
      </c>
      <c r="CR115" s="114">
        <v>0.84499999999999997</v>
      </c>
      <c r="CS115" s="114">
        <v>7.8E-2</v>
      </c>
      <c r="CT115" s="114">
        <v>5.25</v>
      </c>
      <c r="CU115" s="114">
        <v>0.33</v>
      </c>
      <c r="CV115" s="114">
        <v>1.0089999999999999</v>
      </c>
      <c r="CW115" s="114">
        <v>8.1000000000000003E-2</v>
      </c>
      <c r="CX115" s="114">
        <v>2.48</v>
      </c>
      <c r="CY115" s="114">
        <v>0.15</v>
      </c>
      <c r="CZ115" s="114">
        <v>0.312</v>
      </c>
      <c r="DA115" s="114">
        <v>0.03</v>
      </c>
      <c r="DB115" s="114">
        <v>2.15</v>
      </c>
      <c r="DC115" s="114">
        <v>0.22</v>
      </c>
      <c r="DD115" s="114">
        <v>0.29899999999999999</v>
      </c>
      <c r="DE115" s="114">
        <v>3.9E-2</v>
      </c>
      <c r="DF115" s="114">
        <v>3.91</v>
      </c>
      <c r="DG115" s="114">
        <v>0.3</v>
      </c>
      <c r="DH115" s="114">
        <v>0.79900000000000004</v>
      </c>
      <c r="DI115" s="114">
        <v>6.6000000000000003E-2</v>
      </c>
      <c r="DJ115" s="114">
        <v>0.16700000000000001</v>
      </c>
      <c r="DK115" s="114">
        <v>5.0999999999999997E-2</v>
      </c>
      <c r="DL115" s="114">
        <v>1.5800000000000002E-2</v>
      </c>
      <c r="DM115" s="114">
        <v>7.0000000000000001E-3</v>
      </c>
      <c r="DN115" s="114">
        <v>1.0900000000000001</v>
      </c>
      <c r="DO115" s="114">
        <v>0.1</v>
      </c>
      <c r="DP115" s="114">
        <v>0.01</v>
      </c>
      <c r="DQ115" s="114">
        <v>8.0000000000000002E-3</v>
      </c>
      <c r="DR115" s="114">
        <v>0.94199999999999995</v>
      </c>
      <c r="DS115" s="114">
        <v>8.8999999999999996E-2</v>
      </c>
      <c r="DT115" s="114">
        <v>0.312</v>
      </c>
      <c r="DU115" s="114">
        <v>4.7E-2</v>
      </c>
    </row>
    <row r="116" spans="1:125" x14ac:dyDescent="0.35">
      <c r="A116" s="111" t="s">
        <v>478</v>
      </c>
      <c r="C116" s="143" t="s">
        <v>666</v>
      </c>
      <c r="D116" s="112">
        <v>2.4245000000000001</v>
      </c>
      <c r="E116" s="112">
        <v>13.4321</v>
      </c>
      <c r="F116" s="112">
        <v>0.315</v>
      </c>
      <c r="G116" s="112">
        <v>10.7339</v>
      </c>
      <c r="H116" s="112">
        <v>0.50360000000000005</v>
      </c>
      <c r="I116" s="112">
        <v>2.6171000000000002</v>
      </c>
      <c r="J116" s="113">
        <v>50.237699999999997</v>
      </c>
      <c r="K116" s="112">
        <v>6.2031000000000001</v>
      </c>
      <c r="L116" s="112">
        <v>10.810600000000001</v>
      </c>
      <c r="M116" s="112">
        <v>0.1721</v>
      </c>
      <c r="N116" s="112">
        <v>2.4299999999999999E-2</v>
      </c>
      <c r="O116" s="112">
        <v>7.3000000000000001E-3</v>
      </c>
      <c r="P116" s="112">
        <v>97.481399999999994</v>
      </c>
    </row>
    <row r="117" spans="1:125" x14ac:dyDescent="0.35">
      <c r="A117" s="111" t="s">
        <v>478</v>
      </c>
      <c r="C117" s="143" t="s">
        <v>666</v>
      </c>
      <c r="D117" s="112">
        <v>2.4670000000000001</v>
      </c>
      <c r="E117" s="112">
        <v>13.273999999999999</v>
      </c>
      <c r="F117" s="112">
        <v>0.26250000000000001</v>
      </c>
      <c r="G117" s="112">
        <v>10.6427</v>
      </c>
      <c r="H117" s="112">
        <v>0.49059999999999998</v>
      </c>
      <c r="I117" s="112">
        <v>2.5865999999999998</v>
      </c>
      <c r="J117" s="113">
        <v>50.841200000000001</v>
      </c>
      <c r="K117" s="112">
        <v>6.4561000000000002</v>
      </c>
      <c r="L117" s="112">
        <v>10.8459</v>
      </c>
      <c r="M117" s="112">
        <v>0.12</v>
      </c>
      <c r="N117" s="112">
        <v>2.29E-2</v>
      </c>
      <c r="O117" s="112">
        <v>1.01E-2</v>
      </c>
      <c r="P117" s="112">
        <v>98.0197</v>
      </c>
    </row>
    <row r="118" spans="1:125" x14ac:dyDescent="0.35">
      <c r="A118" s="111" t="s">
        <v>478</v>
      </c>
      <c r="C118" s="143" t="s">
        <v>666</v>
      </c>
      <c r="D118" s="112">
        <f t="shared" ref="D118:P118" si="24">AVERAGE(D116:D117)</f>
        <v>2.4457500000000003</v>
      </c>
      <c r="E118" s="112">
        <f t="shared" si="24"/>
        <v>13.35305</v>
      </c>
      <c r="F118" s="112">
        <f t="shared" si="24"/>
        <v>0.28875000000000001</v>
      </c>
      <c r="G118" s="112">
        <f t="shared" si="24"/>
        <v>10.6883</v>
      </c>
      <c r="H118" s="112">
        <f t="shared" si="24"/>
        <v>0.49709999999999999</v>
      </c>
      <c r="I118" s="112">
        <f t="shared" si="24"/>
        <v>2.6018499999999998</v>
      </c>
      <c r="J118" s="112">
        <f t="shared" si="24"/>
        <v>50.539450000000002</v>
      </c>
      <c r="K118" s="112">
        <f t="shared" si="24"/>
        <v>6.3296000000000001</v>
      </c>
      <c r="L118" s="112">
        <f t="shared" si="24"/>
        <v>10.828250000000001</v>
      </c>
      <c r="M118" s="112">
        <f t="shared" si="24"/>
        <v>0.14605000000000001</v>
      </c>
      <c r="N118" s="112">
        <f t="shared" si="24"/>
        <v>2.3599999999999999E-2</v>
      </c>
      <c r="O118" s="112">
        <f t="shared" si="24"/>
        <v>8.6999999999999994E-3</v>
      </c>
      <c r="P118" s="112">
        <f t="shared" si="24"/>
        <v>97.750550000000004</v>
      </c>
      <c r="V118" s="114" t="s">
        <v>480</v>
      </c>
      <c r="W118" s="114">
        <v>50</v>
      </c>
      <c r="X118" s="114" t="s">
        <v>481</v>
      </c>
      <c r="Y118" s="114">
        <v>21.617000000000001</v>
      </c>
      <c r="Z118" s="114">
        <v>5.56</v>
      </c>
      <c r="AA118" s="114">
        <v>0.38</v>
      </c>
      <c r="AB118" s="114">
        <v>0.79</v>
      </c>
      <c r="AC118" s="114">
        <v>0.28000000000000003</v>
      </c>
      <c r="AD118" s="114">
        <v>2.57</v>
      </c>
      <c r="AE118" s="114">
        <v>0.17</v>
      </c>
      <c r="AF118" s="114">
        <v>4030</v>
      </c>
      <c r="AG118" s="114">
        <v>150</v>
      </c>
      <c r="AH118" s="114">
        <v>30.6</v>
      </c>
      <c r="AI118" s="114">
        <v>1.6</v>
      </c>
      <c r="AJ118" s="114">
        <v>15690</v>
      </c>
      <c r="AK118" s="114">
        <v>760</v>
      </c>
      <c r="AL118" s="114">
        <v>337</v>
      </c>
      <c r="AM118" s="114">
        <v>19</v>
      </c>
      <c r="AN118" s="114">
        <v>250</v>
      </c>
      <c r="AO118" s="114">
        <v>17</v>
      </c>
      <c r="AP118" s="114">
        <v>1385</v>
      </c>
      <c r="AQ118" s="114">
        <v>75</v>
      </c>
      <c r="AR118" s="120">
        <v>110300</v>
      </c>
      <c r="AS118" s="120">
        <v>5500</v>
      </c>
      <c r="AT118" s="114">
        <v>45.7</v>
      </c>
      <c r="AU118" s="114">
        <v>2.7</v>
      </c>
      <c r="AV118" s="114">
        <v>102.8</v>
      </c>
      <c r="AW118" s="114">
        <v>7</v>
      </c>
      <c r="AX118" s="114">
        <v>148.6</v>
      </c>
      <c r="AY118" s="114">
        <v>8.4</v>
      </c>
      <c r="AZ118" s="114">
        <v>130.69999999999999</v>
      </c>
      <c r="BA118" s="114">
        <v>8.9</v>
      </c>
      <c r="BB118" s="114">
        <v>21.4</v>
      </c>
      <c r="BC118" s="114">
        <v>1.4</v>
      </c>
      <c r="BD118" s="114">
        <v>1.61</v>
      </c>
      <c r="BE118" s="114">
        <v>0.35</v>
      </c>
      <c r="BF118" s="114">
        <v>8.7899999999999991</v>
      </c>
      <c r="BG118" s="114">
        <v>0.63</v>
      </c>
      <c r="BH118" s="114">
        <v>341</v>
      </c>
      <c r="BI118" s="114">
        <v>19</v>
      </c>
      <c r="BJ118" s="114">
        <v>25</v>
      </c>
      <c r="BK118" s="114">
        <v>1.3</v>
      </c>
      <c r="BL118" s="114">
        <v>147.19999999999999</v>
      </c>
      <c r="BM118" s="114">
        <v>9.1999999999999993</v>
      </c>
      <c r="BN118" s="114">
        <v>13.88</v>
      </c>
      <c r="BO118" s="114">
        <v>0.71</v>
      </c>
      <c r="BP118" s="114">
        <v>0.82</v>
      </c>
      <c r="BQ118" s="114">
        <v>0.15</v>
      </c>
      <c r="BT118" s="114">
        <v>9.6000000000000002E-2</v>
      </c>
      <c r="BU118" s="114">
        <v>2.4E-2</v>
      </c>
      <c r="BV118" s="114">
        <v>1.48</v>
      </c>
      <c r="BW118" s="114">
        <v>0.21</v>
      </c>
      <c r="BZ118" s="114">
        <v>8.2000000000000003E-2</v>
      </c>
      <c r="CA118" s="114">
        <v>1.2999999999999999E-2</v>
      </c>
      <c r="CB118" s="114">
        <v>110.6</v>
      </c>
      <c r="CC118" s="114">
        <v>5.6</v>
      </c>
      <c r="CD118" s="114">
        <v>12.37</v>
      </c>
      <c r="CE118" s="114">
        <v>0.81</v>
      </c>
      <c r="CF118" s="114">
        <v>32.700000000000003</v>
      </c>
      <c r="CG118" s="114">
        <v>1.7</v>
      </c>
      <c r="CH118" s="114">
        <v>4.45</v>
      </c>
      <c r="CI118" s="114">
        <v>0.27</v>
      </c>
      <c r="CJ118" s="114">
        <v>19.899999999999999</v>
      </c>
      <c r="CK118" s="114">
        <v>1.1000000000000001</v>
      </c>
      <c r="CL118" s="114">
        <v>5.62</v>
      </c>
      <c r="CM118" s="114">
        <v>0.63</v>
      </c>
      <c r="CN118" s="114">
        <v>2.02</v>
      </c>
      <c r="CO118" s="114">
        <v>0.17</v>
      </c>
      <c r="CP118" s="114">
        <v>5.32</v>
      </c>
      <c r="CQ118" s="114">
        <v>0.42</v>
      </c>
      <c r="CR118" s="114">
        <v>0.9</v>
      </c>
      <c r="CS118" s="114">
        <v>0.1</v>
      </c>
      <c r="CT118" s="114">
        <v>5.05</v>
      </c>
      <c r="CU118" s="114">
        <v>0.45</v>
      </c>
      <c r="CV118" s="114">
        <v>0.98899999999999999</v>
      </c>
      <c r="CW118" s="114">
        <v>9.6000000000000002E-2</v>
      </c>
      <c r="CX118" s="114">
        <v>2.4500000000000002</v>
      </c>
      <c r="CY118" s="114">
        <v>0.19</v>
      </c>
      <c r="CZ118" s="114">
        <v>0.308</v>
      </c>
      <c r="DA118" s="114">
        <v>4.2999999999999997E-2</v>
      </c>
      <c r="DB118" s="114">
        <v>2.34</v>
      </c>
      <c r="DC118" s="114">
        <v>0.24</v>
      </c>
      <c r="DD118" s="114">
        <v>0.26200000000000001</v>
      </c>
      <c r="DE118" s="114">
        <v>4.2000000000000003E-2</v>
      </c>
      <c r="DF118" s="114">
        <v>3.71</v>
      </c>
      <c r="DG118" s="114">
        <v>0.42</v>
      </c>
      <c r="DH118" s="114">
        <v>0.82299999999999995</v>
      </c>
      <c r="DI118" s="114">
        <v>9.1999999999999998E-2</v>
      </c>
      <c r="DJ118" s="114">
        <v>0.16600000000000001</v>
      </c>
      <c r="DK118" s="114">
        <v>4.1000000000000002E-2</v>
      </c>
      <c r="DL118" s="114">
        <v>2.1999999999999999E-2</v>
      </c>
      <c r="DM118" s="114">
        <v>1.0999999999999999E-2</v>
      </c>
      <c r="DN118" s="114">
        <v>1.0569999999999999</v>
      </c>
      <c r="DO118" s="114">
        <v>9.4E-2</v>
      </c>
      <c r="DR118" s="114">
        <v>0.89800000000000002</v>
      </c>
      <c r="DS118" s="114">
        <v>8.7999999999999995E-2</v>
      </c>
      <c r="DT118" s="114">
        <v>0.307</v>
      </c>
      <c r="DU118" s="114">
        <v>4.5999999999999999E-2</v>
      </c>
    </row>
    <row r="119" spans="1:125" x14ac:dyDescent="0.35">
      <c r="A119" s="111" t="s">
        <v>475</v>
      </c>
      <c r="C119" s="143" t="s">
        <v>666</v>
      </c>
      <c r="D119" s="112">
        <v>2.6112000000000002</v>
      </c>
      <c r="E119" s="112">
        <v>11.7094</v>
      </c>
      <c r="F119" s="112">
        <v>0.61439999999999995</v>
      </c>
      <c r="G119" s="112">
        <v>7.8581000000000003</v>
      </c>
      <c r="H119" s="112">
        <v>1.1251</v>
      </c>
      <c r="I119" s="112">
        <v>4.4249000000000001</v>
      </c>
      <c r="J119" s="113">
        <v>51.698999999999998</v>
      </c>
      <c r="K119" s="112">
        <v>3.8174999999999999</v>
      </c>
      <c r="L119" s="112">
        <v>13.9749</v>
      </c>
      <c r="M119" s="112">
        <v>0.1676</v>
      </c>
      <c r="N119" s="112">
        <v>3.6799999999999999E-2</v>
      </c>
      <c r="O119" s="112">
        <v>3.1800000000000002E-2</v>
      </c>
      <c r="P119" s="112">
        <v>98.070599999999999</v>
      </c>
    </row>
    <row r="120" spans="1:125" x14ac:dyDescent="0.35">
      <c r="A120" s="111" t="s">
        <v>475</v>
      </c>
      <c r="C120" s="143" t="s">
        <v>666</v>
      </c>
      <c r="D120" s="112">
        <v>2.4083000000000001</v>
      </c>
      <c r="E120" s="112">
        <v>11.066800000000001</v>
      </c>
      <c r="F120" s="112">
        <v>0.61129999999999995</v>
      </c>
      <c r="G120" s="112">
        <v>7.907</v>
      </c>
      <c r="H120" s="112">
        <v>1.1195999999999999</v>
      </c>
      <c r="I120" s="112">
        <v>4.1959999999999997</v>
      </c>
      <c r="J120" s="113">
        <v>51.653100000000002</v>
      </c>
      <c r="K120" s="112">
        <v>4.7309000000000001</v>
      </c>
      <c r="L120" s="112">
        <v>14.1921</v>
      </c>
      <c r="M120" s="112">
        <v>0.20380000000000001</v>
      </c>
      <c r="N120" s="112">
        <v>3.4299999999999997E-2</v>
      </c>
      <c r="O120" s="112">
        <v>2.75E-2</v>
      </c>
      <c r="P120" s="112">
        <v>98.150800000000004</v>
      </c>
    </row>
    <row r="121" spans="1:125" x14ac:dyDescent="0.35">
      <c r="A121" s="111" t="s">
        <v>475</v>
      </c>
      <c r="C121" s="143" t="s">
        <v>666</v>
      </c>
      <c r="D121" s="112">
        <v>3.0678000000000001</v>
      </c>
      <c r="E121" s="112">
        <v>11.7462</v>
      </c>
      <c r="F121" s="112">
        <v>0.63639999999999997</v>
      </c>
      <c r="G121" s="112">
        <v>7.9356</v>
      </c>
      <c r="H121" s="112">
        <v>1.1661999999999999</v>
      </c>
      <c r="I121" s="112">
        <v>4.3638000000000003</v>
      </c>
      <c r="J121" s="113">
        <v>50.760399999999997</v>
      </c>
      <c r="K121" s="112">
        <v>4.0244</v>
      </c>
      <c r="L121" s="112">
        <v>14.085900000000001</v>
      </c>
      <c r="M121" s="112">
        <v>0.17510000000000001</v>
      </c>
      <c r="N121" s="112">
        <v>3.78E-2</v>
      </c>
      <c r="O121" s="112">
        <v>2.24E-2</v>
      </c>
      <c r="P121" s="112">
        <v>98.022000000000006</v>
      </c>
    </row>
    <row r="122" spans="1:125" x14ac:dyDescent="0.35">
      <c r="A122" s="111" t="s">
        <v>475</v>
      </c>
      <c r="C122" s="143" t="s">
        <v>666</v>
      </c>
      <c r="D122" s="112">
        <v>3.1160999999999999</v>
      </c>
      <c r="E122" s="112">
        <v>12.5954</v>
      </c>
      <c r="F122" s="112">
        <v>0.57969999999999999</v>
      </c>
      <c r="G122" s="112">
        <v>7.9549000000000003</v>
      </c>
      <c r="H122" s="112">
        <v>1.1318999999999999</v>
      </c>
      <c r="I122" s="112">
        <v>4.2100999999999997</v>
      </c>
      <c r="J122" s="113">
        <v>51.124400000000001</v>
      </c>
      <c r="K122" s="112">
        <v>3.5771000000000002</v>
      </c>
      <c r="L122" s="112">
        <v>12.943099999999999</v>
      </c>
      <c r="M122" s="112">
        <v>0.17349999999999999</v>
      </c>
      <c r="N122" s="112">
        <v>3.7100000000000001E-2</v>
      </c>
      <c r="O122" s="112">
        <v>2.3300000000000001E-2</v>
      </c>
      <c r="P122" s="112">
        <v>97.466700000000003</v>
      </c>
    </row>
    <row r="123" spans="1:125" x14ac:dyDescent="0.35">
      <c r="A123" s="111" t="s">
        <v>475</v>
      </c>
      <c r="C123" s="143" t="s">
        <v>666</v>
      </c>
      <c r="D123" s="112">
        <v>3.1284999999999998</v>
      </c>
      <c r="E123" s="112">
        <v>12.026199999999999</v>
      </c>
      <c r="F123" s="112">
        <v>0.70350000000000001</v>
      </c>
      <c r="G123" s="112">
        <v>8.0373000000000001</v>
      </c>
      <c r="H123" s="112">
        <v>1.1462000000000001</v>
      </c>
      <c r="I123" s="112">
        <v>4.3352000000000004</v>
      </c>
      <c r="J123" s="113">
        <v>51.434800000000003</v>
      </c>
      <c r="K123" s="112">
        <v>3.7772999999999999</v>
      </c>
      <c r="L123" s="112">
        <v>13.4712</v>
      </c>
      <c r="M123" s="112">
        <v>0.1636</v>
      </c>
      <c r="N123" s="112">
        <v>3.5200000000000002E-2</v>
      </c>
      <c r="O123" s="112">
        <v>2.24E-2</v>
      </c>
      <c r="P123" s="112">
        <v>98.281400000000005</v>
      </c>
    </row>
    <row r="124" spans="1:125" x14ac:dyDescent="0.35">
      <c r="A124" s="111" t="s">
        <v>475</v>
      </c>
      <c r="C124" s="143" t="s">
        <v>666</v>
      </c>
      <c r="D124" s="112">
        <v>2.9763999999999999</v>
      </c>
      <c r="E124" s="112">
        <v>11.919700000000001</v>
      </c>
      <c r="F124" s="112">
        <v>0.66169999999999995</v>
      </c>
      <c r="G124" s="112">
        <v>8.0115999999999996</v>
      </c>
      <c r="H124" s="112">
        <v>1.1338999999999999</v>
      </c>
      <c r="I124" s="112">
        <v>4.3846999999999996</v>
      </c>
      <c r="J124" s="113">
        <v>51.908099999999997</v>
      </c>
      <c r="K124" s="112">
        <v>3.7991000000000001</v>
      </c>
      <c r="L124" s="112">
        <v>13.694900000000001</v>
      </c>
      <c r="M124" s="112">
        <v>0.24809999999999999</v>
      </c>
      <c r="N124" s="112">
        <v>3.6900000000000002E-2</v>
      </c>
      <c r="O124" s="112">
        <v>2.76E-2</v>
      </c>
      <c r="P124" s="112">
        <v>98.802800000000005</v>
      </c>
    </row>
    <row r="125" spans="1:125" x14ac:dyDescent="0.35">
      <c r="A125" s="111" t="s">
        <v>475</v>
      </c>
      <c r="C125" s="143" t="s">
        <v>666</v>
      </c>
      <c r="D125" s="112">
        <v>2.8206000000000002</v>
      </c>
      <c r="E125" s="112">
        <v>11.5966</v>
      </c>
      <c r="F125" s="112">
        <v>0.63629999999999998</v>
      </c>
      <c r="G125" s="112">
        <v>7.6962999999999999</v>
      </c>
      <c r="H125" s="112">
        <v>1.1556</v>
      </c>
      <c r="I125" s="112">
        <v>4.2958999999999996</v>
      </c>
      <c r="J125" s="113">
        <v>50.941600000000001</v>
      </c>
      <c r="K125" s="112">
        <v>4.1882000000000001</v>
      </c>
      <c r="L125" s="112">
        <v>14.382300000000001</v>
      </c>
      <c r="M125" s="112">
        <v>0.25090000000000001</v>
      </c>
      <c r="N125" s="112">
        <v>3.44E-2</v>
      </c>
      <c r="O125" s="112">
        <v>2.86E-2</v>
      </c>
      <c r="P125" s="112">
        <v>98.027299999999997</v>
      </c>
    </row>
    <row r="126" spans="1:125" x14ac:dyDescent="0.35">
      <c r="A126" s="111" t="s">
        <v>475</v>
      </c>
      <c r="C126" s="143" t="s">
        <v>666</v>
      </c>
      <c r="D126" s="112">
        <v>2.7524000000000002</v>
      </c>
      <c r="E126" s="112">
        <v>11.814</v>
      </c>
      <c r="F126" s="112">
        <v>0.52669999999999995</v>
      </c>
      <c r="G126" s="112">
        <v>7.9324000000000003</v>
      </c>
      <c r="H126" s="112">
        <v>1.1577999999999999</v>
      </c>
      <c r="I126" s="112">
        <v>4.3003999999999998</v>
      </c>
      <c r="J126" s="113">
        <v>52.115699999999997</v>
      </c>
      <c r="K126" s="112">
        <v>3.883</v>
      </c>
      <c r="L126" s="112">
        <v>14.333299999999999</v>
      </c>
      <c r="M126" s="112">
        <v>0.21190000000000001</v>
      </c>
      <c r="N126" s="112">
        <v>3.3099999999999997E-2</v>
      </c>
      <c r="O126" s="112">
        <v>2.24E-2</v>
      </c>
      <c r="P126" s="112">
        <v>99.082999999999998</v>
      </c>
    </row>
    <row r="127" spans="1:125" x14ac:dyDescent="0.35">
      <c r="A127" s="111" t="s">
        <v>475</v>
      </c>
      <c r="C127" s="143" t="s">
        <v>666</v>
      </c>
      <c r="D127" s="112">
        <v>2.9994000000000001</v>
      </c>
      <c r="E127" s="112">
        <v>11.6661</v>
      </c>
      <c r="F127" s="112">
        <v>0.58389999999999997</v>
      </c>
      <c r="G127" s="112">
        <v>7.8715000000000002</v>
      </c>
      <c r="H127" s="112">
        <v>1.1520999999999999</v>
      </c>
      <c r="I127" s="112">
        <v>4.3531000000000004</v>
      </c>
      <c r="J127" s="113">
        <v>51.352400000000003</v>
      </c>
      <c r="K127" s="112">
        <v>3.9230999999999998</v>
      </c>
      <c r="L127" s="112">
        <v>14.1692</v>
      </c>
      <c r="M127" s="112">
        <v>0.20649999999999999</v>
      </c>
      <c r="N127" s="112">
        <v>4.0099999999999997E-2</v>
      </c>
      <c r="O127" s="112">
        <v>2.46E-2</v>
      </c>
      <c r="P127" s="112">
        <v>98.341999999999999</v>
      </c>
    </row>
    <row r="128" spans="1:125" x14ac:dyDescent="0.35">
      <c r="A128" s="111" t="s">
        <v>475</v>
      </c>
      <c r="C128" s="143" t="s">
        <v>666</v>
      </c>
      <c r="D128" s="112">
        <v>2.9165999999999999</v>
      </c>
      <c r="E128" s="112">
        <v>11.4116</v>
      </c>
      <c r="F128" s="112">
        <v>0.5766</v>
      </c>
      <c r="G128" s="112">
        <v>7.9580000000000002</v>
      </c>
      <c r="H128" s="112">
        <v>1.1573</v>
      </c>
      <c r="I128" s="112">
        <v>4.3327999999999998</v>
      </c>
      <c r="J128" s="113">
        <v>50.844299999999997</v>
      </c>
      <c r="K128" s="112">
        <v>4.2054999999999998</v>
      </c>
      <c r="L128" s="112">
        <v>14.1768</v>
      </c>
      <c r="M128" s="112">
        <v>0.19769999999999999</v>
      </c>
      <c r="N128" s="112">
        <v>3.0700000000000002E-2</v>
      </c>
      <c r="O128" s="112">
        <v>2.8899999999999999E-2</v>
      </c>
      <c r="P128" s="112">
        <v>97.836699999999993</v>
      </c>
    </row>
    <row r="129" spans="1:16" x14ac:dyDescent="0.35">
      <c r="A129" s="111" t="s">
        <v>475</v>
      </c>
      <c r="C129" s="143" t="s">
        <v>666</v>
      </c>
      <c r="D129" s="112">
        <v>2.9584000000000001</v>
      </c>
      <c r="E129" s="112">
        <v>12.023999999999999</v>
      </c>
      <c r="F129" s="112">
        <v>0.59</v>
      </c>
      <c r="G129" s="112">
        <v>7.9588000000000001</v>
      </c>
      <c r="H129" s="112">
        <v>1.2125999999999999</v>
      </c>
      <c r="I129" s="112">
        <v>4.3723000000000001</v>
      </c>
      <c r="J129" s="113">
        <v>51.121699999999997</v>
      </c>
      <c r="K129" s="112">
        <v>3.7423999999999999</v>
      </c>
      <c r="L129" s="112">
        <v>13.975899999999999</v>
      </c>
      <c r="M129" s="112">
        <v>0.1905</v>
      </c>
      <c r="N129" s="112">
        <v>3.2899999999999999E-2</v>
      </c>
      <c r="O129" s="112">
        <v>2.8000000000000001E-2</v>
      </c>
      <c r="P129" s="112">
        <v>98.207599999999999</v>
      </c>
    </row>
    <row r="130" spans="1:16" x14ac:dyDescent="0.35">
      <c r="A130" s="111" t="s">
        <v>475</v>
      </c>
      <c r="C130" s="143" t="s">
        <v>666</v>
      </c>
      <c r="D130" s="112">
        <v>2.9308999999999998</v>
      </c>
      <c r="E130" s="112">
        <v>11.938800000000001</v>
      </c>
      <c r="F130" s="112">
        <v>0.63080000000000003</v>
      </c>
      <c r="G130" s="112">
        <v>7.9169999999999998</v>
      </c>
      <c r="H130" s="112">
        <v>1.1734</v>
      </c>
      <c r="I130" s="112">
        <v>4.407</v>
      </c>
      <c r="J130" s="113">
        <v>51.049500000000002</v>
      </c>
      <c r="K130" s="112">
        <v>3.7986</v>
      </c>
      <c r="L130" s="112">
        <v>14.225899999999999</v>
      </c>
      <c r="M130" s="112">
        <v>0.155</v>
      </c>
      <c r="N130" s="112">
        <v>3.9899999999999998E-2</v>
      </c>
      <c r="O130" s="112">
        <v>2.29E-2</v>
      </c>
      <c r="P130" s="112">
        <v>98.289699999999996</v>
      </c>
    </row>
    <row r="131" spans="1:16" x14ac:dyDescent="0.35">
      <c r="A131" s="111" t="s">
        <v>475</v>
      </c>
      <c r="C131" s="143" t="s">
        <v>666</v>
      </c>
      <c r="D131" s="112">
        <v>2.89</v>
      </c>
      <c r="E131" s="112">
        <v>11.780200000000001</v>
      </c>
      <c r="F131" s="112">
        <v>0.67220000000000002</v>
      </c>
      <c r="G131" s="112">
        <v>7.9901</v>
      </c>
      <c r="H131" s="112">
        <v>1.1234999999999999</v>
      </c>
      <c r="I131" s="112">
        <v>4.3380999999999998</v>
      </c>
      <c r="J131" s="113">
        <v>51.561900000000001</v>
      </c>
      <c r="K131" s="112">
        <v>4.0118999999999998</v>
      </c>
      <c r="L131" s="112">
        <v>13.961399999999999</v>
      </c>
      <c r="M131" s="112">
        <v>0.18679999999999999</v>
      </c>
      <c r="N131" s="112">
        <v>3.4299999999999997E-2</v>
      </c>
      <c r="O131" s="112">
        <v>2.5499999999999998E-2</v>
      </c>
      <c r="P131" s="112">
        <v>98.575900000000004</v>
      </c>
    </row>
    <row r="132" spans="1:16" x14ac:dyDescent="0.35">
      <c r="A132" s="111" t="s">
        <v>475</v>
      </c>
      <c r="C132" s="143" t="s">
        <v>666</v>
      </c>
      <c r="D132" s="112">
        <v>2.7568999999999999</v>
      </c>
      <c r="E132" s="112">
        <v>11.740399999999999</v>
      </c>
      <c r="F132" s="112">
        <v>0.60460000000000003</v>
      </c>
      <c r="G132" s="112">
        <v>7.8959999999999999</v>
      </c>
      <c r="H132" s="112">
        <v>1.1546000000000001</v>
      </c>
      <c r="I132" s="112">
        <v>4.3654000000000002</v>
      </c>
      <c r="J132" s="113">
        <v>50.6004</v>
      </c>
      <c r="K132" s="112">
        <v>3.6594000000000002</v>
      </c>
      <c r="L132" s="112">
        <v>13.734400000000001</v>
      </c>
      <c r="M132" s="112">
        <v>0.22289999999999999</v>
      </c>
      <c r="N132" s="112">
        <v>3.5700000000000003E-2</v>
      </c>
      <c r="O132" s="112">
        <v>3.5499999999999997E-2</v>
      </c>
      <c r="P132" s="112">
        <v>96.806200000000004</v>
      </c>
    </row>
    <row r="133" spans="1:16" x14ac:dyDescent="0.35">
      <c r="A133" s="111" t="s">
        <v>475</v>
      </c>
      <c r="C133" s="143" t="s">
        <v>666</v>
      </c>
      <c r="D133" s="112">
        <f t="shared" ref="D133:P133" si="25">AVERAGE(D131:D132)</f>
        <v>2.8234500000000002</v>
      </c>
      <c r="E133" s="112">
        <f t="shared" si="25"/>
        <v>11.760300000000001</v>
      </c>
      <c r="F133" s="112">
        <f t="shared" si="25"/>
        <v>0.63840000000000008</v>
      </c>
      <c r="G133" s="112">
        <f t="shared" si="25"/>
        <v>7.9430499999999995</v>
      </c>
      <c r="H133" s="112">
        <f t="shared" si="25"/>
        <v>1.1390500000000001</v>
      </c>
      <c r="I133" s="112">
        <f t="shared" si="25"/>
        <v>4.35175</v>
      </c>
      <c r="J133" s="112">
        <f t="shared" si="25"/>
        <v>51.081150000000001</v>
      </c>
      <c r="K133" s="112">
        <f t="shared" si="25"/>
        <v>3.8356500000000002</v>
      </c>
      <c r="L133" s="112">
        <f t="shared" si="25"/>
        <v>13.847899999999999</v>
      </c>
      <c r="M133" s="112">
        <f t="shared" si="25"/>
        <v>0.20484999999999998</v>
      </c>
      <c r="N133" s="112">
        <f t="shared" si="25"/>
        <v>3.5000000000000003E-2</v>
      </c>
      <c r="O133" s="112">
        <f t="shared" si="25"/>
        <v>3.0499999999999999E-2</v>
      </c>
      <c r="P133" s="112">
        <f t="shared" si="25"/>
        <v>97.691050000000004</v>
      </c>
    </row>
    <row r="134" spans="1:16" x14ac:dyDescent="0.35">
      <c r="A134" s="111" t="s">
        <v>475</v>
      </c>
      <c r="C134" s="143" t="s">
        <v>666</v>
      </c>
      <c r="D134" s="112">
        <v>2.9834999999999998</v>
      </c>
      <c r="E134" s="112">
        <v>12.1715</v>
      </c>
      <c r="F134" s="112">
        <v>0.65820000000000001</v>
      </c>
      <c r="G134" s="112">
        <v>8.0932999999999993</v>
      </c>
      <c r="H134" s="112">
        <v>1.0945</v>
      </c>
      <c r="I134" s="112">
        <v>4.3009000000000004</v>
      </c>
      <c r="J134" s="113">
        <v>50.9666</v>
      </c>
      <c r="K134" s="112">
        <v>3.8186</v>
      </c>
      <c r="L134" s="112">
        <v>14.043900000000001</v>
      </c>
      <c r="M134" s="112">
        <v>0.19800000000000001</v>
      </c>
      <c r="N134" s="112">
        <v>3.49E-2</v>
      </c>
      <c r="O134" s="112">
        <v>2.87E-2</v>
      </c>
      <c r="P134" s="112">
        <v>98.392799999999994</v>
      </c>
    </row>
    <row r="135" spans="1:16" x14ac:dyDescent="0.35">
      <c r="A135" s="111" t="s">
        <v>475</v>
      </c>
      <c r="C135" s="143" t="s">
        <v>666</v>
      </c>
      <c r="D135" s="112">
        <v>2.8502999999999998</v>
      </c>
      <c r="E135" s="112">
        <v>11.476800000000001</v>
      </c>
      <c r="F135" s="112">
        <v>0.6179</v>
      </c>
      <c r="G135" s="112">
        <v>7.7830000000000004</v>
      </c>
      <c r="H135" s="112">
        <v>1.1178999999999999</v>
      </c>
      <c r="I135" s="112">
        <v>4.2934999999999999</v>
      </c>
      <c r="J135" s="113">
        <v>51.6629</v>
      </c>
      <c r="K135" s="112">
        <v>4.3326000000000002</v>
      </c>
      <c r="L135" s="112">
        <v>14.2012</v>
      </c>
      <c r="M135" s="112">
        <v>0.15690000000000001</v>
      </c>
      <c r="N135" s="112">
        <v>4.3400000000000001E-2</v>
      </c>
      <c r="O135" s="112">
        <v>3.0499999999999999E-2</v>
      </c>
      <c r="P135" s="112">
        <v>98.566999999999993</v>
      </c>
    </row>
    <row r="136" spans="1:16" x14ac:dyDescent="0.35">
      <c r="A136" s="111" t="s">
        <v>475</v>
      </c>
      <c r="C136" s="143" t="s">
        <v>666</v>
      </c>
      <c r="D136" s="112">
        <v>2.8062999999999998</v>
      </c>
      <c r="E136" s="112">
        <v>11.879300000000001</v>
      </c>
      <c r="F136" s="112">
        <v>0.6351</v>
      </c>
      <c r="G136" s="112">
        <v>8.0312000000000001</v>
      </c>
      <c r="H136" s="112">
        <v>1.2291000000000001</v>
      </c>
      <c r="I136" s="112">
        <v>4.3581000000000003</v>
      </c>
      <c r="J136" s="113">
        <v>51.372799999999998</v>
      </c>
      <c r="K136" s="112">
        <v>3.7934999999999999</v>
      </c>
      <c r="L136" s="112">
        <v>14.105</v>
      </c>
      <c r="M136" s="112">
        <v>0.19439999999999999</v>
      </c>
      <c r="N136" s="112">
        <v>4.2500000000000003E-2</v>
      </c>
      <c r="O136" s="112">
        <v>2.58E-2</v>
      </c>
      <c r="P136" s="112">
        <v>98.473200000000006</v>
      </c>
    </row>
    <row r="137" spans="1:16" x14ac:dyDescent="0.35">
      <c r="A137" s="111" t="s">
        <v>475</v>
      </c>
      <c r="C137" s="143" t="s">
        <v>666</v>
      </c>
      <c r="D137" s="112">
        <v>2.7774999999999999</v>
      </c>
      <c r="E137" s="112">
        <v>12.0434</v>
      </c>
      <c r="F137" s="112">
        <v>0.66139999999999999</v>
      </c>
      <c r="G137" s="112">
        <v>7.9621000000000004</v>
      </c>
      <c r="H137" s="112">
        <v>1.1706000000000001</v>
      </c>
      <c r="I137" s="112">
        <v>4.3815999999999997</v>
      </c>
      <c r="J137" s="113">
        <v>50.7669</v>
      </c>
      <c r="K137" s="112">
        <v>3.9032</v>
      </c>
      <c r="L137" s="112">
        <v>13.8187</v>
      </c>
      <c r="M137" s="112">
        <v>0.23130000000000001</v>
      </c>
      <c r="N137" s="112">
        <v>2.9100000000000001E-2</v>
      </c>
      <c r="O137" s="112">
        <v>2.87E-2</v>
      </c>
      <c r="P137" s="112">
        <v>97.7744</v>
      </c>
    </row>
    <row r="138" spans="1:16" x14ac:dyDescent="0.35">
      <c r="A138" s="111" t="s">
        <v>475</v>
      </c>
      <c r="C138" s="143" t="s">
        <v>666</v>
      </c>
      <c r="D138" s="112">
        <f t="shared" ref="D138:P138" si="26">AVERAGE(D136:D137)</f>
        <v>2.7919</v>
      </c>
      <c r="E138" s="112">
        <f t="shared" si="26"/>
        <v>11.961349999999999</v>
      </c>
      <c r="F138" s="112">
        <f t="shared" si="26"/>
        <v>0.64824999999999999</v>
      </c>
      <c r="G138" s="112">
        <f t="shared" si="26"/>
        <v>7.9966500000000007</v>
      </c>
      <c r="H138" s="112">
        <f t="shared" si="26"/>
        <v>1.1998500000000001</v>
      </c>
      <c r="I138" s="112">
        <f t="shared" si="26"/>
        <v>4.3698499999999996</v>
      </c>
      <c r="J138" s="112">
        <f t="shared" si="26"/>
        <v>51.069850000000002</v>
      </c>
      <c r="K138" s="112">
        <f t="shared" si="26"/>
        <v>3.8483499999999999</v>
      </c>
      <c r="L138" s="112">
        <f t="shared" si="26"/>
        <v>13.96185</v>
      </c>
      <c r="M138" s="112">
        <f t="shared" si="26"/>
        <v>0.21284999999999998</v>
      </c>
      <c r="N138" s="112">
        <f t="shared" si="26"/>
        <v>3.5799999999999998E-2</v>
      </c>
      <c r="O138" s="112">
        <f t="shared" si="26"/>
        <v>2.725E-2</v>
      </c>
      <c r="P138" s="112">
        <f t="shared" si="26"/>
        <v>98.123800000000003</v>
      </c>
    </row>
    <row r="139" spans="1:16" x14ac:dyDescent="0.35">
      <c r="A139" s="111" t="s">
        <v>475</v>
      </c>
      <c r="C139" s="143" t="s">
        <v>666</v>
      </c>
      <c r="D139" s="112">
        <v>3.0537000000000001</v>
      </c>
      <c r="E139" s="112">
        <v>12.7758</v>
      </c>
      <c r="F139" s="112">
        <v>0.5877</v>
      </c>
      <c r="G139" s="112">
        <v>8.0846999999999998</v>
      </c>
      <c r="H139" s="112">
        <v>1.1400999999999999</v>
      </c>
      <c r="I139" s="112">
        <v>4.1039000000000003</v>
      </c>
      <c r="J139" s="113">
        <v>51.616500000000002</v>
      </c>
      <c r="K139" s="112">
        <v>3.653</v>
      </c>
      <c r="L139" s="112">
        <v>13.923999999999999</v>
      </c>
      <c r="M139" s="112">
        <v>0.1875</v>
      </c>
      <c r="N139" s="112">
        <v>3.44E-2</v>
      </c>
      <c r="O139" s="112">
        <v>2.4500000000000001E-2</v>
      </c>
      <c r="P139" s="112">
        <v>99.185599999999994</v>
      </c>
    </row>
    <row r="140" spans="1:16" x14ac:dyDescent="0.35">
      <c r="A140" s="111" t="s">
        <v>475</v>
      </c>
      <c r="C140" s="143" t="s">
        <v>666</v>
      </c>
      <c r="D140" s="112">
        <v>2.7664</v>
      </c>
      <c r="E140" s="112">
        <v>11.753</v>
      </c>
      <c r="F140" s="112">
        <v>0.65949999999999998</v>
      </c>
      <c r="G140" s="112">
        <v>7.8503999999999996</v>
      </c>
      <c r="H140" s="112">
        <v>1.1979</v>
      </c>
      <c r="I140" s="112">
        <v>4.4009</v>
      </c>
      <c r="J140" s="113">
        <v>51.586300000000001</v>
      </c>
      <c r="K140" s="112">
        <v>3.9197000000000002</v>
      </c>
      <c r="L140" s="112">
        <v>14.109299999999999</v>
      </c>
      <c r="M140" s="112">
        <v>0.18659999999999999</v>
      </c>
      <c r="N140" s="112">
        <v>3.6299999999999999E-2</v>
      </c>
      <c r="O140" s="112">
        <v>2.69E-2</v>
      </c>
      <c r="P140" s="112">
        <v>98.493200000000002</v>
      </c>
    </row>
    <row r="141" spans="1:16" x14ac:dyDescent="0.35">
      <c r="A141" s="111" t="s">
        <v>473</v>
      </c>
      <c r="C141" s="143" t="s">
        <v>666</v>
      </c>
      <c r="D141" s="112">
        <v>2.5726</v>
      </c>
      <c r="E141" s="112">
        <v>12.259600000000001</v>
      </c>
      <c r="F141" s="112">
        <v>0.41160000000000002</v>
      </c>
      <c r="G141" s="112">
        <v>8.7561999999999998</v>
      </c>
      <c r="H141" s="112">
        <v>0.79990000000000006</v>
      </c>
      <c r="I141" s="112">
        <v>3.8603999999999998</v>
      </c>
      <c r="J141" s="113">
        <v>50.832900000000002</v>
      </c>
      <c r="K141" s="112">
        <v>4.5548999999999999</v>
      </c>
      <c r="L141" s="112">
        <v>13.2912</v>
      </c>
      <c r="M141" s="112">
        <v>0.26379999999999998</v>
      </c>
      <c r="N141" s="112">
        <v>4.3900000000000002E-2</v>
      </c>
      <c r="O141" s="112">
        <v>1.44E-2</v>
      </c>
      <c r="P141" s="112">
        <v>97.6614</v>
      </c>
    </row>
    <row r="142" spans="1:16" x14ac:dyDescent="0.35">
      <c r="A142" s="111" t="s">
        <v>473</v>
      </c>
      <c r="C142" s="143" t="s">
        <v>666</v>
      </c>
      <c r="D142" s="112">
        <v>2.8035000000000001</v>
      </c>
      <c r="E142" s="112">
        <v>12.1929</v>
      </c>
      <c r="F142" s="112">
        <v>0.47220000000000001</v>
      </c>
      <c r="G142" s="112">
        <v>8.8053000000000008</v>
      </c>
      <c r="H142" s="112">
        <v>0.78759999999999997</v>
      </c>
      <c r="I142" s="112">
        <v>3.883</v>
      </c>
      <c r="J142" s="113">
        <v>50.866799999999998</v>
      </c>
      <c r="K142" s="112">
        <v>4.4173</v>
      </c>
      <c r="L142" s="112">
        <v>13.383800000000001</v>
      </c>
      <c r="M142" s="112">
        <v>0.2195</v>
      </c>
      <c r="N142" s="112">
        <v>3.8600000000000002E-2</v>
      </c>
      <c r="O142" s="112">
        <v>2.24E-2</v>
      </c>
      <c r="P142" s="112">
        <v>97.893000000000001</v>
      </c>
    </row>
    <row r="143" spans="1:16" x14ac:dyDescent="0.35">
      <c r="A143" s="111" t="s">
        <v>473</v>
      </c>
      <c r="C143" s="143" t="s">
        <v>666</v>
      </c>
      <c r="D143" s="112">
        <v>2.641</v>
      </c>
      <c r="E143" s="112">
        <v>12.169600000000001</v>
      </c>
      <c r="F143" s="112">
        <v>0.41439999999999999</v>
      </c>
      <c r="G143" s="112">
        <v>8.7051999999999996</v>
      </c>
      <c r="H143" s="112">
        <v>0.80330000000000001</v>
      </c>
      <c r="I143" s="112">
        <v>3.8957999999999999</v>
      </c>
      <c r="J143" s="113">
        <v>50.119799999999998</v>
      </c>
      <c r="K143" s="112">
        <v>4.4820000000000002</v>
      </c>
      <c r="L143" s="112">
        <v>13.6073</v>
      </c>
      <c r="M143" s="112">
        <v>0.18729999999999999</v>
      </c>
      <c r="N143" s="112">
        <v>4.7899999999999998E-2</v>
      </c>
      <c r="O143" s="112">
        <v>2.1000000000000001E-2</v>
      </c>
      <c r="P143" s="112">
        <v>97.0946</v>
      </c>
    </row>
    <row r="144" spans="1:16" x14ac:dyDescent="0.35">
      <c r="A144" s="111" t="s">
        <v>473</v>
      </c>
      <c r="C144" s="143" t="s">
        <v>666</v>
      </c>
      <c r="D144" s="112">
        <v>2.6036000000000001</v>
      </c>
      <c r="E144" s="112">
        <v>12.1214</v>
      </c>
      <c r="F144" s="112">
        <v>0.38690000000000002</v>
      </c>
      <c r="G144" s="112">
        <v>8.7697000000000003</v>
      </c>
      <c r="H144" s="112">
        <v>0.84299999999999997</v>
      </c>
      <c r="I144" s="112">
        <v>3.9247999999999998</v>
      </c>
      <c r="J144" s="113">
        <v>50.683999999999997</v>
      </c>
      <c r="K144" s="112">
        <v>4.3619000000000003</v>
      </c>
      <c r="L144" s="112">
        <v>12.9842</v>
      </c>
      <c r="M144" s="112">
        <v>0.21879999999999999</v>
      </c>
      <c r="N144" s="112">
        <v>2.93E-2</v>
      </c>
      <c r="O144" s="112">
        <v>1.8599999999999998E-2</v>
      </c>
      <c r="P144" s="112">
        <v>96.946100000000001</v>
      </c>
    </row>
    <row r="145" spans="1:125" x14ac:dyDescent="0.35">
      <c r="A145" s="111" t="s">
        <v>473</v>
      </c>
      <c r="C145" s="143" t="s">
        <v>666</v>
      </c>
      <c r="D145" s="112">
        <f t="shared" ref="D145:P145" si="27">AVERAGE(D143:D144)</f>
        <v>2.6223000000000001</v>
      </c>
      <c r="E145" s="112">
        <f t="shared" si="27"/>
        <v>12.1455</v>
      </c>
      <c r="F145" s="112">
        <f t="shared" si="27"/>
        <v>0.40065000000000001</v>
      </c>
      <c r="G145" s="112">
        <f t="shared" si="27"/>
        <v>8.7374499999999991</v>
      </c>
      <c r="H145" s="112">
        <f t="shared" si="27"/>
        <v>0.82315000000000005</v>
      </c>
      <c r="I145" s="112">
        <f t="shared" si="27"/>
        <v>3.9102999999999999</v>
      </c>
      <c r="J145" s="112">
        <f t="shared" si="27"/>
        <v>50.401899999999998</v>
      </c>
      <c r="K145" s="112">
        <f t="shared" si="27"/>
        <v>4.4219500000000007</v>
      </c>
      <c r="L145" s="112">
        <f t="shared" si="27"/>
        <v>13.29575</v>
      </c>
      <c r="M145" s="112">
        <f t="shared" si="27"/>
        <v>0.20305000000000001</v>
      </c>
      <c r="N145" s="112">
        <f t="shared" si="27"/>
        <v>3.8599999999999995E-2</v>
      </c>
      <c r="O145" s="112">
        <f t="shared" si="27"/>
        <v>1.9799999999999998E-2</v>
      </c>
      <c r="P145" s="112">
        <f t="shared" si="27"/>
        <v>97.020350000000008</v>
      </c>
      <c r="V145" s="114" t="s">
        <v>480</v>
      </c>
      <c r="W145" s="114">
        <v>50</v>
      </c>
      <c r="Y145" s="114">
        <v>22.728999999999999</v>
      </c>
      <c r="Z145" s="114">
        <v>7.44</v>
      </c>
      <c r="AA145" s="114">
        <v>0.41</v>
      </c>
      <c r="AB145" s="114">
        <v>1.08</v>
      </c>
      <c r="AC145" s="114">
        <v>0.38</v>
      </c>
      <c r="AD145" s="114">
        <v>2.5880000000000001</v>
      </c>
      <c r="AE145" s="114">
        <v>8.3000000000000004E-2</v>
      </c>
      <c r="AF145" s="114">
        <v>6730</v>
      </c>
      <c r="AG145" s="114">
        <v>170</v>
      </c>
      <c r="AH145" s="114">
        <v>30.06</v>
      </c>
      <c r="AI145" s="114">
        <v>0.78</v>
      </c>
      <c r="AJ145" s="114">
        <v>23680</v>
      </c>
      <c r="AK145" s="114">
        <v>600</v>
      </c>
      <c r="AL145" s="114">
        <v>422.7</v>
      </c>
      <c r="AM145" s="114">
        <v>9.3000000000000007</v>
      </c>
      <c r="AN145" s="114">
        <v>17.600000000000001</v>
      </c>
      <c r="AO145" s="114">
        <v>1.5</v>
      </c>
      <c r="AP145" s="114">
        <v>1560</v>
      </c>
      <c r="AQ145" s="114">
        <v>39</v>
      </c>
      <c r="AR145" s="120">
        <v>130600</v>
      </c>
      <c r="AS145" s="120">
        <v>4200</v>
      </c>
      <c r="AT145" s="114">
        <v>43.2</v>
      </c>
      <c r="AU145" s="114">
        <v>1.9</v>
      </c>
      <c r="AV145" s="114">
        <v>45.3</v>
      </c>
      <c r="AW145" s="114">
        <v>2.5</v>
      </c>
      <c r="AX145" s="114">
        <v>181.6</v>
      </c>
      <c r="AY145" s="114">
        <v>8.5</v>
      </c>
      <c r="AZ145" s="114">
        <v>173</v>
      </c>
      <c r="BA145" s="114">
        <v>8.9</v>
      </c>
      <c r="BB145" s="114">
        <v>24.4</v>
      </c>
      <c r="BC145" s="114">
        <v>1.1000000000000001</v>
      </c>
      <c r="BD145" s="114">
        <v>1.56</v>
      </c>
      <c r="BE145" s="114">
        <v>0.21</v>
      </c>
      <c r="BF145" s="114">
        <v>14.52</v>
      </c>
      <c r="BG145" s="114">
        <v>0.71</v>
      </c>
      <c r="BH145" s="114">
        <v>360</v>
      </c>
      <c r="BI145" s="114">
        <v>13</v>
      </c>
      <c r="BJ145" s="114">
        <v>39.200000000000003</v>
      </c>
      <c r="BK145" s="114">
        <v>1.3</v>
      </c>
      <c r="BL145" s="114">
        <v>261</v>
      </c>
      <c r="BM145" s="114">
        <v>8.6</v>
      </c>
      <c r="BN145" s="114">
        <v>24.45</v>
      </c>
      <c r="BO145" s="114">
        <v>0.88</v>
      </c>
      <c r="BP145" s="114">
        <v>1.34</v>
      </c>
      <c r="BQ145" s="114">
        <v>0.14000000000000001</v>
      </c>
      <c r="BR145" s="114">
        <v>0.13900000000000001</v>
      </c>
      <c r="BS145" s="114">
        <v>9.2999999999999999E-2</v>
      </c>
      <c r="BT145" s="114">
        <v>0.122</v>
      </c>
      <c r="BU145" s="114">
        <v>3.2000000000000001E-2</v>
      </c>
      <c r="BV145" s="114">
        <v>2.5299999999999998</v>
      </c>
      <c r="BW145" s="114">
        <v>0.21</v>
      </c>
      <c r="BX145" s="114">
        <v>4.5999999999999999E-2</v>
      </c>
      <c r="BY145" s="114">
        <v>2.1000000000000001E-2</v>
      </c>
      <c r="BZ145" s="114">
        <v>0.13300000000000001</v>
      </c>
      <c r="CA145" s="114">
        <v>1.9E-2</v>
      </c>
      <c r="CB145" s="114">
        <v>186.2</v>
      </c>
      <c r="CC145" s="114">
        <v>7.1</v>
      </c>
      <c r="CD145" s="114">
        <v>21.4</v>
      </c>
      <c r="CE145" s="114">
        <v>0.75</v>
      </c>
      <c r="CF145" s="114">
        <v>54.2</v>
      </c>
      <c r="CG145" s="114">
        <v>1.9</v>
      </c>
      <c r="CH145" s="114">
        <v>7.54</v>
      </c>
      <c r="CI145" s="114">
        <v>0.28999999999999998</v>
      </c>
      <c r="CJ145" s="114">
        <v>33.799999999999997</v>
      </c>
      <c r="CK145" s="114">
        <v>1.4</v>
      </c>
      <c r="CL145" s="114">
        <v>9.15</v>
      </c>
      <c r="CM145" s="114">
        <v>0.57999999999999996</v>
      </c>
      <c r="CN145" s="114">
        <v>2.94</v>
      </c>
      <c r="CO145" s="114">
        <v>0.15</v>
      </c>
      <c r="CP145" s="114">
        <v>8.92</v>
      </c>
      <c r="CQ145" s="114">
        <v>0.5</v>
      </c>
      <c r="CR145" s="114">
        <v>1.351</v>
      </c>
      <c r="CS145" s="114">
        <v>8.5999999999999993E-2</v>
      </c>
      <c r="CT145" s="114">
        <v>8.15</v>
      </c>
      <c r="CU145" s="114">
        <v>0.47</v>
      </c>
      <c r="CV145" s="114">
        <v>1.59</v>
      </c>
      <c r="CW145" s="114">
        <v>0.12</v>
      </c>
      <c r="CX145" s="114">
        <v>3.91</v>
      </c>
      <c r="CY145" s="114">
        <v>0.24</v>
      </c>
      <c r="CZ145" s="114">
        <v>0.47799999999999998</v>
      </c>
      <c r="DA145" s="114">
        <v>4.2999999999999997E-2</v>
      </c>
      <c r="DB145" s="114">
        <v>3.23</v>
      </c>
      <c r="DC145" s="114">
        <v>0.33</v>
      </c>
      <c r="DD145" s="114">
        <v>0.41299999999999998</v>
      </c>
      <c r="DE145" s="114">
        <v>4.3999999999999997E-2</v>
      </c>
      <c r="DF145" s="114">
        <v>6.76</v>
      </c>
      <c r="DG145" s="114">
        <v>0.41</v>
      </c>
      <c r="DH145" s="114">
        <v>1.5149999999999999</v>
      </c>
      <c r="DI145" s="114">
        <v>9.9000000000000005E-2</v>
      </c>
      <c r="DJ145" s="114">
        <v>0.30399999999999999</v>
      </c>
      <c r="DK145" s="114">
        <v>3.7999999999999999E-2</v>
      </c>
      <c r="DL145" s="114">
        <v>2.3199999999999998E-2</v>
      </c>
      <c r="DM145" s="114">
        <v>9.5999999999999992E-3</v>
      </c>
      <c r="DN145" s="114">
        <v>1.629</v>
      </c>
      <c r="DO145" s="114">
        <v>9.5000000000000001E-2</v>
      </c>
      <c r="DP145" s="114">
        <v>1.8599999999999998E-2</v>
      </c>
      <c r="DQ145" s="114">
        <v>8.3999999999999995E-3</v>
      </c>
      <c r="DR145" s="114">
        <v>1.63</v>
      </c>
      <c r="DS145" s="114">
        <v>0.1</v>
      </c>
      <c r="DT145" s="114">
        <v>0.56999999999999995</v>
      </c>
      <c r="DU145" s="114">
        <v>5.0999999999999997E-2</v>
      </c>
    </row>
    <row r="146" spans="1:125" x14ac:dyDescent="0.35">
      <c r="A146" s="111" t="s">
        <v>473</v>
      </c>
      <c r="C146" s="143" t="s">
        <v>666</v>
      </c>
      <c r="D146" s="112">
        <v>2.5672000000000001</v>
      </c>
      <c r="E146" s="112">
        <v>12.129899999999999</v>
      </c>
      <c r="F146" s="112">
        <v>0.39579999999999999</v>
      </c>
      <c r="G146" s="112">
        <v>8.6456999999999997</v>
      </c>
      <c r="H146" s="112">
        <v>0.82530000000000003</v>
      </c>
      <c r="I146" s="112">
        <v>3.9525999999999999</v>
      </c>
      <c r="J146" s="113">
        <v>49.9968</v>
      </c>
      <c r="K146" s="112">
        <v>4.4988999999999999</v>
      </c>
      <c r="L146" s="112">
        <v>13.121499999999999</v>
      </c>
      <c r="M146" s="112">
        <v>0.18290000000000001</v>
      </c>
      <c r="N146" s="112">
        <v>3.73E-2</v>
      </c>
      <c r="O146" s="112">
        <v>2.01E-2</v>
      </c>
      <c r="P146" s="112">
        <v>96.373900000000006</v>
      </c>
    </row>
    <row r="147" spans="1:125" x14ac:dyDescent="0.35">
      <c r="A147" s="111" t="s">
        <v>473</v>
      </c>
      <c r="C147" s="143" t="s">
        <v>666</v>
      </c>
      <c r="D147" s="112">
        <v>2.4782999999999999</v>
      </c>
      <c r="E147" s="112">
        <v>12.075100000000001</v>
      </c>
      <c r="F147" s="112">
        <v>0.46060000000000001</v>
      </c>
      <c r="G147" s="112">
        <v>8.8415999999999997</v>
      </c>
      <c r="H147" s="112">
        <v>0.81379999999999997</v>
      </c>
      <c r="I147" s="112">
        <v>3.9239999999999999</v>
      </c>
      <c r="J147" s="113">
        <v>50.059100000000001</v>
      </c>
      <c r="K147" s="112">
        <v>4.6516999999999999</v>
      </c>
      <c r="L147" s="112">
        <v>13.417899999999999</v>
      </c>
      <c r="M147" s="112">
        <v>0.22040000000000001</v>
      </c>
      <c r="N147" s="112">
        <v>3.9600000000000003E-2</v>
      </c>
      <c r="O147" s="112">
        <v>1.47E-2</v>
      </c>
      <c r="P147" s="112">
        <v>96.996700000000004</v>
      </c>
    </row>
    <row r="148" spans="1:125" x14ac:dyDescent="0.35">
      <c r="A148" s="111" t="s">
        <v>473</v>
      </c>
      <c r="C148" s="143" t="s">
        <v>666</v>
      </c>
      <c r="D148" s="112">
        <f t="shared" ref="D148:P148" si="28">AVERAGE(D146:D147)</f>
        <v>2.5227500000000003</v>
      </c>
      <c r="E148" s="112">
        <f t="shared" si="28"/>
        <v>12.102499999999999</v>
      </c>
      <c r="F148" s="112">
        <f t="shared" si="28"/>
        <v>0.42820000000000003</v>
      </c>
      <c r="G148" s="112">
        <f t="shared" si="28"/>
        <v>8.7436499999999988</v>
      </c>
      <c r="H148" s="112">
        <f t="shared" si="28"/>
        <v>0.81955</v>
      </c>
      <c r="I148" s="112">
        <f t="shared" si="28"/>
        <v>3.9382999999999999</v>
      </c>
      <c r="J148" s="112">
        <f t="shared" si="28"/>
        <v>50.027950000000004</v>
      </c>
      <c r="K148" s="112">
        <f t="shared" si="28"/>
        <v>4.5753000000000004</v>
      </c>
      <c r="L148" s="112">
        <f t="shared" si="28"/>
        <v>13.2697</v>
      </c>
      <c r="M148" s="112">
        <f t="shared" si="28"/>
        <v>0.20165</v>
      </c>
      <c r="N148" s="112">
        <f t="shared" si="28"/>
        <v>3.8449999999999998E-2</v>
      </c>
      <c r="O148" s="112">
        <f t="shared" si="28"/>
        <v>1.7399999999999999E-2</v>
      </c>
      <c r="P148" s="112">
        <f t="shared" si="28"/>
        <v>96.685300000000012</v>
      </c>
      <c r="V148" s="114" t="s">
        <v>480</v>
      </c>
      <c r="W148" s="114">
        <v>50</v>
      </c>
      <c r="Y148" s="114">
        <v>21.353000000000002</v>
      </c>
      <c r="Z148" s="114">
        <v>6.47</v>
      </c>
      <c r="AA148" s="114">
        <v>0.4</v>
      </c>
      <c r="AB148" s="114">
        <v>0.81</v>
      </c>
      <c r="AC148" s="114">
        <v>0.31</v>
      </c>
      <c r="AD148" s="114">
        <v>2.71</v>
      </c>
      <c r="AE148" s="114">
        <v>0.13</v>
      </c>
      <c r="AF148" s="114">
        <v>6520</v>
      </c>
      <c r="AG148" s="114">
        <v>190</v>
      </c>
      <c r="AH148" s="114">
        <v>29.1</v>
      </c>
      <c r="AI148" s="114">
        <v>0.98</v>
      </c>
      <c r="AJ148" s="114">
        <v>23260</v>
      </c>
      <c r="AK148" s="114">
        <v>750</v>
      </c>
      <c r="AL148" s="114">
        <v>391</v>
      </c>
      <c r="AM148" s="114">
        <v>12</v>
      </c>
      <c r="AN148" s="114">
        <v>14.7</v>
      </c>
      <c r="AO148" s="114">
        <v>1.4</v>
      </c>
      <c r="AP148" s="114">
        <v>1475</v>
      </c>
      <c r="AQ148" s="114">
        <v>54</v>
      </c>
      <c r="AR148" s="120">
        <v>129800</v>
      </c>
      <c r="AS148" s="120">
        <v>6400</v>
      </c>
      <c r="AT148" s="114">
        <v>43.6</v>
      </c>
      <c r="AU148" s="114">
        <v>2.1</v>
      </c>
      <c r="AV148" s="114">
        <v>46</v>
      </c>
      <c r="AW148" s="114">
        <v>2.1</v>
      </c>
      <c r="AX148" s="114">
        <v>137.19999999999999</v>
      </c>
      <c r="AY148" s="114">
        <v>6.6</v>
      </c>
      <c r="AZ148" s="114">
        <v>158.19999999999999</v>
      </c>
      <c r="BA148" s="114">
        <v>9.1999999999999993</v>
      </c>
      <c r="BB148" s="114">
        <v>23.3</v>
      </c>
      <c r="BC148" s="114">
        <v>1.4</v>
      </c>
      <c r="BD148" s="114">
        <v>1.58</v>
      </c>
      <c r="BE148" s="114">
        <v>0.31</v>
      </c>
      <c r="BF148" s="114">
        <v>15.4</v>
      </c>
      <c r="BG148" s="114">
        <v>0.6</v>
      </c>
      <c r="BH148" s="114">
        <v>354</v>
      </c>
      <c r="BI148" s="114">
        <v>12</v>
      </c>
      <c r="BJ148" s="114">
        <v>37.200000000000003</v>
      </c>
      <c r="BK148" s="114">
        <v>1.5</v>
      </c>
      <c r="BL148" s="114">
        <v>241.4</v>
      </c>
      <c r="BM148" s="114">
        <v>9.3000000000000007</v>
      </c>
      <c r="BN148" s="114">
        <v>22.88</v>
      </c>
      <c r="BO148" s="114">
        <v>0.98</v>
      </c>
      <c r="BP148" s="114">
        <v>1.48</v>
      </c>
      <c r="BQ148" s="114">
        <v>0.2</v>
      </c>
      <c r="BR148" s="114">
        <v>0.15</v>
      </c>
      <c r="BS148" s="114">
        <v>8.6999999999999994E-2</v>
      </c>
      <c r="BT148" s="114">
        <v>0.13300000000000001</v>
      </c>
      <c r="BU148" s="114">
        <v>2.4E-2</v>
      </c>
      <c r="BV148" s="114">
        <v>2.27</v>
      </c>
      <c r="BW148" s="114">
        <v>0.18</v>
      </c>
      <c r="BX148" s="114">
        <v>3.9E-2</v>
      </c>
      <c r="BY148" s="114">
        <v>2.1000000000000001E-2</v>
      </c>
      <c r="BZ148" s="114">
        <v>0.14299999999999999</v>
      </c>
      <c r="CA148" s="114">
        <v>0.02</v>
      </c>
      <c r="CB148" s="114">
        <v>185</v>
      </c>
      <c r="CC148" s="114">
        <v>11</v>
      </c>
      <c r="CD148" s="114">
        <v>21.11</v>
      </c>
      <c r="CE148" s="114">
        <v>0.81</v>
      </c>
      <c r="CF148" s="114">
        <v>48.9</v>
      </c>
      <c r="CG148" s="114">
        <v>1.6</v>
      </c>
      <c r="CH148" s="114">
        <v>7.08</v>
      </c>
      <c r="CI148" s="114">
        <v>0.28999999999999998</v>
      </c>
      <c r="CJ148" s="114">
        <v>33.4</v>
      </c>
      <c r="CK148" s="114">
        <v>1.4</v>
      </c>
      <c r="CL148" s="114">
        <v>8.85</v>
      </c>
      <c r="CM148" s="114">
        <v>0.54</v>
      </c>
      <c r="CN148" s="114">
        <v>2.62</v>
      </c>
      <c r="CO148" s="114">
        <v>0.14000000000000001</v>
      </c>
      <c r="CP148" s="114">
        <v>8.9</v>
      </c>
      <c r="CQ148" s="114">
        <v>0.74</v>
      </c>
      <c r="CR148" s="114">
        <v>1.32</v>
      </c>
      <c r="CS148" s="114">
        <v>0.1</v>
      </c>
      <c r="CT148" s="114">
        <v>7.83</v>
      </c>
      <c r="CU148" s="114">
        <v>0.52</v>
      </c>
      <c r="CV148" s="114">
        <v>1.43</v>
      </c>
      <c r="CW148" s="114">
        <v>0.1</v>
      </c>
      <c r="CX148" s="114">
        <v>3.73</v>
      </c>
      <c r="CY148" s="114">
        <v>0.32</v>
      </c>
      <c r="CZ148" s="114">
        <v>0.50600000000000001</v>
      </c>
      <c r="DA148" s="114">
        <v>5.8000000000000003E-2</v>
      </c>
      <c r="DB148" s="114">
        <v>3.13</v>
      </c>
      <c r="DC148" s="114">
        <v>0.27</v>
      </c>
      <c r="DD148" s="114">
        <v>0.41099999999999998</v>
      </c>
      <c r="DE148" s="114">
        <v>5.0999999999999997E-2</v>
      </c>
      <c r="DF148" s="114">
        <v>6.28</v>
      </c>
      <c r="DG148" s="114">
        <v>0.47</v>
      </c>
      <c r="DH148" s="114">
        <v>1.48</v>
      </c>
      <c r="DI148" s="114">
        <v>0.1</v>
      </c>
      <c r="DJ148" s="114">
        <v>0.249</v>
      </c>
      <c r="DK148" s="114">
        <v>4.8000000000000001E-2</v>
      </c>
      <c r="DL148" s="114">
        <v>3.2000000000000001E-2</v>
      </c>
      <c r="DM148" s="114">
        <v>1.0999999999999999E-2</v>
      </c>
      <c r="DN148" s="114">
        <v>1.66</v>
      </c>
      <c r="DO148" s="114">
        <v>0.11</v>
      </c>
      <c r="DR148" s="114">
        <v>1.59</v>
      </c>
      <c r="DS148" s="114">
        <v>0.12</v>
      </c>
      <c r="DT148" s="114">
        <v>0.52800000000000002</v>
      </c>
      <c r="DU148" s="114">
        <v>4.9000000000000002E-2</v>
      </c>
    </row>
    <row r="149" spans="1:125" x14ac:dyDescent="0.35">
      <c r="A149" s="111" t="s">
        <v>473</v>
      </c>
      <c r="C149" s="143" t="s">
        <v>666</v>
      </c>
      <c r="D149" s="112">
        <v>2.7865000000000002</v>
      </c>
      <c r="E149" s="112">
        <v>12.4384</v>
      </c>
      <c r="F149" s="112">
        <v>0.45419999999999999</v>
      </c>
      <c r="G149" s="112">
        <v>9.0076999999999998</v>
      </c>
      <c r="H149" s="112">
        <v>0.78810000000000002</v>
      </c>
      <c r="I149" s="112">
        <v>3.8759999999999999</v>
      </c>
      <c r="J149" s="113">
        <v>50.335900000000002</v>
      </c>
      <c r="K149" s="112">
        <v>4.6158000000000001</v>
      </c>
      <c r="L149" s="112">
        <v>13.8645</v>
      </c>
      <c r="M149" s="112">
        <v>0.27029999999999998</v>
      </c>
      <c r="N149" s="112">
        <v>3.6600000000000001E-2</v>
      </c>
      <c r="O149" s="112">
        <v>1.78E-2</v>
      </c>
      <c r="P149" s="112">
        <v>98.491799999999998</v>
      </c>
    </row>
    <row r="150" spans="1:125" x14ac:dyDescent="0.35">
      <c r="A150" s="111" t="s">
        <v>473</v>
      </c>
      <c r="C150" s="143" t="s">
        <v>666</v>
      </c>
      <c r="D150" s="112">
        <v>2.7326999999999999</v>
      </c>
      <c r="E150" s="112">
        <v>12.307</v>
      </c>
      <c r="F150" s="112">
        <v>0.38600000000000001</v>
      </c>
      <c r="G150" s="112">
        <v>8.9258000000000006</v>
      </c>
      <c r="H150" s="112">
        <v>0.78939999999999999</v>
      </c>
      <c r="I150" s="112">
        <v>3.9224000000000001</v>
      </c>
      <c r="J150" s="113">
        <v>50.383200000000002</v>
      </c>
      <c r="K150" s="112">
        <v>4.4889999999999999</v>
      </c>
      <c r="L150" s="112">
        <v>13.3955</v>
      </c>
      <c r="M150" s="112">
        <v>0.2039</v>
      </c>
      <c r="N150" s="112">
        <v>4.19E-2</v>
      </c>
      <c r="O150" s="112">
        <v>1.6500000000000001E-2</v>
      </c>
      <c r="P150" s="112">
        <v>97.593299999999999</v>
      </c>
    </row>
    <row r="151" spans="1:125" x14ac:dyDescent="0.35">
      <c r="A151" s="111" t="s">
        <v>473</v>
      </c>
      <c r="C151" s="143" t="s">
        <v>666</v>
      </c>
      <c r="D151" s="112">
        <f t="shared" ref="D151:P151" si="29">AVERAGE(D149:D150)</f>
        <v>2.7595999999999998</v>
      </c>
      <c r="E151" s="112">
        <f t="shared" si="29"/>
        <v>12.3727</v>
      </c>
      <c r="F151" s="112">
        <f t="shared" si="29"/>
        <v>0.42010000000000003</v>
      </c>
      <c r="G151" s="112">
        <f t="shared" si="29"/>
        <v>8.9667500000000011</v>
      </c>
      <c r="H151" s="112">
        <f t="shared" si="29"/>
        <v>0.78875000000000006</v>
      </c>
      <c r="I151" s="112">
        <f t="shared" si="29"/>
        <v>3.8992</v>
      </c>
      <c r="J151" s="112">
        <f t="shared" si="29"/>
        <v>50.359549999999999</v>
      </c>
      <c r="K151" s="112">
        <f t="shared" si="29"/>
        <v>4.5524000000000004</v>
      </c>
      <c r="L151" s="112">
        <f t="shared" si="29"/>
        <v>13.629999999999999</v>
      </c>
      <c r="M151" s="112">
        <f t="shared" si="29"/>
        <v>0.23709999999999998</v>
      </c>
      <c r="N151" s="112">
        <f t="shared" si="29"/>
        <v>3.925E-2</v>
      </c>
      <c r="O151" s="112">
        <f t="shared" si="29"/>
        <v>1.7149999999999999E-2</v>
      </c>
      <c r="P151" s="112">
        <f t="shared" si="29"/>
        <v>98.042550000000006</v>
      </c>
      <c r="V151" s="114" t="s">
        <v>480</v>
      </c>
      <c r="W151" s="114">
        <v>50</v>
      </c>
      <c r="Y151" s="114">
        <v>13.010999999999999</v>
      </c>
      <c r="Z151" s="114">
        <v>7.57</v>
      </c>
      <c r="AA151" s="114">
        <v>0.47</v>
      </c>
      <c r="AB151" s="114">
        <v>1.35</v>
      </c>
      <c r="AC151" s="114">
        <v>0.53</v>
      </c>
      <c r="AD151" s="114">
        <v>2.74</v>
      </c>
      <c r="AE151" s="114">
        <v>0.11</v>
      </c>
      <c r="AF151" s="114">
        <v>6890</v>
      </c>
      <c r="AG151" s="114">
        <v>220</v>
      </c>
      <c r="AH151" s="114">
        <v>31.1</v>
      </c>
      <c r="AI151" s="114">
        <v>1</v>
      </c>
      <c r="AJ151" s="120">
        <v>25600</v>
      </c>
      <c r="AK151" s="120">
        <v>1100</v>
      </c>
      <c r="AL151" s="114">
        <v>446</v>
      </c>
      <c r="AM151" s="114">
        <v>19</v>
      </c>
      <c r="AN151" s="114">
        <v>16</v>
      </c>
      <c r="AO151" s="114">
        <v>1.7</v>
      </c>
      <c r="AP151" s="114">
        <v>1593</v>
      </c>
      <c r="AQ151" s="114">
        <v>51</v>
      </c>
      <c r="AR151" s="120">
        <v>134000</v>
      </c>
      <c r="AS151" s="120">
        <v>5900</v>
      </c>
      <c r="AT151" s="114">
        <v>45.1</v>
      </c>
      <c r="AU151" s="114">
        <v>2.2999999999999998</v>
      </c>
      <c r="AV151" s="114">
        <v>48.1</v>
      </c>
      <c r="AW151" s="114">
        <v>3.8</v>
      </c>
      <c r="AX151" s="114">
        <v>200.6</v>
      </c>
      <c r="AY151" s="114">
        <v>8.3000000000000007</v>
      </c>
      <c r="AZ151" s="114">
        <v>188.8</v>
      </c>
      <c r="BA151" s="114">
        <v>9</v>
      </c>
      <c r="BB151" s="114">
        <v>25.6</v>
      </c>
      <c r="BC151" s="114">
        <v>1.5</v>
      </c>
      <c r="BD151" s="114">
        <v>1.76</v>
      </c>
      <c r="BE151" s="114">
        <v>0.27</v>
      </c>
      <c r="BF151" s="114">
        <v>15.01</v>
      </c>
      <c r="BG151" s="114">
        <v>0.76</v>
      </c>
      <c r="BH151" s="114">
        <v>372</v>
      </c>
      <c r="BI151" s="114">
        <v>16</v>
      </c>
      <c r="BJ151" s="114">
        <v>41.4</v>
      </c>
      <c r="BK151" s="114">
        <v>1.5</v>
      </c>
      <c r="BL151" s="114">
        <v>279</v>
      </c>
      <c r="BM151" s="114">
        <v>11</v>
      </c>
      <c r="BN151" s="114">
        <v>25.1</v>
      </c>
      <c r="BO151" s="114">
        <v>1.1000000000000001</v>
      </c>
      <c r="BP151" s="114">
        <v>1.31</v>
      </c>
      <c r="BQ151" s="114">
        <v>0.24</v>
      </c>
      <c r="BR151" s="114">
        <v>0.27</v>
      </c>
      <c r="BS151" s="114">
        <v>0.17</v>
      </c>
      <c r="BT151" s="114">
        <v>0.154</v>
      </c>
      <c r="BU151" s="114">
        <v>2.7E-2</v>
      </c>
      <c r="BV151" s="114">
        <v>2.54</v>
      </c>
      <c r="BW151" s="114">
        <v>0.33</v>
      </c>
      <c r="BX151" s="114">
        <v>4.2000000000000003E-2</v>
      </c>
      <c r="BY151" s="114">
        <v>3.3000000000000002E-2</v>
      </c>
      <c r="BZ151" s="114">
        <v>0.154</v>
      </c>
      <c r="CA151" s="114">
        <v>2.4E-2</v>
      </c>
      <c r="CB151" s="114">
        <v>190.9</v>
      </c>
      <c r="CC151" s="114">
        <v>7.9</v>
      </c>
      <c r="CD151" s="114">
        <v>23.1</v>
      </c>
      <c r="CE151" s="114">
        <v>1</v>
      </c>
      <c r="CF151" s="114">
        <v>58.1</v>
      </c>
      <c r="CG151" s="114">
        <v>3.6</v>
      </c>
      <c r="CH151" s="114">
        <v>7.97</v>
      </c>
      <c r="CI151" s="114">
        <v>0.36</v>
      </c>
      <c r="CJ151" s="114">
        <v>35.4</v>
      </c>
      <c r="CK151" s="114">
        <v>1.8</v>
      </c>
      <c r="CL151" s="114">
        <v>9.91</v>
      </c>
      <c r="CM151" s="114">
        <v>0.63</v>
      </c>
      <c r="CN151" s="114">
        <v>3.25</v>
      </c>
      <c r="CO151" s="114">
        <v>0.16</v>
      </c>
      <c r="CP151" s="114">
        <v>9.42</v>
      </c>
      <c r="CQ151" s="114">
        <v>0.88</v>
      </c>
      <c r="CR151" s="114">
        <v>1.38</v>
      </c>
      <c r="CS151" s="114">
        <v>0.12</v>
      </c>
      <c r="CT151" s="114">
        <v>8.35</v>
      </c>
      <c r="CU151" s="114">
        <v>0.57999999999999996</v>
      </c>
      <c r="CV151" s="114">
        <v>1.71</v>
      </c>
      <c r="CW151" s="114">
        <v>0.12</v>
      </c>
      <c r="CX151" s="114">
        <v>3.92</v>
      </c>
      <c r="CY151" s="114">
        <v>0.25</v>
      </c>
      <c r="CZ151" s="114">
        <v>0.52900000000000003</v>
      </c>
      <c r="DA151" s="114">
        <v>8.2000000000000003E-2</v>
      </c>
      <c r="DB151" s="114">
        <v>3.51</v>
      </c>
      <c r="DC151" s="114">
        <v>0.36</v>
      </c>
      <c r="DD151" s="114">
        <v>0.495</v>
      </c>
      <c r="DE151" s="114">
        <v>5.3999999999999999E-2</v>
      </c>
      <c r="DF151" s="114">
        <v>7.13</v>
      </c>
      <c r="DG151" s="114">
        <v>0.69</v>
      </c>
      <c r="DH151" s="114">
        <v>1.41</v>
      </c>
      <c r="DI151" s="114">
        <v>0.1</v>
      </c>
      <c r="DJ151" s="114">
        <v>0.32700000000000001</v>
      </c>
      <c r="DK151" s="114">
        <v>5.3999999999999999E-2</v>
      </c>
      <c r="DL151" s="114">
        <v>2.8000000000000001E-2</v>
      </c>
      <c r="DM151" s="114">
        <v>0.02</v>
      </c>
      <c r="DN151" s="114">
        <v>1.85</v>
      </c>
      <c r="DO151" s="114">
        <v>0.17</v>
      </c>
      <c r="DR151" s="114">
        <v>1.69</v>
      </c>
      <c r="DS151" s="114">
        <v>0.13</v>
      </c>
      <c r="DT151" s="114">
        <v>0.59899999999999998</v>
      </c>
      <c r="DU151" s="114">
        <v>8.8999999999999996E-2</v>
      </c>
    </row>
    <row r="152" spans="1:125" x14ac:dyDescent="0.35">
      <c r="A152" s="111" t="s">
        <v>473</v>
      </c>
      <c r="C152" s="143" t="s">
        <v>666</v>
      </c>
      <c r="D152" s="112">
        <v>2.4115000000000002</v>
      </c>
      <c r="E152" s="112">
        <v>12.2569</v>
      </c>
      <c r="F152" s="112">
        <v>0.46110000000000001</v>
      </c>
      <c r="G152" s="112">
        <v>8.8385999999999996</v>
      </c>
      <c r="H152" s="112">
        <v>0.83230000000000004</v>
      </c>
      <c r="I152" s="112">
        <v>3.9380000000000002</v>
      </c>
      <c r="J152" s="113">
        <v>50.3444</v>
      </c>
      <c r="K152" s="112">
        <v>4.5423999999999998</v>
      </c>
      <c r="L152" s="112">
        <v>13.670500000000001</v>
      </c>
      <c r="M152" s="112">
        <v>0.22159999999999999</v>
      </c>
      <c r="N152" s="112">
        <v>4.6699999999999998E-2</v>
      </c>
      <c r="O152" s="112">
        <v>1.6500000000000001E-2</v>
      </c>
      <c r="P152" s="112">
        <v>97.580399999999997</v>
      </c>
    </row>
    <row r="153" spans="1:125" x14ac:dyDescent="0.35">
      <c r="A153" s="111" t="s">
        <v>473</v>
      </c>
      <c r="C153" s="143" t="s">
        <v>666</v>
      </c>
      <c r="D153" s="112">
        <v>2.3471000000000002</v>
      </c>
      <c r="E153" s="112">
        <v>12.2575</v>
      </c>
      <c r="F153" s="112">
        <v>0.48499999999999999</v>
      </c>
      <c r="G153" s="112">
        <v>8.8336000000000006</v>
      </c>
      <c r="H153" s="112">
        <v>0.82920000000000005</v>
      </c>
      <c r="I153" s="112">
        <v>3.9279999999999999</v>
      </c>
      <c r="J153" s="113">
        <v>51.0212</v>
      </c>
      <c r="K153" s="112">
        <v>4.6665000000000001</v>
      </c>
      <c r="L153" s="112">
        <v>13.3073</v>
      </c>
      <c r="M153" s="112">
        <v>0.25690000000000002</v>
      </c>
      <c r="N153" s="112">
        <v>4.5400000000000003E-2</v>
      </c>
      <c r="O153" s="112">
        <v>1.8700000000000001E-2</v>
      </c>
      <c r="P153" s="112">
        <v>97.996200000000002</v>
      </c>
    </row>
    <row r="154" spans="1:125" x14ac:dyDescent="0.35">
      <c r="A154" s="111" t="s">
        <v>473</v>
      </c>
      <c r="C154" s="143" t="s">
        <v>666</v>
      </c>
      <c r="D154" s="112">
        <f t="shared" ref="D154:P154" si="30">AVERAGE(D152:D153)</f>
        <v>2.3793000000000002</v>
      </c>
      <c r="E154" s="112">
        <f t="shared" si="30"/>
        <v>12.257200000000001</v>
      </c>
      <c r="F154" s="112">
        <f t="shared" si="30"/>
        <v>0.47304999999999997</v>
      </c>
      <c r="G154" s="112">
        <f t="shared" si="30"/>
        <v>8.8361000000000001</v>
      </c>
      <c r="H154" s="112">
        <f t="shared" si="30"/>
        <v>0.8307500000000001</v>
      </c>
      <c r="I154" s="112">
        <f t="shared" si="30"/>
        <v>3.9329999999999998</v>
      </c>
      <c r="J154" s="112">
        <f t="shared" si="30"/>
        <v>50.6828</v>
      </c>
      <c r="K154" s="112">
        <f t="shared" si="30"/>
        <v>4.6044499999999999</v>
      </c>
      <c r="L154" s="112">
        <f t="shared" si="30"/>
        <v>13.488900000000001</v>
      </c>
      <c r="M154" s="112">
        <f t="shared" si="30"/>
        <v>0.23925000000000002</v>
      </c>
      <c r="N154" s="112">
        <f t="shared" si="30"/>
        <v>4.6050000000000001E-2</v>
      </c>
      <c r="O154" s="112">
        <f t="shared" si="30"/>
        <v>1.7600000000000001E-2</v>
      </c>
      <c r="P154" s="112">
        <f t="shared" si="30"/>
        <v>97.788299999999992</v>
      </c>
      <c r="V154" s="114" t="s">
        <v>480</v>
      </c>
      <c r="W154" s="114">
        <v>50</v>
      </c>
      <c r="Y154" s="114">
        <v>12.586</v>
      </c>
      <c r="Z154" s="114">
        <v>6.17</v>
      </c>
      <c r="AA154" s="114">
        <v>0.59</v>
      </c>
      <c r="AB154" s="114">
        <v>1.65</v>
      </c>
      <c r="AC154" s="114">
        <v>0.64</v>
      </c>
      <c r="AD154" s="114">
        <v>2.7</v>
      </c>
      <c r="AE154" s="114">
        <v>0.26</v>
      </c>
      <c r="AF154" s="114">
        <v>7410</v>
      </c>
      <c r="AG154" s="114">
        <v>440</v>
      </c>
      <c r="AH154" s="114">
        <v>30.9</v>
      </c>
      <c r="AI154" s="114">
        <v>1.4</v>
      </c>
      <c r="AJ154" s="120">
        <v>23200</v>
      </c>
      <c r="AK154" s="120">
        <v>1100</v>
      </c>
      <c r="AL154" s="114">
        <v>419</v>
      </c>
      <c r="AM154" s="114">
        <v>23</v>
      </c>
      <c r="AN154" s="114">
        <v>15.8</v>
      </c>
      <c r="AO154" s="114">
        <v>1.8</v>
      </c>
      <c r="AP154" s="114">
        <v>1560</v>
      </c>
      <c r="AQ154" s="114">
        <v>110</v>
      </c>
      <c r="AR154" s="120">
        <v>131000</v>
      </c>
      <c r="AS154" s="120">
        <v>6800</v>
      </c>
      <c r="AT154" s="114">
        <v>43.8</v>
      </c>
      <c r="AU154" s="114">
        <v>1.9</v>
      </c>
      <c r="AV154" s="114">
        <v>47.1</v>
      </c>
      <c r="AW154" s="114">
        <v>4.4000000000000004</v>
      </c>
      <c r="AX154" s="114">
        <v>156</v>
      </c>
      <c r="AY154" s="114">
        <v>14</v>
      </c>
      <c r="AZ154" s="114">
        <v>174</v>
      </c>
      <c r="BA154" s="114">
        <v>13</v>
      </c>
      <c r="BB154" s="114">
        <v>26.3</v>
      </c>
      <c r="BC154" s="114">
        <v>2.5</v>
      </c>
      <c r="BD154" s="114">
        <v>1.76</v>
      </c>
      <c r="BE154" s="114">
        <v>0.31</v>
      </c>
      <c r="BF154" s="114">
        <v>16</v>
      </c>
      <c r="BG154" s="114">
        <v>1.1000000000000001</v>
      </c>
      <c r="BH154" s="114">
        <v>363</v>
      </c>
      <c r="BI154" s="114">
        <v>21</v>
      </c>
      <c r="BJ154" s="114">
        <v>39.1</v>
      </c>
      <c r="BK154" s="114">
        <v>2.2000000000000002</v>
      </c>
      <c r="BL154" s="114">
        <v>260</v>
      </c>
      <c r="BM154" s="114">
        <v>18</v>
      </c>
      <c r="BN154" s="114">
        <v>24.3</v>
      </c>
      <c r="BO154" s="114">
        <v>1.4</v>
      </c>
      <c r="BP154" s="114">
        <v>1.51</v>
      </c>
      <c r="BQ154" s="114">
        <v>0.41</v>
      </c>
      <c r="BR154" s="114">
        <v>0.24</v>
      </c>
      <c r="BS154" s="114">
        <v>0.16</v>
      </c>
      <c r="BT154" s="114">
        <v>0.13100000000000001</v>
      </c>
      <c r="BU154" s="114">
        <v>3.6999999999999998E-2</v>
      </c>
      <c r="BV154" s="114">
        <v>2.59</v>
      </c>
      <c r="BW154" s="114">
        <v>0.25</v>
      </c>
      <c r="BZ154" s="114">
        <v>0.152</v>
      </c>
      <c r="CA154" s="114">
        <v>2.5999999999999999E-2</v>
      </c>
      <c r="CB154" s="114">
        <v>183.4</v>
      </c>
      <c r="CC154" s="114">
        <v>9.4</v>
      </c>
      <c r="CD154" s="114">
        <v>21.2</v>
      </c>
      <c r="CE154" s="114">
        <v>1</v>
      </c>
      <c r="CF154" s="114">
        <v>52.2</v>
      </c>
      <c r="CG154" s="114">
        <v>3.1</v>
      </c>
      <c r="CH154" s="114">
        <v>7.64</v>
      </c>
      <c r="CI154" s="114">
        <v>0.56999999999999995</v>
      </c>
      <c r="CJ154" s="114">
        <v>34.299999999999997</v>
      </c>
      <c r="CK154" s="114">
        <v>2.5</v>
      </c>
      <c r="CL154" s="114">
        <v>8.74</v>
      </c>
      <c r="CM154" s="114">
        <v>0.78</v>
      </c>
      <c r="CN154" s="114">
        <v>2.85</v>
      </c>
      <c r="CO154" s="114">
        <v>0.22</v>
      </c>
      <c r="CP154" s="114">
        <v>9.1999999999999993</v>
      </c>
      <c r="CQ154" s="114">
        <v>1.3</v>
      </c>
      <c r="CR154" s="114">
        <v>1.4</v>
      </c>
      <c r="CS154" s="114">
        <v>0.13</v>
      </c>
      <c r="CT154" s="114">
        <v>8.0399999999999991</v>
      </c>
      <c r="CU154" s="114">
        <v>0.78</v>
      </c>
      <c r="CV154" s="114">
        <v>1.59</v>
      </c>
      <c r="CW154" s="114">
        <v>0.14000000000000001</v>
      </c>
      <c r="CX154" s="114">
        <v>3.95</v>
      </c>
      <c r="CY154" s="114">
        <v>0.35</v>
      </c>
      <c r="CZ154" s="114">
        <v>0.51</v>
      </c>
      <c r="DA154" s="114">
        <v>6.4000000000000001E-2</v>
      </c>
      <c r="DB154" s="114">
        <v>3.32</v>
      </c>
      <c r="DC154" s="114">
        <v>0.28999999999999998</v>
      </c>
      <c r="DD154" s="114">
        <v>0.495</v>
      </c>
      <c r="DE154" s="114">
        <v>8.5000000000000006E-2</v>
      </c>
      <c r="DF154" s="114">
        <v>7.35</v>
      </c>
      <c r="DG154" s="114">
        <v>0.63</v>
      </c>
      <c r="DH154" s="114">
        <v>1.54</v>
      </c>
      <c r="DI154" s="114">
        <v>0.15</v>
      </c>
      <c r="DJ154" s="114">
        <v>0.27300000000000002</v>
      </c>
      <c r="DK154" s="114">
        <v>8.2000000000000003E-2</v>
      </c>
      <c r="DL154" s="114">
        <v>4.2999999999999997E-2</v>
      </c>
      <c r="DM154" s="114">
        <v>0.02</v>
      </c>
      <c r="DN154" s="114">
        <v>1.62</v>
      </c>
      <c r="DO154" s="114">
        <v>0.16</v>
      </c>
      <c r="DR154" s="114">
        <v>1.71</v>
      </c>
      <c r="DS154" s="114">
        <v>0.14000000000000001</v>
      </c>
      <c r="DT154" s="114">
        <v>0.53300000000000003</v>
      </c>
      <c r="DU154" s="114">
        <v>7.9000000000000001E-2</v>
      </c>
    </row>
    <row r="155" spans="1:125" x14ac:dyDescent="0.35">
      <c r="A155" s="111" t="s">
        <v>473</v>
      </c>
      <c r="C155" s="143" t="s">
        <v>666</v>
      </c>
      <c r="D155" s="112">
        <v>2.9096000000000002</v>
      </c>
      <c r="E155" s="112">
        <v>12.2921</v>
      </c>
      <c r="F155" s="112">
        <v>0.45989999999999998</v>
      </c>
      <c r="G155" s="112">
        <v>8.5945</v>
      </c>
      <c r="H155" s="112">
        <v>0.81699999999999995</v>
      </c>
      <c r="I155" s="112">
        <v>3.9165000000000001</v>
      </c>
      <c r="J155" s="113">
        <v>51.058799999999998</v>
      </c>
      <c r="K155" s="112">
        <v>4.4667000000000003</v>
      </c>
      <c r="L155" s="112">
        <v>13.502700000000001</v>
      </c>
      <c r="M155" s="112">
        <v>0.17599999999999999</v>
      </c>
      <c r="N155" s="112">
        <v>4.19E-2</v>
      </c>
      <c r="O155" s="112">
        <v>1.7899999999999999E-2</v>
      </c>
      <c r="P155" s="112">
        <v>98.253699999999995</v>
      </c>
    </row>
    <row r="156" spans="1:125" x14ac:dyDescent="0.35">
      <c r="A156" s="111" t="s">
        <v>473</v>
      </c>
      <c r="C156" s="143" t="s">
        <v>666</v>
      </c>
      <c r="D156" s="112">
        <v>2.7995000000000001</v>
      </c>
      <c r="E156" s="112">
        <v>12.3354</v>
      </c>
      <c r="F156" s="112">
        <v>0.4073</v>
      </c>
      <c r="G156" s="112">
        <v>8.8437000000000001</v>
      </c>
      <c r="H156" s="112">
        <v>0.83499999999999996</v>
      </c>
      <c r="I156" s="112">
        <v>3.9458000000000002</v>
      </c>
      <c r="J156" s="113">
        <v>51.378399999999999</v>
      </c>
      <c r="K156" s="112">
        <v>4.5469999999999997</v>
      </c>
      <c r="L156" s="112">
        <v>13.8157</v>
      </c>
      <c r="M156" s="112">
        <v>0.16689999999999999</v>
      </c>
      <c r="N156" s="112">
        <v>4.7600000000000003E-2</v>
      </c>
      <c r="O156" s="112">
        <v>1.61E-2</v>
      </c>
      <c r="P156" s="112">
        <v>99.138499999999993</v>
      </c>
    </row>
    <row r="157" spans="1:125" x14ac:dyDescent="0.35">
      <c r="A157" s="111" t="s">
        <v>473</v>
      </c>
      <c r="C157" s="143" t="s">
        <v>666</v>
      </c>
      <c r="D157" s="112">
        <f t="shared" ref="D157:P157" si="31">AVERAGE(D155:D156)</f>
        <v>2.8545500000000001</v>
      </c>
      <c r="E157" s="112">
        <f t="shared" si="31"/>
        <v>12.313749999999999</v>
      </c>
      <c r="F157" s="112">
        <f t="shared" si="31"/>
        <v>0.43359999999999999</v>
      </c>
      <c r="G157" s="112">
        <f t="shared" si="31"/>
        <v>8.719100000000001</v>
      </c>
      <c r="H157" s="112">
        <f t="shared" si="31"/>
        <v>0.82599999999999996</v>
      </c>
      <c r="I157" s="112">
        <f t="shared" si="31"/>
        <v>3.9311500000000001</v>
      </c>
      <c r="J157" s="112">
        <f t="shared" si="31"/>
        <v>51.218599999999995</v>
      </c>
      <c r="K157" s="112">
        <f t="shared" si="31"/>
        <v>4.50685</v>
      </c>
      <c r="L157" s="112">
        <f t="shared" si="31"/>
        <v>13.6592</v>
      </c>
      <c r="M157" s="112">
        <f t="shared" si="31"/>
        <v>0.17144999999999999</v>
      </c>
      <c r="N157" s="112">
        <f t="shared" si="31"/>
        <v>4.4749999999999998E-2</v>
      </c>
      <c r="O157" s="112">
        <f t="shared" si="31"/>
        <v>1.7000000000000001E-2</v>
      </c>
      <c r="P157" s="112">
        <f t="shared" si="31"/>
        <v>98.696100000000001</v>
      </c>
      <c r="V157" s="114" t="s">
        <v>480</v>
      </c>
      <c r="W157" s="114">
        <v>50</v>
      </c>
      <c r="Y157" s="114">
        <v>16.841999999999999</v>
      </c>
      <c r="Z157" s="114">
        <v>7.33</v>
      </c>
      <c r="AA157" s="114">
        <v>0.55000000000000004</v>
      </c>
      <c r="AB157" s="114">
        <v>0.96</v>
      </c>
      <c r="AC157" s="114">
        <v>0.48</v>
      </c>
      <c r="AD157" s="114">
        <v>2.75</v>
      </c>
      <c r="AE157" s="114">
        <v>0.19</v>
      </c>
      <c r="AF157" s="114">
        <v>6700</v>
      </c>
      <c r="AG157" s="114">
        <v>350</v>
      </c>
      <c r="AH157" s="114">
        <v>31</v>
      </c>
      <c r="AI157" s="114">
        <v>1.8</v>
      </c>
      <c r="AJ157" s="120">
        <v>25300</v>
      </c>
      <c r="AK157" s="120">
        <v>2200</v>
      </c>
      <c r="AL157" s="114">
        <v>423</v>
      </c>
      <c r="AM157" s="114">
        <v>29</v>
      </c>
      <c r="AN157" s="114">
        <v>16.2</v>
      </c>
      <c r="AO157" s="114">
        <v>2.9</v>
      </c>
      <c r="AP157" s="114">
        <v>1510</v>
      </c>
      <c r="AQ157" s="114">
        <v>110</v>
      </c>
      <c r="AR157" s="120">
        <v>137000</v>
      </c>
      <c r="AS157" s="120">
        <v>10000</v>
      </c>
      <c r="AT157" s="114">
        <v>47.4</v>
      </c>
      <c r="AU157" s="114">
        <v>3.7</v>
      </c>
      <c r="AV157" s="114">
        <v>50.9</v>
      </c>
      <c r="AW157" s="114">
        <v>4.9000000000000004</v>
      </c>
      <c r="AX157" s="114">
        <v>202</v>
      </c>
      <c r="AY157" s="114">
        <v>14</v>
      </c>
      <c r="AZ157" s="114">
        <v>164</v>
      </c>
      <c r="BA157" s="114">
        <v>12</v>
      </c>
      <c r="BB157" s="114">
        <v>24.1</v>
      </c>
      <c r="BC157" s="114">
        <v>2</v>
      </c>
      <c r="BD157" s="114">
        <v>1.75</v>
      </c>
      <c r="BE157" s="114">
        <v>0.3</v>
      </c>
      <c r="BF157" s="114">
        <v>15.24</v>
      </c>
      <c r="BG157" s="114">
        <v>0.94</v>
      </c>
      <c r="BH157" s="114">
        <v>380</v>
      </c>
      <c r="BI157" s="114">
        <v>24</v>
      </c>
      <c r="BJ157" s="114">
        <v>40.200000000000003</v>
      </c>
      <c r="BK157" s="114">
        <v>3.4</v>
      </c>
      <c r="BL157" s="114">
        <v>260</v>
      </c>
      <c r="BM157" s="114">
        <v>20</v>
      </c>
      <c r="BN157" s="114">
        <v>23.8</v>
      </c>
      <c r="BO157" s="114">
        <v>1.8</v>
      </c>
      <c r="BP157" s="114">
        <v>1.32</v>
      </c>
      <c r="BQ157" s="114">
        <v>0.21</v>
      </c>
      <c r="BR157" s="114">
        <v>0.35</v>
      </c>
      <c r="BS157" s="114">
        <v>0.16</v>
      </c>
      <c r="BT157" s="114">
        <v>0.14299999999999999</v>
      </c>
      <c r="BU157" s="114">
        <v>3.4000000000000002E-2</v>
      </c>
      <c r="BV157" s="114">
        <v>2.54</v>
      </c>
      <c r="BW157" s="114">
        <v>0.21</v>
      </c>
      <c r="BX157" s="114">
        <v>3.9E-2</v>
      </c>
      <c r="BY157" s="114">
        <v>2.5000000000000001E-2</v>
      </c>
      <c r="BZ157" s="114">
        <v>0.152</v>
      </c>
      <c r="CA157" s="114">
        <v>2.3E-2</v>
      </c>
      <c r="CB157" s="114">
        <v>196</v>
      </c>
      <c r="CC157" s="114">
        <v>17</v>
      </c>
      <c r="CD157" s="114">
        <v>23</v>
      </c>
      <c r="CE157" s="114">
        <v>1.7</v>
      </c>
      <c r="CF157" s="114">
        <v>55.2</v>
      </c>
      <c r="CG157" s="114">
        <v>3.9</v>
      </c>
      <c r="CH157" s="114">
        <v>7.3</v>
      </c>
      <c r="CI157" s="114">
        <v>0.49</v>
      </c>
      <c r="CJ157" s="114">
        <v>36.1</v>
      </c>
      <c r="CK157" s="114">
        <v>2.8</v>
      </c>
      <c r="CL157" s="114">
        <v>10.4</v>
      </c>
      <c r="CM157" s="114">
        <v>1.1000000000000001</v>
      </c>
      <c r="CN157" s="114">
        <v>3.09</v>
      </c>
      <c r="CO157" s="114">
        <v>0.24</v>
      </c>
      <c r="CP157" s="114">
        <v>8.85</v>
      </c>
      <c r="CQ157" s="114">
        <v>0.8</v>
      </c>
      <c r="CR157" s="114">
        <v>1.37</v>
      </c>
      <c r="CS157" s="114">
        <v>0.13</v>
      </c>
      <c r="CT157" s="114">
        <v>8.4600000000000009</v>
      </c>
      <c r="CU157" s="114">
        <v>0.66</v>
      </c>
      <c r="CV157" s="114">
        <v>1.48</v>
      </c>
      <c r="CW157" s="114">
        <v>0.12</v>
      </c>
      <c r="CX157" s="114">
        <v>3.77</v>
      </c>
      <c r="CY157" s="114">
        <v>0.3</v>
      </c>
      <c r="CZ157" s="114">
        <v>0.53200000000000003</v>
      </c>
      <c r="DA157" s="114">
        <v>7.6999999999999999E-2</v>
      </c>
      <c r="DB157" s="114">
        <v>3.17</v>
      </c>
      <c r="DC157" s="114">
        <v>0.31</v>
      </c>
      <c r="DD157" s="114">
        <v>0.40100000000000002</v>
      </c>
      <c r="DE157" s="114">
        <v>4.5999999999999999E-2</v>
      </c>
      <c r="DF157" s="114">
        <v>6.14</v>
      </c>
      <c r="DG157" s="114">
        <v>0.55000000000000004</v>
      </c>
      <c r="DH157" s="114">
        <v>1.47</v>
      </c>
      <c r="DI157" s="114">
        <v>0.13</v>
      </c>
      <c r="DJ157" s="114">
        <v>0.25900000000000001</v>
      </c>
      <c r="DK157" s="114">
        <v>4.7E-2</v>
      </c>
      <c r="DL157" s="114">
        <v>4.2999999999999997E-2</v>
      </c>
      <c r="DM157" s="114">
        <v>1.7999999999999999E-2</v>
      </c>
      <c r="DN157" s="114">
        <v>1.7</v>
      </c>
      <c r="DO157" s="114">
        <v>0.17</v>
      </c>
      <c r="DR157" s="114">
        <v>1.73</v>
      </c>
      <c r="DS157" s="114">
        <v>0.17</v>
      </c>
      <c r="DT157" s="114">
        <v>0.55000000000000004</v>
      </c>
      <c r="DU157" s="114">
        <v>5.1999999999999998E-2</v>
      </c>
    </row>
    <row r="158" spans="1:125" x14ac:dyDescent="0.35">
      <c r="A158" s="111" t="s">
        <v>473</v>
      </c>
      <c r="C158" s="143" t="s">
        <v>666</v>
      </c>
      <c r="D158" s="112">
        <v>2.7863000000000002</v>
      </c>
      <c r="E158" s="112">
        <v>12.043100000000001</v>
      </c>
      <c r="F158" s="112">
        <v>0.44130000000000003</v>
      </c>
      <c r="G158" s="112">
        <v>8.9075000000000006</v>
      </c>
      <c r="H158" s="112">
        <v>0.85109999999999997</v>
      </c>
      <c r="I158" s="112">
        <v>3.9302999999999999</v>
      </c>
      <c r="J158" s="113">
        <v>50.705300000000001</v>
      </c>
      <c r="K158" s="112">
        <v>4.4755000000000003</v>
      </c>
      <c r="L158" s="112">
        <v>13.3947</v>
      </c>
      <c r="M158" s="112">
        <v>0.22140000000000001</v>
      </c>
      <c r="N158" s="112">
        <v>3.1199999999999999E-2</v>
      </c>
      <c r="O158" s="112">
        <v>2.47E-2</v>
      </c>
      <c r="P158" s="112">
        <v>97.812399999999997</v>
      </c>
    </row>
    <row r="159" spans="1:125" x14ac:dyDescent="0.35">
      <c r="A159" s="111" t="s">
        <v>473</v>
      </c>
      <c r="C159" s="143" t="s">
        <v>666</v>
      </c>
      <c r="D159" s="112">
        <v>2.7913999999999999</v>
      </c>
      <c r="E159" s="112">
        <v>12.0943</v>
      </c>
      <c r="F159" s="112">
        <v>0.41349999999999998</v>
      </c>
      <c r="G159" s="112">
        <v>8.8167000000000009</v>
      </c>
      <c r="H159" s="112">
        <v>0.77649999999999997</v>
      </c>
      <c r="I159" s="112">
        <v>3.9470999999999998</v>
      </c>
      <c r="J159" s="113">
        <v>50.674399999999999</v>
      </c>
      <c r="K159" s="112">
        <v>4.4885999999999999</v>
      </c>
      <c r="L159" s="112">
        <v>13.7859</v>
      </c>
      <c r="M159" s="112">
        <v>0.19789999999999999</v>
      </c>
      <c r="N159" s="112">
        <v>3.5799999999999998E-2</v>
      </c>
      <c r="O159" s="112">
        <v>1.9300000000000001E-2</v>
      </c>
      <c r="P159" s="112">
        <v>98.041399999999996</v>
      </c>
    </row>
    <row r="160" spans="1:125" x14ac:dyDescent="0.35">
      <c r="A160" s="111" t="s">
        <v>477</v>
      </c>
      <c r="C160" s="143" t="s">
        <v>666</v>
      </c>
      <c r="D160" s="112">
        <v>2.3860000000000001</v>
      </c>
      <c r="E160" s="112">
        <v>13.5206</v>
      </c>
      <c r="F160" s="112">
        <v>0.25340000000000001</v>
      </c>
      <c r="G160" s="112">
        <v>10.867599999999999</v>
      </c>
      <c r="H160" s="112">
        <v>0.43180000000000002</v>
      </c>
      <c r="I160" s="112">
        <v>2.5541</v>
      </c>
      <c r="J160" s="113">
        <v>50.969900000000003</v>
      </c>
      <c r="K160" s="112">
        <v>6.452</v>
      </c>
      <c r="L160" s="112">
        <v>10.9816</v>
      </c>
      <c r="M160" s="112">
        <v>0.1613</v>
      </c>
      <c r="N160" s="112">
        <v>2.7300000000000001E-2</v>
      </c>
      <c r="O160" s="112">
        <v>7.7000000000000002E-3</v>
      </c>
      <c r="P160" s="112">
        <v>98.613299999999995</v>
      </c>
    </row>
    <row r="161" spans="1:125" x14ac:dyDescent="0.35">
      <c r="A161" s="111" t="s">
        <v>477</v>
      </c>
      <c r="C161" s="143" t="s">
        <v>666</v>
      </c>
      <c r="D161" s="112">
        <v>2.3426999999999998</v>
      </c>
      <c r="E161" s="112">
        <v>13.487399999999999</v>
      </c>
      <c r="F161" s="112">
        <v>0.27839999999999998</v>
      </c>
      <c r="G161" s="112">
        <v>10.8947</v>
      </c>
      <c r="H161" s="112">
        <v>0.50770000000000004</v>
      </c>
      <c r="I161" s="112">
        <v>2.5566</v>
      </c>
      <c r="J161" s="113">
        <v>51.008299999999998</v>
      </c>
      <c r="K161" s="112">
        <v>6.6978</v>
      </c>
      <c r="L161" s="112">
        <v>10.937900000000001</v>
      </c>
      <c r="M161" s="112">
        <v>0.1525</v>
      </c>
      <c r="N161" s="112">
        <v>2.92E-2</v>
      </c>
      <c r="O161" s="112">
        <v>8.9999999999999993E-3</v>
      </c>
      <c r="P161" s="112">
        <v>98.902199999999993</v>
      </c>
    </row>
    <row r="162" spans="1:125" x14ac:dyDescent="0.35">
      <c r="A162" s="111" t="s">
        <v>477</v>
      </c>
      <c r="C162" s="143" t="s">
        <v>666</v>
      </c>
      <c r="D162" s="112">
        <f t="shared" ref="D162:P162" si="32">AVERAGE(D160:D161)</f>
        <v>2.36435</v>
      </c>
      <c r="E162" s="112">
        <f t="shared" si="32"/>
        <v>13.504</v>
      </c>
      <c r="F162" s="112">
        <f t="shared" si="32"/>
        <v>0.26590000000000003</v>
      </c>
      <c r="G162" s="112">
        <f t="shared" si="32"/>
        <v>10.88115</v>
      </c>
      <c r="H162" s="112">
        <f t="shared" si="32"/>
        <v>0.46975</v>
      </c>
      <c r="I162" s="112">
        <f t="shared" si="32"/>
        <v>2.5553499999999998</v>
      </c>
      <c r="J162" s="112">
        <f t="shared" si="32"/>
        <v>50.989100000000001</v>
      </c>
      <c r="K162" s="112">
        <f t="shared" si="32"/>
        <v>6.5748999999999995</v>
      </c>
      <c r="L162" s="112">
        <f t="shared" si="32"/>
        <v>10.95975</v>
      </c>
      <c r="M162" s="112">
        <f t="shared" si="32"/>
        <v>0.15689999999999998</v>
      </c>
      <c r="N162" s="112">
        <f t="shared" si="32"/>
        <v>2.8250000000000001E-2</v>
      </c>
      <c r="O162" s="112">
        <f t="shared" si="32"/>
        <v>8.3499999999999998E-3</v>
      </c>
      <c r="P162" s="112">
        <f t="shared" si="32"/>
        <v>98.757749999999987</v>
      </c>
      <c r="V162" s="114" t="s">
        <v>480</v>
      </c>
      <c r="W162" s="114">
        <v>50</v>
      </c>
      <c r="X162" s="114" t="s">
        <v>481</v>
      </c>
      <c r="Y162" s="114">
        <v>20.584</v>
      </c>
      <c r="Z162" s="114">
        <v>4.87</v>
      </c>
      <c r="AA162" s="114">
        <v>0.34</v>
      </c>
      <c r="AB162" s="114">
        <v>0.86</v>
      </c>
      <c r="AC162" s="114">
        <v>0.4</v>
      </c>
      <c r="AD162" s="114">
        <v>2.34</v>
      </c>
      <c r="AE162" s="114">
        <v>0.11</v>
      </c>
      <c r="AF162" s="114">
        <v>4030</v>
      </c>
      <c r="AG162" s="114">
        <v>190</v>
      </c>
      <c r="AH162" s="114">
        <v>29.4</v>
      </c>
      <c r="AI162" s="114">
        <v>1.2</v>
      </c>
      <c r="AJ162" s="114">
        <v>14110</v>
      </c>
      <c r="AK162" s="114">
        <v>880</v>
      </c>
      <c r="AL162" s="114">
        <v>301</v>
      </c>
      <c r="AM162" s="114">
        <v>23</v>
      </c>
      <c r="AN162" s="114">
        <v>282</v>
      </c>
      <c r="AO162" s="114">
        <v>26</v>
      </c>
      <c r="AP162" s="114">
        <v>1385</v>
      </c>
      <c r="AQ162" s="114">
        <v>85</v>
      </c>
      <c r="AR162" s="120">
        <v>108600</v>
      </c>
      <c r="AS162" s="120">
        <v>4200</v>
      </c>
      <c r="AT162" s="114">
        <v>42.1</v>
      </c>
      <c r="AU162" s="114">
        <v>1.9</v>
      </c>
      <c r="AV162" s="114">
        <v>91.7</v>
      </c>
      <c r="AW162" s="114">
        <v>5.3</v>
      </c>
      <c r="AX162" s="114">
        <v>126</v>
      </c>
      <c r="AY162" s="114">
        <v>7.9</v>
      </c>
      <c r="AZ162" s="114">
        <v>121.3</v>
      </c>
      <c r="BA162" s="114">
        <v>8.9</v>
      </c>
      <c r="BB162" s="114">
        <v>20.3</v>
      </c>
      <c r="BC162" s="114">
        <v>1.7</v>
      </c>
      <c r="BD162" s="114">
        <v>1.43</v>
      </c>
      <c r="BE162" s="114">
        <v>0.22</v>
      </c>
      <c r="BF162" s="114">
        <v>8.3699999999999992</v>
      </c>
      <c r="BG162" s="114">
        <v>0.56000000000000005</v>
      </c>
      <c r="BH162" s="114">
        <v>312</v>
      </c>
      <c r="BI162" s="114">
        <v>14</v>
      </c>
      <c r="BJ162" s="114">
        <v>22</v>
      </c>
      <c r="BK162" s="114">
        <v>1.1000000000000001</v>
      </c>
      <c r="BL162" s="114">
        <v>130.1</v>
      </c>
      <c r="BM162" s="114">
        <v>7.1</v>
      </c>
      <c r="BN162" s="114">
        <v>13.1</v>
      </c>
      <c r="BO162" s="114">
        <v>1</v>
      </c>
      <c r="BP162" s="114">
        <v>0.83</v>
      </c>
      <c r="BQ162" s="114">
        <v>0.17</v>
      </c>
      <c r="BT162" s="114">
        <v>8.3000000000000004E-2</v>
      </c>
      <c r="BU162" s="114">
        <v>1.9E-2</v>
      </c>
      <c r="BV162" s="114">
        <v>1.65</v>
      </c>
      <c r="BW162" s="114">
        <v>0.2</v>
      </c>
      <c r="BZ162" s="114">
        <v>9.4E-2</v>
      </c>
      <c r="CA162" s="114">
        <v>1.6E-2</v>
      </c>
      <c r="CB162" s="114">
        <v>108.9</v>
      </c>
      <c r="CC162" s="114">
        <v>4.5</v>
      </c>
      <c r="CD162" s="114">
        <v>10.99</v>
      </c>
      <c r="CE162" s="114">
        <v>0.57999999999999996</v>
      </c>
      <c r="CF162" s="114">
        <v>28.3</v>
      </c>
      <c r="CG162" s="114">
        <v>1.8</v>
      </c>
      <c r="CH162" s="114">
        <v>4.1399999999999997</v>
      </c>
      <c r="CI162" s="114">
        <v>0.25</v>
      </c>
      <c r="CJ162" s="114">
        <v>19.2</v>
      </c>
      <c r="CK162" s="114">
        <v>1.1000000000000001</v>
      </c>
      <c r="CL162" s="114">
        <v>4.91</v>
      </c>
      <c r="CM162" s="114">
        <v>0.43</v>
      </c>
      <c r="CN162" s="114">
        <v>1.78</v>
      </c>
      <c r="CO162" s="114">
        <v>0.16</v>
      </c>
      <c r="CP162" s="114">
        <v>5.49</v>
      </c>
      <c r="CQ162" s="114">
        <v>0.52</v>
      </c>
      <c r="CR162" s="114">
        <v>0.82099999999999995</v>
      </c>
      <c r="CS162" s="114">
        <v>5.6000000000000001E-2</v>
      </c>
      <c r="CT162" s="114">
        <v>4.78</v>
      </c>
      <c r="CU162" s="114">
        <v>0.32</v>
      </c>
      <c r="CV162" s="114">
        <v>0.999</v>
      </c>
      <c r="CW162" s="114">
        <v>7.6999999999999999E-2</v>
      </c>
      <c r="CX162" s="114">
        <v>2.2599999999999998</v>
      </c>
      <c r="CY162" s="114">
        <v>0.12</v>
      </c>
      <c r="CZ162" s="114">
        <v>0.29699999999999999</v>
      </c>
      <c r="DA162" s="114">
        <v>4.2000000000000003E-2</v>
      </c>
      <c r="DB162" s="114">
        <v>1.82</v>
      </c>
      <c r="DC162" s="114">
        <v>0.21</v>
      </c>
      <c r="DD162" s="114">
        <v>0.254</v>
      </c>
      <c r="DE162" s="114">
        <v>3.6999999999999998E-2</v>
      </c>
      <c r="DF162" s="114">
        <v>3.41</v>
      </c>
      <c r="DG162" s="114">
        <v>0.22</v>
      </c>
      <c r="DH162" s="114">
        <v>0.82199999999999995</v>
      </c>
      <c r="DI162" s="114">
        <v>7.2999999999999995E-2</v>
      </c>
      <c r="DJ162" s="114">
        <v>0.151</v>
      </c>
      <c r="DK162" s="114">
        <v>4.2000000000000003E-2</v>
      </c>
      <c r="DL162" s="114">
        <v>1.7999999999999999E-2</v>
      </c>
      <c r="DM162" s="114">
        <v>0.01</v>
      </c>
      <c r="DN162" s="114">
        <v>0.97699999999999998</v>
      </c>
      <c r="DO162" s="114">
        <v>0.08</v>
      </c>
      <c r="DR162" s="114">
        <v>0.79100000000000004</v>
      </c>
      <c r="DS162" s="114">
        <v>6.0999999999999999E-2</v>
      </c>
      <c r="DT162" s="114">
        <v>0.27400000000000002</v>
      </c>
      <c r="DU162" s="114">
        <v>4.2999999999999997E-2</v>
      </c>
    </row>
    <row r="163" spans="1:125" x14ac:dyDescent="0.35">
      <c r="A163" s="111" t="s">
        <v>477</v>
      </c>
      <c r="C163" s="143" t="s">
        <v>666</v>
      </c>
      <c r="D163" s="112">
        <v>2.4805999999999999</v>
      </c>
      <c r="E163" s="112">
        <v>13.3704</v>
      </c>
      <c r="F163" s="112">
        <v>0.26379999999999998</v>
      </c>
      <c r="G163" s="112">
        <v>10.7477</v>
      </c>
      <c r="H163" s="112">
        <v>0.51190000000000002</v>
      </c>
      <c r="I163" s="112">
        <v>2.5371000000000001</v>
      </c>
      <c r="J163" s="113">
        <v>50.540399999999998</v>
      </c>
      <c r="K163" s="112">
        <v>6.5361000000000002</v>
      </c>
      <c r="L163" s="112">
        <v>10.8422</v>
      </c>
      <c r="M163" s="112">
        <v>0.18890000000000001</v>
      </c>
      <c r="N163" s="112">
        <v>1.83E-2</v>
      </c>
      <c r="O163" s="112">
        <v>9.4000000000000004E-3</v>
      </c>
      <c r="P163" s="112">
        <v>98.046700000000001</v>
      </c>
    </row>
    <row r="164" spans="1:125" x14ac:dyDescent="0.35">
      <c r="A164" s="111" t="s">
        <v>477</v>
      </c>
      <c r="C164" s="143" t="s">
        <v>666</v>
      </c>
      <c r="D164" s="112">
        <v>2.2890000000000001</v>
      </c>
      <c r="E164" s="112">
        <v>13.4772</v>
      </c>
      <c r="F164" s="112">
        <v>0.2293</v>
      </c>
      <c r="G164" s="112">
        <v>10.8485</v>
      </c>
      <c r="H164" s="112">
        <v>0.51249999999999996</v>
      </c>
      <c r="I164" s="112">
        <v>2.5219</v>
      </c>
      <c r="J164" s="113">
        <v>50.635399999999997</v>
      </c>
      <c r="K164" s="112">
        <v>6.5846</v>
      </c>
      <c r="L164" s="112">
        <v>10.7721</v>
      </c>
      <c r="M164" s="112">
        <v>0.13039999999999999</v>
      </c>
      <c r="N164" s="112">
        <v>1.8499999999999999E-2</v>
      </c>
      <c r="O164" s="112">
        <v>6.4000000000000003E-3</v>
      </c>
      <c r="P164" s="112">
        <v>98.025700000000001</v>
      </c>
    </row>
    <row r="165" spans="1:125" x14ac:dyDescent="0.35">
      <c r="A165" s="111" t="s">
        <v>477</v>
      </c>
      <c r="C165" s="143" t="s">
        <v>666</v>
      </c>
      <c r="D165" s="112">
        <f t="shared" ref="D165:P165" si="33">AVERAGE(D163:D164)</f>
        <v>2.3848000000000003</v>
      </c>
      <c r="E165" s="112">
        <f t="shared" si="33"/>
        <v>13.4238</v>
      </c>
      <c r="F165" s="112">
        <f t="shared" si="33"/>
        <v>0.24654999999999999</v>
      </c>
      <c r="G165" s="112">
        <f t="shared" si="33"/>
        <v>10.7981</v>
      </c>
      <c r="H165" s="112">
        <f t="shared" si="33"/>
        <v>0.51219999999999999</v>
      </c>
      <c r="I165" s="112">
        <f t="shared" si="33"/>
        <v>2.5295000000000001</v>
      </c>
      <c r="J165" s="112">
        <f t="shared" si="33"/>
        <v>50.587899999999998</v>
      </c>
      <c r="K165" s="112">
        <f t="shared" si="33"/>
        <v>6.5603499999999997</v>
      </c>
      <c r="L165" s="112">
        <f t="shared" si="33"/>
        <v>10.80715</v>
      </c>
      <c r="M165" s="112">
        <f t="shared" si="33"/>
        <v>0.15965000000000001</v>
      </c>
      <c r="N165" s="112">
        <f t="shared" si="33"/>
        <v>1.84E-2</v>
      </c>
      <c r="O165" s="112">
        <f t="shared" si="33"/>
        <v>7.9000000000000008E-3</v>
      </c>
      <c r="P165" s="112">
        <f t="shared" si="33"/>
        <v>98.036200000000008</v>
      </c>
      <c r="V165" s="114" t="s">
        <v>480</v>
      </c>
      <c r="W165" s="114">
        <v>50</v>
      </c>
      <c r="X165" s="114" t="s">
        <v>481</v>
      </c>
      <c r="Y165" s="114">
        <v>10.672000000000001</v>
      </c>
      <c r="Z165" s="114">
        <v>5.31</v>
      </c>
      <c r="AA165" s="114">
        <v>0.53</v>
      </c>
      <c r="AB165" s="114">
        <v>0.74</v>
      </c>
      <c r="AC165" s="114">
        <v>0.42</v>
      </c>
      <c r="AD165" s="114">
        <v>2.44</v>
      </c>
      <c r="AE165" s="114">
        <v>0.15</v>
      </c>
      <c r="AF165" s="114">
        <v>4100</v>
      </c>
      <c r="AG165" s="114">
        <v>240</v>
      </c>
      <c r="AH165" s="114">
        <v>32.1</v>
      </c>
      <c r="AI165" s="114">
        <v>1.6</v>
      </c>
      <c r="AJ165" s="114">
        <v>14990</v>
      </c>
      <c r="AK165" s="114">
        <v>820</v>
      </c>
      <c r="AL165" s="114">
        <v>318</v>
      </c>
      <c r="AM165" s="114">
        <v>20</v>
      </c>
      <c r="AN165" s="114">
        <v>289</v>
      </c>
      <c r="AO165" s="114">
        <v>21</v>
      </c>
      <c r="AP165" s="114">
        <v>1349</v>
      </c>
      <c r="AQ165" s="114">
        <v>91</v>
      </c>
      <c r="AR165" s="120">
        <v>110000</v>
      </c>
      <c r="AS165" s="120">
        <v>8400</v>
      </c>
      <c r="AT165" s="114">
        <v>44.4</v>
      </c>
      <c r="AU165" s="114">
        <v>3.3</v>
      </c>
      <c r="AV165" s="114">
        <v>99.7</v>
      </c>
      <c r="AW165" s="114">
        <v>6.8</v>
      </c>
      <c r="AX165" s="114">
        <v>137</v>
      </c>
      <c r="AY165" s="114">
        <v>11</v>
      </c>
      <c r="AZ165" s="114">
        <v>128.69999999999999</v>
      </c>
      <c r="BA165" s="114">
        <v>9.1999999999999993</v>
      </c>
      <c r="BB165" s="114">
        <v>20.5</v>
      </c>
      <c r="BC165" s="114">
        <v>1.6</v>
      </c>
      <c r="BD165" s="114">
        <v>1.35</v>
      </c>
      <c r="BE165" s="114">
        <v>0.54</v>
      </c>
      <c r="BF165" s="114">
        <v>8.56</v>
      </c>
      <c r="BG165" s="114">
        <v>0.55000000000000004</v>
      </c>
      <c r="BH165" s="114">
        <v>349</v>
      </c>
      <c r="BI165" s="114">
        <v>29</v>
      </c>
      <c r="BJ165" s="114">
        <v>25</v>
      </c>
      <c r="BK165" s="114">
        <v>2.5</v>
      </c>
      <c r="BL165" s="114">
        <v>136.1</v>
      </c>
      <c r="BM165" s="114">
        <v>7.6</v>
      </c>
      <c r="BN165" s="114">
        <v>14.1</v>
      </c>
      <c r="BO165" s="114">
        <v>1.1000000000000001</v>
      </c>
      <c r="BP165" s="114">
        <v>0.91</v>
      </c>
      <c r="BQ165" s="114">
        <v>0.31</v>
      </c>
      <c r="BT165" s="114">
        <v>9.7000000000000003E-2</v>
      </c>
      <c r="BU165" s="114">
        <v>3.2000000000000001E-2</v>
      </c>
      <c r="BV165" s="114">
        <v>1.42</v>
      </c>
      <c r="BW165" s="114">
        <v>0.25</v>
      </c>
      <c r="BX165" s="114">
        <v>5.7000000000000002E-2</v>
      </c>
      <c r="BY165" s="114">
        <v>3.1E-2</v>
      </c>
      <c r="BZ165" s="114">
        <v>8.3000000000000004E-2</v>
      </c>
      <c r="CA165" s="114">
        <v>2.4E-2</v>
      </c>
      <c r="CB165" s="114">
        <v>108.6</v>
      </c>
      <c r="CC165" s="114">
        <v>7.3</v>
      </c>
      <c r="CD165" s="114">
        <v>11.76</v>
      </c>
      <c r="CE165" s="114">
        <v>0.75</v>
      </c>
      <c r="CF165" s="114">
        <v>29.2</v>
      </c>
      <c r="CG165" s="114">
        <v>1.8</v>
      </c>
      <c r="CH165" s="114">
        <v>4.45</v>
      </c>
      <c r="CI165" s="114">
        <v>0.36</v>
      </c>
      <c r="CJ165" s="114">
        <v>20.8</v>
      </c>
      <c r="CK165" s="114">
        <v>1.7</v>
      </c>
      <c r="CL165" s="114">
        <v>5.31</v>
      </c>
      <c r="CM165" s="114">
        <v>0.63</v>
      </c>
      <c r="CN165" s="114">
        <v>1.83</v>
      </c>
      <c r="CO165" s="114">
        <v>0.22</v>
      </c>
      <c r="CP165" s="114">
        <v>5.65</v>
      </c>
      <c r="CQ165" s="114">
        <v>0.63</v>
      </c>
      <c r="CR165" s="114">
        <v>0.89</v>
      </c>
      <c r="CS165" s="114">
        <v>0.11</v>
      </c>
      <c r="CT165" s="114">
        <v>4.76</v>
      </c>
      <c r="CU165" s="114">
        <v>0.56000000000000005</v>
      </c>
      <c r="CV165" s="114">
        <v>0.97799999999999998</v>
      </c>
      <c r="CW165" s="114">
        <v>8.1000000000000003E-2</v>
      </c>
      <c r="CX165" s="114">
        <v>2.4900000000000002</v>
      </c>
      <c r="CY165" s="114">
        <v>0.26</v>
      </c>
      <c r="CZ165" s="114">
        <v>0.374</v>
      </c>
      <c r="DA165" s="114">
        <v>4.8000000000000001E-2</v>
      </c>
      <c r="DB165" s="114">
        <v>1.9</v>
      </c>
      <c r="DC165" s="114">
        <v>0.28999999999999998</v>
      </c>
      <c r="DD165" s="114">
        <v>0.30499999999999999</v>
      </c>
      <c r="DE165" s="114">
        <v>5.3999999999999999E-2</v>
      </c>
      <c r="DF165" s="114">
        <v>3.82</v>
      </c>
      <c r="DG165" s="114">
        <v>0.42</v>
      </c>
      <c r="DH165" s="114">
        <v>0.87</v>
      </c>
      <c r="DI165" s="114">
        <v>0.11</v>
      </c>
      <c r="DJ165" s="114">
        <v>0.122</v>
      </c>
      <c r="DK165" s="114">
        <v>0.04</v>
      </c>
      <c r="DL165" s="114">
        <v>2.3E-2</v>
      </c>
      <c r="DM165" s="114">
        <v>1.6E-2</v>
      </c>
      <c r="DN165" s="114">
        <v>1.01</v>
      </c>
      <c r="DO165" s="114">
        <v>0.12</v>
      </c>
      <c r="DP165" s="114">
        <v>1.7000000000000001E-2</v>
      </c>
      <c r="DQ165" s="114">
        <v>1.2E-2</v>
      </c>
      <c r="DR165" s="114">
        <v>0.87</v>
      </c>
      <c r="DS165" s="114">
        <v>0.13</v>
      </c>
      <c r="DT165" s="114">
        <v>0.27600000000000002</v>
      </c>
      <c r="DU165" s="114">
        <v>7.1999999999999995E-2</v>
      </c>
    </row>
    <row r="166" spans="1:125" x14ac:dyDescent="0.35">
      <c r="A166" s="111" t="s">
        <v>477</v>
      </c>
      <c r="C166" s="143" t="s">
        <v>666</v>
      </c>
      <c r="D166" s="112">
        <v>2.4986000000000002</v>
      </c>
      <c r="E166" s="112">
        <v>13.3599</v>
      </c>
      <c r="F166" s="112">
        <v>0.23100000000000001</v>
      </c>
      <c r="G166" s="112">
        <v>10.8187</v>
      </c>
      <c r="H166" s="112">
        <v>0.48870000000000002</v>
      </c>
      <c r="I166" s="112">
        <v>2.5741999999999998</v>
      </c>
      <c r="J166" s="113">
        <v>50.731099999999998</v>
      </c>
      <c r="K166" s="112">
        <v>6.4457000000000004</v>
      </c>
      <c r="L166" s="112">
        <v>11.1639</v>
      </c>
      <c r="M166" s="112">
        <v>0.21809999999999999</v>
      </c>
      <c r="N166" s="112">
        <v>2.8799999999999999E-2</v>
      </c>
      <c r="O166" s="112">
        <v>1.04E-2</v>
      </c>
      <c r="P166" s="112">
        <v>98.569199999999995</v>
      </c>
    </row>
    <row r="167" spans="1:125" x14ac:dyDescent="0.35">
      <c r="A167" s="111" t="s">
        <v>477</v>
      </c>
      <c r="C167" s="143" t="s">
        <v>666</v>
      </c>
      <c r="D167" s="112">
        <v>2.3228</v>
      </c>
      <c r="E167" s="112">
        <v>13.495200000000001</v>
      </c>
      <c r="F167" s="112">
        <v>0.2928</v>
      </c>
      <c r="G167" s="112">
        <v>10.7258</v>
      </c>
      <c r="H167" s="112">
        <v>0.44550000000000001</v>
      </c>
      <c r="I167" s="112">
        <v>2.5701000000000001</v>
      </c>
      <c r="J167" s="113">
        <v>50.888100000000001</v>
      </c>
      <c r="K167" s="112">
        <v>6.4499000000000004</v>
      </c>
      <c r="L167" s="112">
        <v>11.3422</v>
      </c>
      <c r="M167" s="112">
        <v>0.1386</v>
      </c>
      <c r="N167" s="112">
        <v>2.75E-2</v>
      </c>
      <c r="O167" s="112">
        <v>1.0699999999999999E-2</v>
      </c>
      <c r="P167" s="112">
        <v>98.709199999999996</v>
      </c>
    </row>
    <row r="168" spans="1:125" x14ac:dyDescent="0.35">
      <c r="A168" s="111" t="s">
        <v>477</v>
      </c>
      <c r="C168" s="143" t="s">
        <v>666</v>
      </c>
      <c r="D168" s="112">
        <f t="shared" ref="D168:P168" si="34">AVERAGE(D166:D167)</f>
        <v>2.4107000000000003</v>
      </c>
      <c r="E168" s="112">
        <f t="shared" si="34"/>
        <v>13.42755</v>
      </c>
      <c r="F168" s="112">
        <f t="shared" si="34"/>
        <v>0.26190000000000002</v>
      </c>
      <c r="G168" s="112">
        <f t="shared" si="34"/>
        <v>10.77225</v>
      </c>
      <c r="H168" s="112">
        <f t="shared" si="34"/>
        <v>0.46710000000000002</v>
      </c>
      <c r="I168" s="112">
        <f t="shared" si="34"/>
        <v>2.5721499999999997</v>
      </c>
      <c r="J168" s="112">
        <f t="shared" si="34"/>
        <v>50.809600000000003</v>
      </c>
      <c r="K168" s="112">
        <f t="shared" si="34"/>
        <v>6.4478000000000009</v>
      </c>
      <c r="L168" s="112">
        <f t="shared" si="34"/>
        <v>11.25305</v>
      </c>
      <c r="M168" s="112">
        <f t="shared" si="34"/>
        <v>0.17835000000000001</v>
      </c>
      <c r="N168" s="112">
        <f t="shared" si="34"/>
        <v>2.8150000000000001E-2</v>
      </c>
      <c r="O168" s="112">
        <f t="shared" si="34"/>
        <v>1.055E-2</v>
      </c>
      <c r="P168" s="112">
        <f t="shared" si="34"/>
        <v>98.639199999999988</v>
      </c>
      <c r="V168" s="114" t="s">
        <v>480</v>
      </c>
      <c r="W168" s="114">
        <v>50</v>
      </c>
      <c r="X168" s="114" t="s">
        <v>481</v>
      </c>
      <c r="Y168" s="114">
        <v>21.183</v>
      </c>
      <c r="Z168" s="114">
        <v>4.84</v>
      </c>
      <c r="AA168" s="114">
        <v>0.47</v>
      </c>
      <c r="AB168" s="114">
        <v>0.57999999999999996</v>
      </c>
      <c r="AC168" s="114">
        <v>0.32</v>
      </c>
      <c r="AD168" s="114">
        <v>2.44</v>
      </c>
      <c r="AE168" s="114">
        <v>0.18</v>
      </c>
      <c r="AF168" s="114">
        <v>3710</v>
      </c>
      <c r="AG168" s="114">
        <v>140</v>
      </c>
      <c r="AH168" s="114">
        <v>31.9</v>
      </c>
      <c r="AI168" s="114">
        <v>1.6</v>
      </c>
      <c r="AJ168" s="120">
        <v>15300</v>
      </c>
      <c r="AK168" s="120">
        <v>1000</v>
      </c>
      <c r="AL168" s="114">
        <v>308</v>
      </c>
      <c r="AM168" s="114">
        <v>21</v>
      </c>
      <c r="AN168" s="114">
        <v>278</v>
      </c>
      <c r="AO168" s="114">
        <v>23</v>
      </c>
      <c r="AP168" s="114">
        <v>1295</v>
      </c>
      <c r="AQ168" s="114">
        <v>97</v>
      </c>
      <c r="AR168" s="120">
        <v>108700</v>
      </c>
      <c r="AS168" s="120">
        <v>7200</v>
      </c>
      <c r="AT168" s="114">
        <v>45.4</v>
      </c>
      <c r="AU168" s="114">
        <v>3.1</v>
      </c>
      <c r="AV168" s="114">
        <v>102.4</v>
      </c>
      <c r="AW168" s="114">
        <v>6.9</v>
      </c>
      <c r="AX168" s="114">
        <v>143</v>
      </c>
      <c r="AY168" s="114">
        <v>9.6</v>
      </c>
      <c r="AZ168" s="114">
        <v>119.5</v>
      </c>
      <c r="BA168" s="114">
        <v>8.9</v>
      </c>
      <c r="BB168" s="114">
        <v>20.2</v>
      </c>
      <c r="BC168" s="114">
        <v>1.2</v>
      </c>
      <c r="BD168" s="114">
        <v>1.58</v>
      </c>
      <c r="BE168" s="114">
        <v>0.32</v>
      </c>
      <c r="BF168" s="114">
        <v>9.01</v>
      </c>
      <c r="BG168" s="114">
        <v>0.72</v>
      </c>
      <c r="BH168" s="114">
        <v>323</v>
      </c>
      <c r="BI168" s="114">
        <v>19</v>
      </c>
      <c r="BJ168" s="114">
        <v>23.3</v>
      </c>
      <c r="BK168" s="114">
        <v>1.6</v>
      </c>
      <c r="BL168" s="114">
        <v>139</v>
      </c>
      <c r="BM168" s="114">
        <v>11</v>
      </c>
      <c r="BN168" s="114">
        <v>12.86</v>
      </c>
      <c r="BO168" s="114">
        <v>0.92</v>
      </c>
      <c r="BP168" s="114">
        <v>0.74</v>
      </c>
      <c r="BQ168" s="114">
        <v>0.16</v>
      </c>
      <c r="BT168" s="114">
        <v>9.6000000000000002E-2</v>
      </c>
      <c r="BU168" s="114">
        <v>2.7E-2</v>
      </c>
      <c r="BV168" s="114">
        <v>1.35</v>
      </c>
      <c r="BW168" s="114">
        <v>0.19</v>
      </c>
      <c r="BX168" s="114">
        <v>2.8000000000000001E-2</v>
      </c>
      <c r="BY168" s="114">
        <v>0.02</v>
      </c>
      <c r="BZ168" s="114">
        <v>8.4000000000000005E-2</v>
      </c>
      <c r="CA168" s="114">
        <v>1.4999999999999999E-2</v>
      </c>
      <c r="CB168" s="114">
        <v>109.2</v>
      </c>
      <c r="CC168" s="114">
        <v>6</v>
      </c>
      <c r="CD168" s="114">
        <v>11.64</v>
      </c>
      <c r="CE168" s="114">
        <v>0.72</v>
      </c>
      <c r="CF168" s="114">
        <v>28</v>
      </c>
      <c r="CG168" s="114">
        <v>1.6</v>
      </c>
      <c r="CH168" s="114">
        <v>4.0599999999999996</v>
      </c>
      <c r="CI168" s="114">
        <v>0.19</v>
      </c>
      <c r="CJ168" s="114">
        <v>20.100000000000001</v>
      </c>
      <c r="CK168" s="114">
        <v>1.2</v>
      </c>
      <c r="CL168" s="114">
        <v>5.76</v>
      </c>
      <c r="CM168" s="114">
        <v>0.57999999999999996</v>
      </c>
      <c r="CN168" s="114">
        <v>1.85</v>
      </c>
      <c r="CO168" s="114">
        <v>0.19</v>
      </c>
      <c r="CP168" s="114">
        <v>5.44</v>
      </c>
      <c r="CQ168" s="114">
        <v>0.64</v>
      </c>
      <c r="CR168" s="114">
        <v>0.88200000000000001</v>
      </c>
      <c r="CS168" s="114">
        <v>9.0999999999999998E-2</v>
      </c>
      <c r="CT168" s="114">
        <v>5.05</v>
      </c>
      <c r="CU168" s="114">
        <v>0.43</v>
      </c>
      <c r="CV168" s="114">
        <v>0.91500000000000004</v>
      </c>
      <c r="CW168" s="114">
        <v>6.7000000000000004E-2</v>
      </c>
      <c r="CX168" s="114">
        <v>2.29</v>
      </c>
      <c r="CY168" s="114">
        <v>0.24</v>
      </c>
      <c r="CZ168" s="114">
        <v>0.30599999999999999</v>
      </c>
      <c r="DA168" s="114">
        <v>0.04</v>
      </c>
      <c r="DB168" s="114">
        <v>2</v>
      </c>
      <c r="DC168" s="114">
        <v>0.27</v>
      </c>
      <c r="DD168" s="114">
        <v>0.26500000000000001</v>
      </c>
      <c r="DE168" s="114">
        <v>4.2999999999999997E-2</v>
      </c>
      <c r="DF168" s="114">
        <v>3.66</v>
      </c>
      <c r="DG168" s="114">
        <v>0.35</v>
      </c>
      <c r="DH168" s="114">
        <v>0.80900000000000005</v>
      </c>
      <c r="DI168" s="114">
        <v>7.5999999999999998E-2</v>
      </c>
      <c r="DJ168" s="114">
        <v>0.14099999999999999</v>
      </c>
      <c r="DK168" s="114">
        <v>4.8000000000000001E-2</v>
      </c>
      <c r="DL168" s="114">
        <v>1.34E-2</v>
      </c>
      <c r="DM168" s="114">
        <v>5.5999999999999999E-3</v>
      </c>
      <c r="DN168" s="114">
        <v>1</v>
      </c>
      <c r="DO168" s="114">
        <v>0.11</v>
      </c>
      <c r="DR168" s="114">
        <v>0.82599999999999996</v>
      </c>
      <c r="DS168" s="114">
        <v>7.6999999999999999E-2</v>
      </c>
      <c r="DT168" s="114">
        <v>0.31</v>
      </c>
      <c r="DU168" s="114">
        <v>3.7999999999999999E-2</v>
      </c>
    </row>
    <row r="169" spans="1:125" x14ac:dyDescent="0.35">
      <c r="A169" s="111" t="s">
        <v>477</v>
      </c>
      <c r="C169" s="143" t="s">
        <v>666</v>
      </c>
      <c r="D169" s="112">
        <v>2.319</v>
      </c>
      <c r="E169" s="112">
        <v>13.1899</v>
      </c>
      <c r="F169" s="112">
        <v>0.20979999999999999</v>
      </c>
      <c r="G169" s="112">
        <v>10.847300000000001</v>
      </c>
      <c r="H169" s="112">
        <v>0.48180000000000001</v>
      </c>
      <c r="I169" s="112">
        <v>2.5665</v>
      </c>
      <c r="J169" s="113">
        <v>50.395600000000002</v>
      </c>
      <c r="K169" s="112">
        <v>6.6105999999999998</v>
      </c>
      <c r="L169" s="112">
        <v>10.9392</v>
      </c>
      <c r="M169" s="112">
        <v>0.17929999999999999</v>
      </c>
      <c r="N169" s="112">
        <v>2.24E-2</v>
      </c>
      <c r="O169" s="112">
        <v>8.2000000000000007E-3</v>
      </c>
      <c r="P169" s="112">
        <v>97.769599999999997</v>
      </c>
    </row>
    <row r="170" spans="1:125" x14ac:dyDescent="0.35">
      <c r="A170" s="111" t="s">
        <v>477</v>
      </c>
      <c r="C170" s="143" t="s">
        <v>666</v>
      </c>
      <c r="D170" s="112">
        <v>2.3729</v>
      </c>
      <c r="E170" s="112">
        <v>13.214700000000001</v>
      </c>
      <c r="F170" s="112">
        <v>0.2208</v>
      </c>
      <c r="G170" s="112">
        <v>10.8123</v>
      </c>
      <c r="H170" s="112">
        <v>0.46889999999999998</v>
      </c>
      <c r="I170" s="112">
        <v>2.5512000000000001</v>
      </c>
      <c r="J170" s="113">
        <v>50.481200000000001</v>
      </c>
      <c r="K170" s="112">
        <v>6.6603000000000003</v>
      </c>
      <c r="L170" s="112">
        <v>10.787000000000001</v>
      </c>
      <c r="M170" s="112">
        <v>0.1583</v>
      </c>
      <c r="N170" s="112">
        <v>2.8400000000000002E-2</v>
      </c>
      <c r="O170" s="112">
        <v>1.0800000000000001E-2</v>
      </c>
      <c r="P170" s="112">
        <v>97.766900000000007</v>
      </c>
    </row>
    <row r="171" spans="1:125" x14ac:dyDescent="0.35">
      <c r="A171" s="111" t="s">
        <v>477</v>
      </c>
      <c r="C171" s="143" t="s">
        <v>666</v>
      </c>
      <c r="D171" s="112">
        <f t="shared" ref="D171:P171" si="35">AVERAGE(D169:D170)</f>
        <v>2.3459500000000002</v>
      </c>
      <c r="E171" s="112">
        <f t="shared" si="35"/>
        <v>13.202300000000001</v>
      </c>
      <c r="F171" s="112">
        <f t="shared" si="35"/>
        <v>0.21529999999999999</v>
      </c>
      <c r="G171" s="112">
        <f t="shared" si="35"/>
        <v>10.829800000000001</v>
      </c>
      <c r="H171" s="112">
        <f t="shared" si="35"/>
        <v>0.47534999999999999</v>
      </c>
      <c r="I171" s="112">
        <f t="shared" si="35"/>
        <v>2.5588500000000001</v>
      </c>
      <c r="J171" s="112">
        <f t="shared" si="35"/>
        <v>50.438400000000001</v>
      </c>
      <c r="K171" s="112">
        <f t="shared" si="35"/>
        <v>6.6354500000000005</v>
      </c>
      <c r="L171" s="112">
        <f t="shared" si="35"/>
        <v>10.863099999999999</v>
      </c>
      <c r="M171" s="112">
        <f t="shared" si="35"/>
        <v>0.16880000000000001</v>
      </c>
      <c r="N171" s="112">
        <f t="shared" si="35"/>
        <v>2.5399999999999999E-2</v>
      </c>
      <c r="O171" s="112">
        <f t="shared" si="35"/>
        <v>9.5000000000000015E-3</v>
      </c>
      <c r="P171" s="112">
        <f t="shared" si="35"/>
        <v>97.768249999999995</v>
      </c>
      <c r="V171" s="114" t="s">
        <v>480</v>
      </c>
      <c r="W171" s="114">
        <v>50</v>
      </c>
      <c r="X171" s="114" t="s">
        <v>481</v>
      </c>
      <c r="Y171" s="114">
        <v>19.402000000000001</v>
      </c>
      <c r="Z171" s="114">
        <v>5.27</v>
      </c>
      <c r="AA171" s="114">
        <v>0.46</v>
      </c>
      <c r="AB171" s="114">
        <v>0.55000000000000004</v>
      </c>
      <c r="AC171" s="114">
        <v>0.34</v>
      </c>
      <c r="AD171" s="114">
        <v>2.4300000000000002</v>
      </c>
      <c r="AE171" s="114">
        <v>0.15</v>
      </c>
      <c r="AF171" s="114">
        <v>4020</v>
      </c>
      <c r="AG171" s="114">
        <v>130</v>
      </c>
      <c r="AH171" s="114">
        <v>31.7</v>
      </c>
      <c r="AI171" s="114">
        <v>1.4</v>
      </c>
      <c r="AJ171" s="120">
        <v>15700</v>
      </c>
      <c r="AK171" s="120">
        <v>1000</v>
      </c>
      <c r="AL171" s="114">
        <v>324</v>
      </c>
      <c r="AM171" s="114">
        <v>28</v>
      </c>
      <c r="AN171" s="114">
        <v>301</v>
      </c>
      <c r="AO171" s="114">
        <v>27</v>
      </c>
      <c r="AP171" s="114">
        <v>1370</v>
      </c>
      <c r="AQ171" s="114">
        <v>130</v>
      </c>
      <c r="AR171" s="120">
        <v>110300</v>
      </c>
      <c r="AS171" s="120">
        <v>8400</v>
      </c>
      <c r="AT171" s="114">
        <v>47</v>
      </c>
      <c r="AU171" s="114">
        <v>3.3</v>
      </c>
      <c r="AV171" s="114">
        <v>104.5</v>
      </c>
      <c r="AW171" s="114">
        <v>5.6</v>
      </c>
      <c r="AX171" s="114">
        <v>143.30000000000001</v>
      </c>
      <c r="AY171" s="114">
        <v>8.1999999999999993</v>
      </c>
      <c r="AZ171" s="114">
        <v>131.5</v>
      </c>
      <c r="BA171" s="114">
        <v>7.9</v>
      </c>
      <c r="BB171" s="114">
        <v>21.5</v>
      </c>
      <c r="BC171" s="114">
        <v>1.3</v>
      </c>
      <c r="BD171" s="114">
        <v>1.59</v>
      </c>
      <c r="BE171" s="114">
        <v>0.28999999999999998</v>
      </c>
      <c r="BF171" s="114">
        <v>8.5399999999999991</v>
      </c>
      <c r="BG171" s="114">
        <v>0.54</v>
      </c>
      <c r="BH171" s="114">
        <v>342</v>
      </c>
      <c r="BI171" s="114">
        <v>21</v>
      </c>
      <c r="BJ171" s="114">
        <v>24.2</v>
      </c>
      <c r="BK171" s="114">
        <v>1.4</v>
      </c>
      <c r="BL171" s="114">
        <v>148</v>
      </c>
      <c r="BM171" s="114">
        <v>13</v>
      </c>
      <c r="BN171" s="114">
        <v>13.7</v>
      </c>
      <c r="BO171" s="114">
        <v>1.5</v>
      </c>
      <c r="BP171" s="114">
        <v>0.85</v>
      </c>
      <c r="BQ171" s="114">
        <v>0.2</v>
      </c>
      <c r="BR171" s="114">
        <v>8.6999999999999994E-2</v>
      </c>
      <c r="BS171" s="114">
        <v>7.3999999999999996E-2</v>
      </c>
      <c r="BT171" s="114">
        <v>0.11600000000000001</v>
      </c>
      <c r="BU171" s="114">
        <v>3.1E-2</v>
      </c>
      <c r="BV171" s="114">
        <v>1.65</v>
      </c>
      <c r="BW171" s="114">
        <v>0.22</v>
      </c>
      <c r="BX171" s="114">
        <v>3.4000000000000002E-2</v>
      </c>
      <c r="BY171" s="114">
        <v>1.7999999999999999E-2</v>
      </c>
      <c r="BZ171" s="114">
        <v>8.8999999999999996E-2</v>
      </c>
      <c r="CA171" s="114">
        <v>1.7999999999999999E-2</v>
      </c>
      <c r="CB171" s="114">
        <v>111.9</v>
      </c>
      <c r="CC171" s="114">
        <v>8.5</v>
      </c>
      <c r="CD171" s="114">
        <v>12.42</v>
      </c>
      <c r="CE171" s="114">
        <v>0.85</v>
      </c>
      <c r="CF171" s="114">
        <v>30.9</v>
      </c>
      <c r="CG171" s="114">
        <v>1.3</v>
      </c>
      <c r="CH171" s="114">
        <v>4.2</v>
      </c>
      <c r="CI171" s="114">
        <v>0.22</v>
      </c>
      <c r="CJ171" s="114">
        <v>19.899999999999999</v>
      </c>
      <c r="CK171" s="114">
        <v>1.1000000000000001</v>
      </c>
      <c r="CL171" s="114">
        <v>5.33</v>
      </c>
      <c r="CM171" s="114">
        <v>0.5</v>
      </c>
      <c r="CN171" s="114">
        <v>1.97</v>
      </c>
      <c r="CO171" s="114">
        <v>0.23</v>
      </c>
      <c r="CP171" s="114">
        <v>5.7</v>
      </c>
      <c r="CQ171" s="114">
        <v>0.68</v>
      </c>
      <c r="CR171" s="114">
        <v>0.89200000000000002</v>
      </c>
      <c r="CS171" s="114">
        <v>9.6000000000000002E-2</v>
      </c>
      <c r="CT171" s="114">
        <v>5.5</v>
      </c>
      <c r="CU171" s="114">
        <v>0.49</v>
      </c>
      <c r="CV171" s="114">
        <v>0.93899999999999995</v>
      </c>
      <c r="CW171" s="114">
        <v>8.1000000000000003E-2</v>
      </c>
      <c r="CX171" s="114">
        <v>2.65</v>
      </c>
      <c r="CY171" s="114">
        <v>0.23</v>
      </c>
      <c r="CZ171" s="114">
        <v>0.32700000000000001</v>
      </c>
      <c r="DA171" s="114">
        <v>4.1000000000000002E-2</v>
      </c>
      <c r="DB171" s="114">
        <v>2.23</v>
      </c>
      <c r="DC171" s="114">
        <v>0.26</v>
      </c>
      <c r="DD171" s="114">
        <v>0.33</v>
      </c>
      <c r="DE171" s="114">
        <v>5.1999999999999998E-2</v>
      </c>
      <c r="DF171" s="114">
        <v>3.75</v>
      </c>
      <c r="DG171" s="114">
        <v>0.35</v>
      </c>
      <c r="DH171" s="114">
        <v>0.85</v>
      </c>
      <c r="DI171" s="114">
        <v>0.13</v>
      </c>
      <c r="DJ171" s="114">
        <v>0.20100000000000001</v>
      </c>
      <c r="DK171" s="114">
        <v>5.3999999999999999E-2</v>
      </c>
      <c r="DL171" s="114">
        <v>2.1999999999999999E-2</v>
      </c>
      <c r="DM171" s="114">
        <v>1.2E-2</v>
      </c>
      <c r="DN171" s="114">
        <v>0.98</v>
      </c>
      <c r="DO171" s="114">
        <v>0.12</v>
      </c>
      <c r="DR171" s="114">
        <v>0.95699999999999996</v>
      </c>
      <c r="DS171" s="114">
        <v>7.3999999999999996E-2</v>
      </c>
      <c r="DT171" s="114">
        <v>0.28499999999999998</v>
      </c>
      <c r="DU171" s="114">
        <v>4.2999999999999997E-2</v>
      </c>
    </row>
    <row r="172" spans="1:125" x14ac:dyDescent="0.35">
      <c r="A172" s="111" t="s">
        <v>477</v>
      </c>
      <c r="C172" s="143" t="s">
        <v>666</v>
      </c>
      <c r="D172" s="112">
        <v>2.3813</v>
      </c>
      <c r="E172" s="112">
        <v>13.244400000000001</v>
      </c>
      <c r="F172" s="112">
        <v>0.27750000000000002</v>
      </c>
      <c r="G172" s="112">
        <v>10.9015</v>
      </c>
      <c r="H172" s="112">
        <v>0.5081</v>
      </c>
      <c r="I172" s="112">
        <v>2.5895999999999999</v>
      </c>
      <c r="J172" s="113">
        <v>50.488199999999999</v>
      </c>
      <c r="K172" s="112">
        <v>6.6315</v>
      </c>
      <c r="L172" s="112">
        <v>10.8925</v>
      </c>
      <c r="M172" s="112">
        <v>0.25059999999999999</v>
      </c>
      <c r="N172" s="112">
        <v>3.2099999999999997E-2</v>
      </c>
      <c r="O172" s="112">
        <v>1.14E-2</v>
      </c>
      <c r="P172" s="112">
        <v>98.208600000000004</v>
      </c>
    </row>
    <row r="173" spans="1:125" x14ac:dyDescent="0.35">
      <c r="A173" s="111" t="s">
        <v>477</v>
      </c>
      <c r="C173" s="143" t="s">
        <v>666</v>
      </c>
      <c r="D173" s="112">
        <v>2.4178999999999999</v>
      </c>
      <c r="E173" s="112">
        <v>13.251799999999999</v>
      </c>
      <c r="F173" s="112">
        <v>0.26900000000000002</v>
      </c>
      <c r="G173" s="112">
        <v>10.7278</v>
      </c>
      <c r="H173" s="112">
        <v>0.4677</v>
      </c>
      <c r="I173" s="112">
        <v>2.5457000000000001</v>
      </c>
      <c r="J173" s="113">
        <v>50.755800000000001</v>
      </c>
      <c r="K173" s="112">
        <v>6.6965000000000003</v>
      </c>
      <c r="L173" s="112">
        <v>11.3148</v>
      </c>
      <c r="M173" s="112">
        <v>0.25590000000000002</v>
      </c>
      <c r="N173" s="112">
        <v>2.7E-2</v>
      </c>
      <c r="O173" s="112">
        <v>8.6999999999999994E-3</v>
      </c>
      <c r="P173" s="112">
        <v>98.738699999999994</v>
      </c>
    </row>
    <row r="174" spans="1:125" x14ac:dyDescent="0.35">
      <c r="A174" s="111" t="s">
        <v>477</v>
      </c>
      <c r="C174" s="143" t="s">
        <v>666</v>
      </c>
      <c r="D174" s="112">
        <v>2.3906999999999998</v>
      </c>
      <c r="E174" s="112">
        <v>13.244300000000001</v>
      </c>
      <c r="F174" s="112">
        <v>0.22919999999999999</v>
      </c>
      <c r="G174" s="112">
        <v>10.711600000000001</v>
      </c>
      <c r="H174" s="112">
        <v>0.47399999999999998</v>
      </c>
      <c r="I174" s="112">
        <v>2.5758000000000001</v>
      </c>
      <c r="J174" s="113">
        <v>50.546399999999998</v>
      </c>
      <c r="K174" s="112">
        <v>6.6180000000000003</v>
      </c>
      <c r="L174" s="112">
        <v>10.9039</v>
      </c>
      <c r="M174" s="112">
        <v>0.25990000000000002</v>
      </c>
      <c r="N174" s="112">
        <v>2.53E-2</v>
      </c>
      <c r="O174" s="112">
        <v>9.2999999999999992E-3</v>
      </c>
      <c r="P174" s="112">
        <v>97.988299999999995</v>
      </c>
    </row>
    <row r="175" spans="1:125" x14ac:dyDescent="0.35">
      <c r="A175" s="111" t="s">
        <v>477</v>
      </c>
      <c r="C175" s="143" t="s">
        <v>666</v>
      </c>
      <c r="D175" s="112">
        <v>2.4072</v>
      </c>
      <c r="E175" s="112">
        <v>13.28</v>
      </c>
      <c r="F175" s="112">
        <v>0.29749999999999999</v>
      </c>
      <c r="G175" s="112">
        <v>10.7841</v>
      </c>
      <c r="H175" s="112">
        <v>0.47770000000000001</v>
      </c>
      <c r="I175" s="112">
        <v>2.5806</v>
      </c>
      <c r="J175" s="113">
        <v>50.770200000000003</v>
      </c>
      <c r="K175" s="112">
        <v>6.6300999999999997</v>
      </c>
      <c r="L175" s="112">
        <v>10.5664</v>
      </c>
      <c r="M175" s="112">
        <v>0.1396</v>
      </c>
      <c r="N175" s="112">
        <v>2.8500000000000001E-2</v>
      </c>
      <c r="O175" s="112">
        <v>7.9000000000000008E-3</v>
      </c>
      <c r="P175" s="112">
        <v>97.969899999999996</v>
      </c>
    </row>
    <row r="176" spans="1:125" x14ac:dyDescent="0.35">
      <c r="A176" s="111" t="s">
        <v>477</v>
      </c>
      <c r="C176" s="143" t="s">
        <v>666</v>
      </c>
      <c r="D176" s="112">
        <f t="shared" ref="D176:P176" si="36">AVERAGE(D174:D175)</f>
        <v>2.3989500000000001</v>
      </c>
      <c r="E176" s="112">
        <f t="shared" si="36"/>
        <v>13.26215</v>
      </c>
      <c r="F176" s="112">
        <f t="shared" si="36"/>
        <v>0.26334999999999997</v>
      </c>
      <c r="G176" s="112">
        <f t="shared" si="36"/>
        <v>10.74785</v>
      </c>
      <c r="H176" s="112">
        <f t="shared" si="36"/>
        <v>0.47585</v>
      </c>
      <c r="I176" s="112">
        <f t="shared" si="36"/>
        <v>2.5781999999999998</v>
      </c>
      <c r="J176" s="112">
        <f t="shared" si="36"/>
        <v>50.658299999999997</v>
      </c>
      <c r="K176" s="112">
        <f t="shared" si="36"/>
        <v>6.6240500000000004</v>
      </c>
      <c r="L176" s="112">
        <f t="shared" si="36"/>
        <v>10.735150000000001</v>
      </c>
      <c r="M176" s="112">
        <f t="shared" si="36"/>
        <v>0.19975000000000001</v>
      </c>
      <c r="N176" s="112">
        <f t="shared" si="36"/>
        <v>2.69E-2</v>
      </c>
      <c r="O176" s="112">
        <f t="shared" si="36"/>
        <v>8.6E-3</v>
      </c>
      <c r="P176" s="112">
        <f t="shared" si="36"/>
        <v>97.979099999999988</v>
      </c>
      <c r="V176" s="114" t="s">
        <v>480</v>
      </c>
      <c r="W176" s="114">
        <v>50</v>
      </c>
      <c r="X176" s="114" t="s">
        <v>481</v>
      </c>
      <c r="Y176" s="114">
        <v>21.177</v>
      </c>
      <c r="Z176" s="114">
        <v>4.67</v>
      </c>
      <c r="AA176" s="114">
        <v>0.42</v>
      </c>
      <c r="AB176" s="114">
        <v>0.92</v>
      </c>
      <c r="AC176" s="114">
        <v>0.43</v>
      </c>
      <c r="AD176" s="114">
        <v>2.39</v>
      </c>
      <c r="AE176" s="114">
        <v>0.18</v>
      </c>
      <c r="AF176" s="114">
        <v>3850</v>
      </c>
      <c r="AG176" s="114">
        <v>150</v>
      </c>
      <c r="AH176" s="114">
        <v>30.74</v>
      </c>
      <c r="AI176" s="114">
        <v>0.95</v>
      </c>
      <c r="AJ176" s="114">
        <v>15290</v>
      </c>
      <c r="AK176" s="114">
        <v>900</v>
      </c>
      <c r="AL176" s="114">
        <v>318</v>
      </c>
      <c r="AM176" s="114">
        <v>19</v>
      </c>
      <c r="AN176" s="114">
        <v>299</v>
      </c>
      <c r="AO176" s="114">
        <v>14</v>
      </c>
      <c r="AP176" s="114">
        <v>1308</v>
      </c>
      <c r="AQ176" s="114">
        <v>75</v>
      </c>
      <c r="AR176" s="120">
        <v>108600</v>
      </c>
      <c r="AS176" s="120">
        <v>6900</v>
      </c>
      <c r="AT176" s="114">
        <v>45.2</v>
      </c>
      <c r="AU176" s="114">
        <v>3.1</v>
      </c>
      <c r="AV176" s="114">
        <v>102.4</v>
      </c>
      <c r="AW176" s="114">
        <v>6.2</v>
      </c>
      <c r="AX176" s="114">
        <v>136.9</v>
      </c>
      <c r="AY176" s="114">
        <v>8.6</v>
      </c>
      <c r="AZ176" s="114">
        <v>120.6</v>
      </c>
      <c r="BA176" s="114">
        <v>8.4</v>
      </c>
      <c r="BB176" s="114">
        <v>19.5</v>
      </c>
      <c r="BC176" s="114">
        <v>1.2</v>
      </c>
      <c r="BD176" s="114">
        <v>1.4</v>
      </c>
      <c r="BE176" s="114">
        <v>0.35</v>
      </c>
      <c r="BF176" s="114">
        <v>8.41</v>
      </c>
      <c r="BG176" s="114">
        <v>0.47</v>
      </c>
      <c r="BH176" s="114">
        <v>334</v>
      </c>
      <c r="BI176" s="114">
        <v>18</v>
      </c>
      <c r="BJ176" s="114">
        <v>24.7</v>
      </c>
      <c r="BK176" s="114">
        <v>1.6</v>
      </c>
      <c r="BL176" s="114">
        <v>140.4</v>
      </c>
      <c r="BM176" s="114">
        <v>8.6</v>
      </c>
      <c r="BN176" s="114">
        <v>12.95</v>
      </c>
      <c r="BO176" s="114">
        <v>0.85</v>
      </c>
      <c r="BP176" s="114">
        <v>0.71</v>
      </c>
      <c r="BQ176" s="114">
        <v>0.16</v>
      </c>
      <c r="BR176" s="114">
        <v>0.16</v>
      </c>
      <c r="BS176" s="114">
        <v>0.11</v>
      </c>
      <c r="BT176" s="114">
        <v>0.104</v>
      </c>
      <c r="BU176" s="114">
        <v>0.03</v>
      </c>
      <c r="BV176" s="114">
        <v>1.61</v>
      </c>
      <c r="BW176" s="114">
        <v>0.19</v>
      </c>
      <c r="BZ176" s="114">
        <v>8.7999999999999995E-2</v>
      </c>
      <c r="CA176" s="114">
        <v>1.6E-2</v>
      </c>
      <c r="CB176" s="114">
        <v>106.5</v>
      </c>
      <c r="CC176" s="114">
        <v>6.6</v>
      </c>
      <c r="CD176" s="114">
        <v>12.11</v>
      </c>
      <c r="CE176" s="114">
        <v>0.94</v>
      </c>
      <c r="CF176" s="114">
        <v>30.1</v>
      </c>
      <c r="CG176" s="114">
        <v>2.1</v>
      </c>
      <c r="CH176" s="114">
        <v>3.97</v>
      </c>
      <c r="CI176" s="114">
        <v>0.25</v>
      </c>
      <c r="CJ176" s="114">
        <v>18.71</v>
      </c>
      <c r="CK176" s="114">
        <v>0.91</v>
      </c>
      <c r="CL176" s="114">
        <v>5.74</v>
      </c>
      <c r="CM176" s="114">
        <v>0.61</v>
      </c>
      <c r="CN176" s="114">
        <v>1.87</v>
      </c>
      <c r="CO176" s="114">
        <v>0.13</v>
      </c>
      <c r="CP176" s="114">
        <v>5.54</v>
      </c>
      <c r="CQ176" s="114">
        <v>0.56000000000000005</v>
      </c>
      <c r="CR176" s="114">
        <v>0.88500000000000001</v>
      </c>
      <c r="CS176" s="114">
        <v>7.1999999999999995E-2</v>
      </c>
      <c r="CT176" s="114">
        <v>5.0599999999999996</v>
      </c>
      <c r="CU176" s="114">
        <v>0.42</v>
      </c>
      <c r="CV176" s="114">
        <v>0.95199999999999996</v>
      </c>
      <c r="CW176" s="114">
        <v>8.6999999999999994E-2</v>
      </c>
      <c r="CX176" s="114">
        <v>2.57</v>
      </c>
      <c r="CY176" s="114">
        <v>0.24</v>
      </c>
      <c r="CZ176" s="114">
        <v>0.35</v>
      </c>
      <c r="DA176" s="114">
        <v>0.05</v>
      </c>
      <c r="DB176" s="114">
        <v>2.1800000000000002</v>
      </c>
      <c r="DC176" s="114">
        <v>0.24</v>
      </c>
      <c r="DD176" s="114">
        <v>0.23699999999999999</v>
      </c>
      <c r="DE176" s="114">
        <v>4.7E-2</v>
      </c>
      <c r="DF176" s="114">
        <v>3.64</v>
      </c>
      <c r="DG176" s="114">
        <v>0.26</v>
      </c>
      <c r="DH176" s="114">
        <v>0.8</v>
      </c>
      <c r="DI176" s="114">
        <v>8.7999999999999995E-2</v>
      </c>
      <c r="DJ176" s="114">
        <v>0.13200000000000001</v>
      </c>
      <c r="DK176" s="114">
        <v>4.2999999999999997E-2</v>
      </c>
      <c r="DL176" s="114">
        <v>1.72E-2</v>
      </c>
      <c r="DM176" s="114">
        <v>8.8999999999999999E-3</v>
      </c>
      <c r="DN176" s="114">
        <v>1.0289999999999999</v>
      </c>
      <c r="DO176" s="114">
        <v>7.1999999999999995E-2</v>
      </c>
      <c r="DP176" s="114">
        <v>1.2E-2</v>
      </c>
      <c r="DQ176" s="114">
        <v>8.0999999999999996E-3</v>
      </c>
      <c r="DR176" s="114">
        <v>0.80900000000000005</v>
      </c>
      <c r="DS176" s="114">
        <v>6.9000000000000006E-2</v>
      </c>
      <c r="DT176" s="114">
        <v>0.27600000000000002</v>
      </c>
      <c r="DU176" s="114">
        <v>3.2000000000000001E-2</v>
      </c>
    </row>
    <row r="177" spans="1:125" x14ac:dyDescent="0.35">
      <c r="A177" s="111" t="s">
        <v>477</v>
      </c>
      <c r="C177" s="143" t="s">
        <v>666</v>
      </c>
      <c r="D177" s="112">
        <v>2.3380999999999998</v>
      </c>
      <c r="E177" s="112">
        <v>13.200900000000001</v>
      </c>
      <c r="F177" s="112">
        <v>0.21790000000000001</v>
      </c>
      <c r="G177" s="112">
        <v>10.829599999999999</v>
      </c>
      <c r="H177" s="112">
        <v>0.49180000000000001</v>
      </c>
      <c r="I177" s="112">
        <v>2.5672000000000001</v>
      </c>
      <c r="J177" s="113">
        <v>50.464399999999998</v>
      </c>
      <c r="K177" s="112">
        <v>6.6148999999999996</v>
      </c>
      <c r="L177" s="112">
        <v>10.713900000000001</v>
      </c>
      <c r="M177" s="112">
        <v>0.16650000000000001</v>
      </c>
      <c r="N177" s="112">
        <v>4.2599999999999999E-2</v>
      </c>
      <c r="O177" s="112">
        <v>1.0500000000000001E-2</v>
      </c>
      <c r="P177" s="112">
        <v>97.658299999999997</v>
      </c>
    </row>
    <row r="178" spans="1:125" x14ac:dyDescent="0.35">
      <c r="A178" s="111" t="s">
        <v>477</v>
      </c>
      <c r="C178" s="143" t="s">
        <v>666</v>
      </c>
      <c r="D178" s="112">
        <v>2.33</v>
      </c>
      <c r="E178" s="112">
        <v>13.2204</v>
      </c>
      <c r="F178" s="112">
        <v>0.25430000000000003</v>
      </c>
      <c r="G178" s="112">
        <v>10.823399999999999</v>
      </c>
      <c r="H178" s="112">
        <v>0.45369999999999999</v>
      </c>
      <c r="I178" s="112">
        <v>2.5181</v>
      </c>
      <c r="J178" s="113">
        <v>50.543700000000001</v>
      </c>
      <c r="K178" s="112">
        <v>6.7369000000000003</v>
      </c>
      <c r="L178" s="112">
        <v>10.819000000000001</v>
      </c>
      <c r="M178" s="112">
        <v>0.18740000000000001</v>
      </c>
      <c r="N178" s="112">
        <v>2.87E-2</v>
      </c>
      <c r="O178" s="112">
        <v>8.5000000000000006E-3</v>
      </c>
      <c r="P178" s="112">
        <v>97.923900000000003</v>
      </c>
    </row>
    <row r="179" spans="1:125" x14ac:dyDescent="0.35">
      <c r="A179" s="111" t="s">
        <v>477</v>
      </c>
      <c r="C179" s="143" t="s">
        <v>666</v>
      </c>
      <c r="D179" s="112">
        <v>2.3119999999999998</v>
      </c>
      <c r="E179" s="112">
        <v>13.2903</v>
      </c>
      <c r="F179" s="112">
        <v>0.22059999999999999</v>
      </c>
      <c r="G179" s="112">
        <v>10.9345</v>
      </c>
      <c r="H179" s="112">
        <v>0.44869999999999999</v>
      </c>
      <c r="I179" s="112">
        <v>2.5583999999999998</v>
      </c>
      <c r="J179" s="113">
        <v>50.151600000000002</v>
      </c>
      <c r="K179" s="112">
        <v>6.4652000000000003</v>
      </c>
      <c r="L179" s="112">
        <v>10.622999999999999</v>
      </c>
      <c r="M179" s="112">
        <v>0.21970000000000001</v>
      </c>
      <c r="N179" s="112">
        <v>2.3699999999999999E-2</v>
      </c>
      <c r="O179" s="112">
        <v>1.12E-2</v>
      </c>
      <c r="P179" s="112">
        <v>97.258799999999994</v>
      </c>
    </row>
    <row r="180" spans="1:125" x14ac:dyDescent="0.35">
      <c r="A180" s="111" t="s">
        <v>477</v>
      </c>
      <c r="C180" s="143" t="s">
        <v>666</v>
      </c>
      <c r="D180" s="112">
        <v>2.379</v>
      </c>
      <c r="E180" s="112">
        <v>13.302</v>
      </c>
      <c r="F180" s="112">
        <v>0.1961</v>
      </c>
      <c r="G180" s="112">
        <v>10.7387</v>
      </c>
      <c r="H180" s="112">
        <v>0.45669999999999999</v>
      </c>
      <c r="I180" s="112">
        <v>2.5729000000000002</v>
      </c>
      <c r="J180" s="113">
        <v>50.408799999999999</v>
      </c>
      <c r="K180" s="112">
        <v>6.5995999999999997</v>
      </c>
      <c r="L180" s="112">
        <v>10.9724</v>
      </c>
      <c r="M180" s="112">
        <v>0.15310000000000001</v>
      </c>
      <c r="N180" s="112">
        <v>2.9000000000000001E-2</v>
      </c>
      <c r="O180" s="112">
        <v>1.4200000000000001E-2</v>
      </c>
      <c r="P180" s="112">
        <v>97.822599999999994</v>
      </c>
    </row>
    <row r="181" spans="1:125" x14ac:dyDescent="0.35">
      <c r="A181" s="111" t="s">
        <v>477</v>
      </c>
      <c r="C181" s="143" t="s">
        <v>666</v>
      </c>
      <c r="D181" s="112">
        <v>2.3048999999999999</v>
      </c>
      <c r="E181" s="112">
        <v>13.295</v>
      </c>
      <c r="F181" s="112">
        <v>0.25069999999999998</v>
      </c>
      <c r="G181" s="112">
        <v>10.7592</v>
      </c>
      <c r="H181" s="112">
        <v>0.47620000000000001</v>
      </c>
      <c r="I181" s="112">
        <v>2.5739000000000001</v>
      </c>
      <c r="J181" s="113">
        <v>50.816499999999998</v>
      </c>
      <c r="K181" s="112">
        <v>6.6157000000000004</v>
      </c>
      <c r="L181" s="112">
        <v>11.164999999999999</v>
      </c>
      <c r="M181" s="112">
        <v>0.1071</v>
      </c>
      <c r="N181" s="112">
        <v>2.4199999999999999E-2</v>
      </c>
      <c r="O181" s="112">
        <v>7.4999999999999997E-3</v>
      </c>
      <c r="P181" s="112">
        <v>98.395799999999994</v>
      </c>
    </row>
    <row r="182" spans="1:125" x14ac:dyDescent="0.35">
      <c r="A182" s="111" t="s">
        <v>477</v>
      </c>
      <c r="C182" s="143" t="s">
        <v>666</v>
      </c>
      <c r="D182" s="112">
        <v>2.3614000000000002</v>
      </c>
      <c r="E182" s="112">
        <v>13.323600000000001</v>
      </c>
      <c r="F182" s="112">
        <v>0.22739999999999999</v>
      </c>
      <c r="G182" s="112">
        <v>10.685499999999999</v>
      </c>
      <c r="H182" s="112">
        <v>0.46600000000000003</v>
      </c>
      <c r="I182" s="112">
        <v>2.5238</v>
      </c>
      <c r="J182" s="113">
        <v>50.972799999999999</v>
      </c>
      <c r="K182" s="112">
        <v>6.6772</v>
      </c>
      <c r="L182" s="112">
        <v>10.8371</v>
      </c>
      <c r="M182" s="112">
        <v>0.2316</v>
      </c>
      <c r="N182" s="112">
        <v>2.9000000000000001E-2</v>
      </c>
      <c r="O182" s="112">
        <v>7.1000000000000004E-3</v>
      </c>
      <c r="P182" s="112">
        <v>98.342600000000004</v>
      </c>
    </row>
    <row r="183" spans="1:125" x14ac:dyDescent="0.35">
      <c r="A183" s="111" t="s">
        <v>484</v>
      </c>
      <c r="C183" s="143" t="s">
        <v>666</v>
      </c>
      <c r="D183" s="112">
        <v>3.0316000000000001</v>
      </c>
      <c r="E183" s="112">
        <v>12.191800000000001</v>
      </c>
      <c r="F183" s="112">
        <v>0.55410000000000004</v>
      </c>
      <c r="G183" s="112">
        <v>8.1637000000000004</v>
      </c>
      <c r="H183" s="112">
        <v>1.073</v>
      </c>
      <c r="I183" s="112">
        <v>4.4776999999999996</v>
      </c>
      <c r="J183" s="112">
        <v>50.878999999999998</v>
      </c>
      <c r="K183" s="112">
        <v>4.1981000000000002</v>
      </c>
      <c r="L183" s="112">
        <v>13.9504</v>
      </c>
      <c r="M183" s="112">
        <v>0.19489999999999999</v>
      </c>
      <c r="N183" s="112">
        <v>4.2799999999999998E-2</v>
      </c>
      <c r="O183" s="112">
        <v>1.7999999999999999E-2</v>
      </c>
      <c r="P183" s="112">
        <v>98.775099999999995</v>
      </c>
    </row>
    <row r="184" spans="1:125" x14ac:dyDescent="0.35">
      <c r="A184" s="111" t="s">
        <v>484</v>
      </c>
      <c r="C184" s="143" t="s">
        <v>666</v>
      </c>
      <c r="D184" s="112">
        <v>3.1394000000000002</v>
      </c>
      <c r="E184" s="112">
        <v>12.0837</v>
      </c>
      <c r="F184" s="112">
        <v>0.62639999999999996</v>
      </c>
      <c r="G184" s="112">
        <v>8.1862999999999992</v>
      </c>
      <c r="H184" s="112">
        <v>1.0612999999999999</v>
      </c>
      <c r="I184" s="112">
        <v>4.5106000000000002</v>
      </c>
      <c r="J184" s="112">
        <v>50.689300000000003</v>
      </c>
      <c r="K184" s="112">
        <v>4.1847000000000003</v>
      </c>
      <c r="L184" s="112">
        <v>13.561299999999999</v>
      </c>
      <c r="M184" s="112">
        <v>0.159</v>
      </c>
      <c r="N184" s="112">
        <v>2.9000000000000001E-2</v>
      </c>
      <c r="O184" s="112">
        <v>2.2100000000000002E-2</v>
      </c>
      <c r="P184" s="112">
        <v>98.253200000000007</v>
      </c>
    </row>
    <row r="185" spans="1:125" x14ac:dyDescent="0.35">
      <c r="A185" s="111" t="s">
        <v>484</v>
      </c>
      <c r="C185" s="143" t="s">
        <v>666</v>
      </c>
      <c r="D185" s="112">
        <v>3.1036999999999999</v>
      </c>
      <c r="E185" s="112">
        <v>12.1539</v>
      </c>
      <c r="F185" s="112">
        <v>0.61060000000000003</v>
      </c>
      <c r="G185" s="112">
        <v>8.2187000000000001</v>
      </c>
      <c r="H185" s="112">
        <v>1.0657000000000001</v>
      </c>
      <c r="I185" s="112">
        <v>4.5461</v>
      </c>
      <c r="J185" s="112">
        <v>50.161000000000001</v>
      </c>
      <c r="K185" s="112">
        <v>4.3121</v>
      </c>
      <c r="L185" s="112">
        <v>14.385400000000001</v>
      </c>
      <c r="M185" s="112">
        <v>0.21690000000000001</v>
      </c>
      <c r="N185" s="112">
        <v>2.6599999999999999E-2</v>
      </c>
      <c r="O185" s="112">
        <v>2.3199999999999998E-2</v>
      </c>
      <c r="P185" s="112">
        <v>98.823999999999998</v>
      </c>
    </row>
    <row r="186" spans="1:125" x14ac:dyDescent="0.35">
      <c r="A186" s="111" t="s">
        <v>484</v>
      </c>
      <c r="C186" s="143" t="s">
        <v>666</v>
      </c>
      <c r="D186" s="112">
        <v>3.0915666666666666</v>
      </c>
      <c r="E186" s="112">
        <v>12.143133333333333</v>
      </c>
      <c r="F186" s="112">
        <v>0.5970333333333333</v>
      </c>
      <c r="G186" s="112">
        <v>8.189566666666666</v>
      </c>
      <c r="H186" s="112">
        <v>1.0666666666666667</v>
      </c>
      <c r="I186" s="112">
        <v>4.5114666666666663</v>
      </c>
      <c r="J186" s="113">
        <v>50.576433333333334</v>
      </c>
      <c r="K186" s="112">
        <v>4.2316333333333338</v>
      </c>
      <c r="L186" s="112">
        <v>13.965699999999998</v>
      </c>
      <c r="M186" s="112">
        <v>0.19026666666666667</v>
      </c>
      <c r="N186" s="112">
        <v>3.2800000000000003E-2</v>
      </c>
      <c r="O186" s="112">
        <v>2.1099999999999997E-2</v>
      </c>
      <c r="P186" s="112">
        <v>98.617433333333338</v>
      </c>
      <c r="V186" s="114" t="s">
        <v>480</v>
      </c>
      <c r="W186" s="114">
        <v>50</v>
      </c>
      <c r="X186" s="114" t="s">
        <v>481</v>
      </c>
      <c r="Y186" s="114">
        <v>20.774999999999999</v>
      </c>
      <c r="Z186" s="114">
        <v>8.9383270476190475</v>
      </c>
      <c r="AA186" s="114">
        <v>0.87745357142857128</v>
      </c>
      <c r="AB186" s="114">
        <v>1.2869319047619048</v>
      </c>
      <c r="AC186" s="114">
        <v>0.44457647619047613</v>
      </c>
      <c r="AD186" s="114">
        <v>3.1003359523809522</v>
      </c>
      <c r="AE186" s="114">
        <v>0.32758266666666663</v>
      </c>
      <c r="AF186" s="114">
        <v>8563.946857142857</v>
      </c>
      <c r="AG186" s="114">
        <v>397.77895238095232</v>
      </c>
      <c r="AH186" s="114">
        <v>26.45230033333333</v>
      </c>
      <c r="AI186" s="114">
        <v>1.0880424285714285</v>
      </c>
      <c r="AJ186" s="120">
        <v>25504.650476190473</v>
      </c>
      <c r="AK186" s="120">
        <v>1169.9380952380952</v>
      </c>
      <c r="AL186" s="114">
        <v>453.93598095238093</v>
      </c>
      <c r="AM186" s="114">
        <v>45.627585714285708</v>
      </c>
      <c r="AN186" s="114">
        <v>9.2425109523809521</v>
      </c>
      <c r="AO186" s="114">
        <v>1.5209195238095237</v>
      </c>
      <c r="AP186" s="114">
        <v>1626.2139523809524</v>
      </c>
      <c r="AQ186" s="114">
        <v>175.49071428571426</v>
      </c>
      <c r="AR186" s="120">
        <v>138052.69523809524</v>
      </c>
      <c r="AS186" s="120">
        <v>14039.257142857141</v>
      </c>
      <c r="AT186" s="114">
        <v>43.638690952380948</v>
      </c>
      <c r="AU186" s="114">
        <v>4.4457647619047611</v>
      </c>
      <c r="AV186" s="114">
        <v>51.243288571428565</v>
      </c>
      <c r="AW186" s="114">
        <v>5.3817152380952376</v>
      </c>
      <c r="AX186" s="114">
        <v>143.90238571428571</v>
      </c>
      <c r="AY186" s="114">
        <v>14.03925714285714</v>
      </c>
      <c r="AZ186" s="114">
        <v>182.51034285714283</v>
      </c>
      <c r="BA186" s="114">
        <v>12.869319047619046</v>
      </c>
      <c r="BB186" s="114">
        <v>28.429495714285714</v>
      </c>
      <c r="BC186" s="114">
        <v>2.1058885714285713</v>
      </c>
      <c r="BD186" s="114">
        <v>1.8251034285714285</v>
      </c>
      <c r="BE186" s="114">
        <v>0.32758266666666663</v>
      </c>
      <c r="BF186" s="114">
        <v>19.807051952380952</v>
      </c>
      <c r="BG186" s="114">
        <v>0.73706099999999997</v>
      </c>
      <c r="BH186" s="114">
        <v>347.47161428571428</v>
      </c>
      <c r="BI186" s="114">
        <v>12.869319047619046</v>
      </c>
      <c r="BJ186" s="114">
        <v>42.585746666666665</v>
      </c>
      <c r="BK186" s="114">
        <v>2.3398761904761902</v>
      </c>
      <c r="BL186" s="114">
        <v>328.75260476190476</v>
      </c>
      <c r="BM186" s="114">
        <v>33.928204761904759</v>
      </c>
      <c r="BN186" s="114">
        <v>33.343235714285711</v>
      </c>
      <c r="BO186" s="114">
        <v>3.9777895238095233</v>
      </c>
      <c r="BP186" s="114">
        <v>1.7432077619047617</v>
      </c>
      <c r="BQ186" s="114">
        <v>0.24568699999999996</v>
      </c>
      <c r="BR186" s="114" t="e">
        <v>#VALUE!</v>
      </c>
      <c r="BS186" s="114" t="e">
        <v>#VALUE!</v>
      </c>
      <c r="BT186" s="114">
        <v>0.14507232380952378</v>
      </c>
      <c r="BU186" s="114">
        <v>2.4568699999999999E-2</v>
      </c>
      <c r="BV186" s="114">
        <v>3.0067409047619043</v>
      </c>
      <c r="BW186" s="114">
        <v>0.28078514285714284</v>
      </c>
      <c r="BX186" s="114">
        <v>8.1895666666666658E-2</v>
      </c>
      <c r="BY186" s="114">
        <v>3.158832857142857E-2</v>
      </c>
      <c r="BZ186" s="114">
        <v>0.19771953809523807</v>
      </c>
      <c r="CA186" s="114">
        <v>2.9248452380952382E-2</v>
      </c>
      <c r="CB186" s="114">
        <v>236.32749523809522</v>
      </c>
      <c r="CC186" s="114">
        <v>23.398761904761905</v>
      </c>
      <c r="CD186" s="114">
        <v>27.610539047619046</v>
      </c>
      <c r="CE186" s="114">
        <v>2.6908576190476188</v>
      </c>
      <c r="CF186" s="114">
        <v>68.792360000000002</v>
      </c>
      <c r="CG186" s="114">
        <v>4.5627585714285708</v>
      </c>
      <c r="CH186" s="114">
        <v>9.3946029047619035</v>
      </c>
      <c r="CI186" s="114">
        <v>0.44457647619047613</v>
      </c>
      <c r="CJ186" s="114">
        <v>41.76679</v>
      </c>
      <c r="CK186" s="114">
        <v>2.2228823809523806</v>
      </c>
      <c r="CL186" s="114">
        <v>10.599639142857141</v>
      </c>
      <c r="CM186" s="114">
        <v>0.66686471428571414</v>
      </c>
      <c r="CN186" s="114">
        <v>3.3460229523809519</v>
      </c>
      <c r="CO186" s="114">
        <v>0.3158832857142857</v>
      </c>
      <c r="CP186" s="114">
        <v>10.845326142857141</v>
      </c>
      <c r="CQ186" s="114">
        <v>1.1231405714285714</v>
      </c>
      <c r="CR186" s="114">
        <v>1.6145145714285711</v>
      </c>
      <c r="CS186" s="114">
        <v>0.18719009523809521</v>
      </c>
      <c r="CT186" s="114">
        <v>9.7455843333333316</v>
      </c>
      <c r="CU186" s="114">
        <v>0.99444738095238083</v>
      </c>
      <c r="CV186" s="114">
        <v>1.7081096190476188</v>
      </c>
      <c r="CW186" s="114">
        <v>0.14039257142857142</v>
      </c>
      <c r="CX186" s="114">
        <v>4.6095560952380943</v>
      </c>
      <c r="CY186" s="114">
        <v>0.30418390476190477</v>
      </c>
      <c r="CZ186" s="114">
        <v>0.57209972857142855</v>
      </c>
      <c r="DA186" s="114">
        <v>4.0947833333333329E-2</v>
      </c>
      <c r="DB186" s="114">
        <v>3.7204031428571427</v>
      </c>
      <c r="DC186" s="114">
        <v>0.37438019047619042</v>
      </c>
      <c r="DD186" s="114">
        <v>0.49254393809523805</v>
      </c>
      <c r="DE186" s="114">
        <v>6.4346595238095231E-2</v>
      </c>
      <c r="DF186" s="114">
        <v>8.189566666666666</v>
      </c>
      <c r="DG186" s="114">
        <v>0.93595047619047622</v>
      </c>
      <c r="DH186" s="114">
        <v>1.7666065238095237</v>
      </c>
      <c r="DI186" s="114">
        <v>0.1988894761904762</v>
      </c>
      <c r="DJ186" s="114">
        <v>0.38256975714285713</v>
      </c>
      <c r="DK186" s="114">
        <v>8.0725728571428568E-2</v>
      </c>
      <c r="DL186" s="114">
        <v>3.2758266666666667E-2</v>
      </c>
      <c r="DM186" s="114">
        <v>1.2869319047619045E-2</v>
      </c>
      <c r="DN186" s="114">
        <v>2.0239929047619047</v>
      </c>
      <c r="DO186" s="114">
        <v>0.17549071428571428</v>
      </c>
      <c r="DR186" s="114">
        <v>2.0707904285714283</v>
      </c>
      <c r="DS186" s="114">
        <v>0.21058885714285713</v>
      </c>
      <c r="DT186" s="114">
        <v>0.73472112380952381</v>
      </c>
      <c r="DU186" s="114">
        <v>7.4876038095238101E-2</v>
      </c>
    </row>
    <row r="187" spans="1:125" x14ac:dyDescent="0.35">
      <c r="A187" s="111" t="s">
        <v>484</v>
      </c>
      <c r="C187" s="143" t="s">
        <v>666</v>
      </c>
      <c r="D187" s="112">
        <v>3.1703000000000001</v>
      </c>
      <c r="E187" s="112">
        <v>12.2249</v>
      </c>
      <c r="F187" s="112">
        <v>0.60350000000000004</v>
      </c>
      <c r="G187" s="112">
        <v>8.0931999999999995</v>
      </c>
      <c r="H187" s="112">
        <v>0.99780000000000002</v>
      </c>
      <c r="I187" s="112">
        <v>4.6032999999999999</v>
      </c>
      <c r="J187" s="112">
        <v>50.500999999999998</v>
      </c>
      <c r="K187" s="112">
        <v>4.2911999999999999</v>
      </c>
      <c r="L187" s="112">
        <v>14.0105</v>
      </c>
      <c r="M187" s="112">
        <v>0.15260000000000001</v>
      </c>
      <c r="N187" s="112">
        <v>3.5000000000000003E-2</v>
      </c>
      <c r="O187" s="112">
        <v>2.3699999999999999E-2</v>
      </c>
      <c r="P187" s="112">
        <v>98.706999999999994</v>
      </c>
    </row>
    <row r="188" spans="1:125" x14ac:dyDescent="0.35">
      <c r="A188" s="111" t="s">
        <v>484</v>
      </c>
      <c r="C188" s="143" t="s">
        <v>666</v>
      </c>
      <c r="D188" s="112">
        <v>2.8788</v>
      </c>
      <c r="E188" s="112">
        <v>11.623100000000001</v>
      </c>
      <c r="F188" s="112">
        <v>0.54279999999999995</v>
      </c>
      <c r="G188" s="112">
        <v>8.3299000000000003</v>
      </c>
      <c r="H188" s="112">
        <v>0.96799999999999997</v>
      </c>
      <c r="I188" s="112">
        <v>4.4497</v>
      </c>
      <c r="J188" s="112">
        <v>50.677300000000002</v>
      </c>
      <c r="K188" s="112">
        <v>4.9256000000000002</v>
      </c>
      <c r="L188" s="112">
        <v>14.182</v>
      </c>
      <c r="M188" s="112">
        <v>0.1714</v>
      </c>
      <c r="N188" s="112">
        <v>3.9300000000000002E-2</v>
      </c>
      <c r="O188" s="112">
        <v>2.3199999999999998E-2</v>
      </c>
      <c r="P188" s="112">
        <v>98.811099999999996</v>
      </c>
    </row>
    <row r="189" spans="1:125" x14ac:dyDescent="0.35">
      <c r="A189" s="111" t="s">
        <v>484</v>
      </c>
      <c r="C189" s="143" t="s">
        <v>666</v>
      </c>
      <c r="D189" s="112">
        <v>2.9125000000000001</v>
      </c>
      <c r="E189" s="112">
        <v>11.704499999999999</v>
      </c>
      <c r="F189" s="112">
        <v>0.53220000000000001</v>
      </c>
      <c r="G189" s="112">
        <v>8.3805999999999994</v>
      </c>
      <c r="H189" s="112">
        <v>0.95809999999999995</v>
      </c>
      <c r="I189" s="112">
        <v>4.3886000000000003</v>
      </c>
      <c r="J189" s="112">
        <v>50.624299999999998</v>
      </c>
      <c r="K189" s="112">
        <v>4.8349000000000002</v>
      </c>
      <c r="L189" s="112">
        <v>14.192600000000001</v>
      </c>
      <c r="M189" s="112">
        <v>0.25509999999999999</v>
      </c>
      <c r="N189" s="112">
        <v>2.9899999999999999E-2</v>
      </c>
      <c r="O189" s="112">
        <v>2.6200000000000001E-2</v>
      </c>
      <c r="P189" s="112">
        <v>98.839299999999994</v>
      </c>
    </row>
    <row r="190" spans="1:125" x14ac:dyDescent="0.35">
      <c r="A190" s="111" t="s">
        <v>484</v>
      </c>
      <c r="C190" s="143" t="s">
        <v>666</v>
      </c>
      <c r="D190" s="112">
        <v>2.9872000000000001</v>
      </c>
      <c r="E190" s="112">
        <v>11.850833333333332</v>
      </c>
      <c r="F190" s="112">
        <v>0.5595</v>
      </c>
      <c r="G190" s="112">
        <v>8.2678999999999991</v>
      </c>
      <c r="H190" s="112">
        <v>0.97463333333333324</v>
      </c>
      <c r="I190" s="112">
        <v>4.4805333333333337</v>
      </c>
      <c r="J190" s="113">
        <v>50.600866666666668</v>
      </c>
      <c r="K190" s="112">
        <v>4.6839000000000004</v>
      </c>
      <c r="L190" s="112">
        <v>14.128366666666667</v>
      </c>
      <c r="M190" s="112">
        <v>0.19303333333333331</v>
      </c>
      <c r="N190" s="112">
        <v>3.4733333333333331E-2</v>
      </c>
      <c r="O190" s="112">
        <v>2.4366666666666665E-2</v>
      </c>
      <c r="P190" s="112">
        <v>98.785799999999995</v>
      </c>
      <c r="V190" s="114" t="s">
        <v>480</v>
      </c>
      <c r="W190" s="114">
        <v>50</v>
      </c>
      <c r="X190" s="114" t="s">
        <v>481</v>
      </c>
      <c r="Y190" s="114">
        <v>13.348000000000001</v>
      </c>
      <c r="Z190" s="114">
        <v>7.5592228571428572</v>
      </c>
      <c r="AA190" s="114">
        <v>0.74411099999999986</v>
      </c>
      <c r="AB190" s="114">
        <v>1.4882219999999997</v>
      </c>
      <c r="AC190" s="114">
        <v>0.70867714285714278</v>
      </c>
      <c r="AD190" s="114">
        <v>2.7874634285714284</v>
      </c>
      <c r="AE190" s="114">
        <v>0.20079185714285716</v>
      </c>
      <c r="AF190" s="114">
        <v>8504.1257142857139</v>
      </c>
      <c r="AG190" s="114">
        <v>259.84828571428568</v>
      </c>
      <c r="AH190" s="114">
        <v>26.929731428571426</v>
      </c>
      <c r="AI190" s="114">
        <v>1.2992414285714287</v>
      </c>
      <c r="AJ190" s="114">
        <v>26622.637999999999</v>
      </c>
      <c r="AK190" s="114">
        <v>1133.8834285714283</v>
      </c>
      <c r="AL190" s="114">
        <v>448.82885714285709</v>
      </c>
      <c r="AM190" s="114">
        <v>25.984828571428569</v>
      </c>
      <c r="AN190" s="114">
        <v>8.2678999999999991</v>
      </c>
      <c r="AO190" s="114">
        <v>1.771692857142857</v>
      </c>
      <c r="AP190" s="114">
        <v>1528.3803714285714</v>
      </c>
      <c r="AQ190" s="114">
        <v>95.671414285714278</v>
      </c>
      <c r="AR190" s="120">
        <v>130278.48142857141</v>
      </c>
      <c r="AS190" s="120">
        <v>7204.8842857142854</v>
      </c>
      <c r="AT190" s="114">
        <v>40.748935714285714</v>
      </c>
      <c r="AU190" s="114">
        <v>1.771692857142857</v>
      </c>
      <c r="AV190" s="114">
        <v>47.953819999999993</v>
      </c>
      <c r="AW190" s="114">
        <v>3.4252728571428563</v>
      </c>
      <c r="AX190" s="114">
        <v>134.53054428571429</v>
      </c>
      <c r="AY190" s="114">
        <v>9.8033671428571427</v>
      </c>
      <c r="AZ190" s="114">
        <v>171.3817557142857</v>
      </c>
      <c r="BA190" s="114">
        <v>11.693172857142857</v>
      </c>
      <c r="BB190" s="114">
        <v>25.039925714285712</v>
      </c>
      <c r="BC190" s="114">
        <v>1.6535799999999996</v>
      </c>
      <c r="BD190" s="114">
        <v>1.771692857142857</v>
      </c>
      <c r="BE190" s="114">
        <v>0.31890471428571426</v>
      </c>
      <c r="BF190" s="114">
        <v>18.661831428571425</v>
      </c>
      <c r="BG190" s="114">
        <v>1.0866382857142856</v>
      </c>
      <c r="BH190" s="114">
        <v>359.06308571428571</v>
      </c>
      <c r="BI190" s="114">
        <v>16.535799999999998</v>
      </c>
      <c r="BJ190" s="114">
        <v>42.402515714285705</v>
      </c>
      <c r="BK190" s="114">
        <v>1.8898057142857143</v>
      </c>
      <c r="BL190" s="114">
        <v>296.46327142857137</v>
      </c>
      <c r="BM190" s="114">
        <v>11.811285714285713</v>
      </c>
      <c r="BN190" s="114">
        <v>30.827455714285712</v>
      </c>
      <c r="BO190" s="114">
        <v>1.6535799999999996</v>
      </c>
      <c r="BP190" s="114">
        <v>1.7598815714285712</v>
      </c>
      <c r="BQ190" s="114">
        <v>0.29528214285714283</v>
      </c>
      <c r="BR190" s="114" t="e">
        <v>#VALUE!</v>
      </c>
      <c r="BS190" s="114" t="e">
        <v>#VALUE!</v>
      </c>
      <c r="BT190" s="114">
        <v>0.14527881428571426</v>
      </c>
      <c r="BU190" s="114">
        <v>3.661498571428571E-2</v>
      </c>
      <c r="BV190" s="114">
        <v>2.8819537142857143</v>
      </c>
      <c r="BW190" s="114">
        <v>0.36614985714285708</v>
      </c>
      <c r="BX190" s="114">
        <v>6.2599814285714275E-2</v>
      </c>
      <c r="BY190" s="114">
        <v>3.4252728571428574E-2</v>
      </c>
      <c r="BZ190" s="114">
        <v>0.18543718571428569</v>
      </c>
      <c r="CA190" s="114">
        <v>2.8347085714285715E-2</v>
      </c>
      <c r="CB190" s="114">
        <v>230.3200714285714</v>
      </c>
      <c r="CC190" s="114">
        <v>12.992414285714284</v>
      </c>
      <c r="CD190" s="114">
        <v>26.693505714285713</v>
      </c>
      <c r="CE190" s="114">
        <v>1.2992414285714287</v>
      </c>
      <c r="CF190" s="114">
        <v>67.678667142857137</v>
      </c>
      <c r="CG190" s="114">
        <v>2.8347085714285711</v>
      </c>
      <c r="CH190" s="114">
        <v>9.6025752857142859</v>
      </c>
      <c r="CI190" s="114">
        <v>0.4133949999999999</v>
      </c>
      <c r="CJ190" s="114">
        <v>42.284402857142851</v>
      </c>
      <c r="CK190" s="114">
        <v>1.771692857142857</v>
      </c>
      <c r="CL190" s="114">
        <v>10.701024857142857</v>
      </c>
      <c r="CM190" s="114">
        <v>0.8386012857142856</v>
      </c>
      <c r="CN190" s="114">
        <v>3.3544051428571424</v>
      </c>
      <c r="CO190" s="114">
        <v>0.2598482857142857</v>
      </c>
      <c r="CP190" s="114">
        <v>10.594723285714286</v>
      </c>
      <c r="CQ190" s="114">
        <v>1.074827</v>
      </c>
      <c r="CR190" s="114">
        <v>1.5827122857142857</v>
      </c>
      <c r="CS190" s="114">
        <v>0.12992414285714285</v>
      </c>
      <c r="CT190" s="114">
        <v>9.3781608571428574</v>
      </c>
      <c r="CU190" s="114">
        <v>0.8504125714285713</v>
      </c>
      <c r="CV190" s="114">
        <v>1.7008251428571426</v>
      </c>
      <c r="CW190" s="114">
        <v>0.12992414285714285</v>
      </c>
      <c r="CX190" s="114">
        <v>4.3465531428571422</v>
      </c>
      <c r="CY190" s="114">
        <v>0.29528214285714283</v>
      </c>
      <c r="CZ190" s="114">
        <v>0.5244210857142857</v>
      </c>
      <c r="DA190" s="114">
        <v>6.378094285714285E-2</v>
      </c>
      <c r="DB190" s="114">
        <v>3.318971285714285</v>
      </c>
      <c r="DC190" s="114">
        <v>0.31890471428571426</v>
      </c>
      <c r="DD190" s="114">
        <v>0.48662497142857131</v>
      </c>
      <c r="DE190" s="114">
        <v>5.669417142857143E-2</v>
      </c>
      <c r="DF190" s="114">
        <v>7.3111858571428572</v>
      </c>
      <c r="DG190" s="114">
        <v>0.47245142857142858</v>
      </c>
      <c r="DH190" s="114">
        <v>1.6653912857142856</v>
      </c>
      <c r="DI190" s="114">
        <v>0.15354671428571429</v>
      </c>
      <c r="DJ190" s="114">
        <v>0.4228440285714285</v>
      </c>
      <c r="DK190" s="114">
        <v>9.2128028571428572E-2</v>
      </c>
      <c r="DL190" s="114">
        <v>2.5512377142857142E-2</v>
      </c>
      <c r="DM190" s="114">
        <v>1.1575059999999998E-2</v>
      </c>
      <c r="DN190" s="114">
        <v>2.0079185714285712</v>
      </c>
      <c r="DO190" s="114">
        <v>0.15354671428571429</v>
      </c>
      <c r="DR190" s="114">
        <v>2.2205217142857139</v>
      </c>
      <c r="DS190" s="114">
        <v>0.22441442857142854</v>
      </c>
      <c r="DT190" s="114">
        <v>0.74765438571428566</v>
      </c>
      <c r="DU190" s="114">
        <v>8.7403514285714259E-2</v>
      </c>
    </row>
    <row r="191" spans="1:125" x14ac:dyDescent="0.35">
      <c r="A191" s="111" t="s">
        <v>484</v>
      </c>
      <c r="C191" s="143" t="s">
        <v>666</v>
      </c>
      <c r="D191" s="112">
        <v>3.0802</v>
      </c>
      <c r="E191" s="112">
        <v>12.209</v>
      </c>
      <c r="F191" s="112">
        <v>0.62560000000000004</v>
      </c>
      <c r="G191" s="112">
        <v>8.3574999999999999</v>
      </c>
      <c r="H191" s="112">
        <v>1.0470999999999999</v>
      </c>
      <c r="I191" s="112">
        <v>4.5918999999999999</v>
      </c>
      <c r="J191" s="112">
        <v>50.549300000000002</v>
      </c>
      <c r="K191" s="112">
        <v>4.3147000000000002</v>
      </c>
      <c r="L191" s="112">
        <v>14.0715</v>
      </c>
      <c r="M191" s="112">
        <v>0.18590000000000001</v>
      </c>
      <c r="N191" s="112">
        <v>3.5299999999999998E-2</v>
      </c>
      <c r="O191" s="112">
        <v>2.1100000000000001E-2</v>
      </c>
      <c r="P191" s="112">
        <v>99.089100000000002</v>
      </c>
    </row>
    <row r="192" spans="1:125" x14ac:dyDescent="0.35">
      <c r="A192" s="111" t="s">
        <v>484</v>
      </c>
      <c r="C192" s="143" t="s">
        <v>666</v>
      </c>
      <c r="D192" s="112">
        <v>3.0935000000000001</v>
      </c>
      <c r="E192" s="112">
        <v>12.099399999999999</v>
      </c>
      <c r="F192" s="112">
        <v>0.62050000000000005</v>
      </c>
      <c r="G192" s="112">
        <v>8.2885000000000009</v>
      </c>
      <c r="H192" s="112">
        <v>1.0306</v>
      </c>
      <c r="I192" s="112">
        <v>4.5442</v>
      </c>
      <c r="J192" s="112">
        <v>50.821300000000001</v>
      </c>
      <c r="K192" s="112">
        <v>4.2758000000000003</v>
      </c>
      <c r="L192" s="112">
        <v>14.4404</v>
      </c>
      <c r="M192" s="112">
        <v>0.22090000000000001</v>
      </c>
      <c r="N192" s="112">
        <v>3.3000000000000002E-2</v>
      </c>
      <c r="O192" s="112">
        <v>2.2700000000000001E-2</v>
      </c>
      <c r="P192" s="112">
        <v>99.490799999999993</v>
      </c>
    </row>
    <row r="193" spans="1:125" x14ac:dyDescent="0.35">
      <c r="A193" s="111" t="s">
        <v>484</v>
      </c>
      <c r="C193" s="143" t="s">
        <v>666</v>
      </c>
      <c r="D193" s="112">
        <f t="shared" ref="D193:P193" si="37">AVERAGE(D191:D192)</f>
        <v>3.0868500000000001</v>
      </c>
      <c r="E193" s="112">
        <f t="shared" si="37"/>
        <v>12.154199999999999</v>
      </c>
      <c r="F193" s="112">
        <f t="shared" si="37"/>
        <v>0.6230500000000001</v>
      </c>
      <c r="G193" s="112">
        <f t="shared" si="37"/>
        <v>8.3230000000000004</v>
      </c>
      <c r="H193" s="112">
        <f t="shared" si="37"/>
        <v>1.0388500000000001</v>
      </c>
      <c r="I193" s="112">
        <f t="shared" si="37"/>
        <v>4.5680499999999995</v>
      </c>
      <c r="J193" s="112">
        <f t="shared" si="37"/>
        <v>50.685299999999998</v>
      </c>
      <c r="K193" s="112">
        <f t="shared" si="37"/>
        <v>4.2952500000000002</v>
      </c>
      <c r="L193" s="112">
        <f t="shared" si="37"/>
        <v>14.25595</v>
      </c>
      <c r="M193" s="112">
        <f t="shared" si="37"/>
        <v>0.20340000000000003</v>
      </c>
      <c r="N193" s="112">
        <f t="shared" si="37"/>
        <v>3.415E-2</v>
      </c>
      <c r="O193" s="112">
        <f t="shared" si="37"/>
        <v>2.1900000000000003E-2</v>
      </c>
      <c r="P193" s="112">
        <f t="shared" si="37"/>
        <v>99.289950000000005</v>
      </c>
      <c r="V193" s="114" t="s">
        <v>480</v>
      </c>
      <c r="W193" s="114">
        <v>50</v>
      </c>
      <c r="X193" s="114" t="s">
        <v>481</v>
      </c>
      <c r="Y193" s="114">
        <v>20.701000000000001</v>
      </c>
      <c r="Z193" s="114">
        <v>8.3467800000000008</v>
      </c>
      <c r="AA193" s="114">
        <v>0.45182</v>
      </c>
      <c r="AB193" s="114">
        <v>1.55759</v>
      </c>
      <c r="AC193" s="114">
        <v>0.55883000000000005</v>
      </c>
      <c r="AD193" s="114">
        <v>3.0676200000000002</v>
      </c>
      <c r="AE193" s="114">
        <v>0.15457000000000001</v>
      </c>
      <c r="AF193" s="114">
        <v>8037.64</v>
      </c>
      <c r="AG193" s="114">
        <v>332.92</v>
      </c>
      <c r="AH193" s="114">
        <v>27.263770000000001</v>
      </c>
      <c r="AI193" s="114">
        <v>1.0463200000000001</v>
      </c>
      <c r="AJ193" s="120">
        <v>26276.9</v>
      </c>
      <c r="AK193" s="120">
        <v>1307.9000000000001</v>
      </c>
      <c r="AL193" s="114">
        <v>439.93</v>
      </c>
      <c r="AM193" s="114">
        <v>21.402000000000001</v>
      </c>
      <c r="AN193" s="114">
        <v>7.9663000000000004</v>
      </c>
      <c r="AO193" s="114">
        <v>1.5457000000000001</v>
      </c>
      <c r="AP193" s="114">
        <v>1420.8550000000002</v>
      </c>
      <c r="AQ193" s="114">
        <v>55.883000000000003</v>
      </c>
      <c r="AR193" s="120">
        <v>128530.90000000001</v>
      </c>
      <c r="AS193" s="120">
        <v>5826.1</v>
      </c>
      <c r="AT193" s="114">
        <v>43.755200000000002</v>
      </c>
      <c r="AU193" s="114">
        <v>2.4969000000000001</v>
      </c>
      <c r="AV193" s="114">
        <v>52.316000000000003</v>
      </c>
      <c r="AW193" s="114">
        <v>2.4969000000000001</v>
      </c>
      <c r="AX193" s="114">
        <v>139.58860000000001</v>
      </c>
      <c r="AY193" s="114">
        <v>7.0151000000000003</v>
      </c>
      <c r="AZ193" s="114">
        <v>174.3074</v>
      </c>
      <c r="BA193" s="114">
        <v>10.819900000000001</v>
      </c>
      <c r="BB193" s="114">
        <v>24.255600000000001</v>
      </c>
      <c r="BC193" s="114">
        <v>1.1890000000000001</v>
      </c>
      <c r="BD193" s="114">
        <v>1.5813700000000002</v>
      </c>
      <c r="BE193" s="114">
        <v>0.26158000000000003</v>
      </c>
      <c r="BF193" s="114">
        <v>19.796849999999999</v>
      </c>
      <c r="BG193" s="114">
        <v>0.91553000000000007</v>
      </c>
      <c r="BH193" s="114">
        <v>381.66899999999998</v>
      </c>
      <c r="BI193" s="114">
        <v>11.89</v>
      </c>
      <c r="BJ193" s="114">
        <v>43.874099999999999</v>
      </c>
      <c r="BK193" s="114">
        <v>2.2591000000000001</v>
      </c>
      <c r="BL193" s="114">
        <v>304.38400000000001</v>
      </c>
      <c r="BM193" s="114">
        <v>15.457000000000001</v>
      </c>
      <c r="BN193" s="114">
        <v>28.773799999999998</v>
      </c>
      <c r="BO193" s="114">
        <v>1.4268000000000001</v>
      </c>
      <c r="BP193" s="114">
        <v>1.79539</v>
      </c>
      <c r="BQ193" s="114">
        <v>0.22591</v>
      </c>
      <c r="BR193" s="114" t="e">
        <v>#VALUE!</v>
      </c>
      <c r="BS193" s="114" t="e">
        <v>#VALUE!</v>
      </c>
      <c r="BT193" s="114">
        <v>0.15100300000000003</v>
      </c>
      <c r="BU193" s="114">
        <v>3.2103E-2</v>
      </c>
      <c r="BV193" s="114">
        <v>2.75848</v>
      </c>
      <c r="BW193" s="114">
        <v>0.28536</v>
      </c>
      <c r="BX193" s="114">
        <v>8.5608000000000004E-2</v>
      </c>
      <c r="BY193" s="114">
        <v>3.0914000000000001E-2</v>
      </c>
      <c r="BZ193" s="114">
        <v>0.19618500000000003</v>
      </c>
      <c r="CA193" s="114">
        <v>2.4969000000000002E-2</v>
      </c>
      <c r="CB193" s="114">
        <v>223.53200000000001</v>
      </c>
      <c r="CC193" s="114">
        <v>9.1553000000000004</v>
      </c>
      <c r="CD193" s="114">
        <v>27.109200000000001</v>
      </c>
      <c r="CE193" s="114">
        <v>1.3079000000000003</v>
      </c>
      <c r="CF193" s="114">
        <v>64.8005</v>
      </c>
      <c r="CG193" s="114">
        <v>3.2103000000000002</v>
      </c>
      <c r="CH193" s="114">
        <v>8.7391500000000004</v>
      </c>
      <c r="CI193" s="114">
        <v>0.42804000000000003</v>
      </c>
      <c r="CJ193" s="114">
        <v>41.020500000000006</v>
      </c>
      <c r="CK193" s="114">
        <v>2.0213000000000001</v>
      </c>
      <c r="CL193" s="114">
        <v>10.689109999999999</v>
      </c>
      <c r="CM193" s="114">
        <v>0.71340000000000003</v>
      </c>
      <c r="CN193" s="114">
        <v>3.3886500000000002</v>
      </c>
      <c r="CO193" s="114">
        <v>0.21402000000000002</v>
      </c>
      <c r="CP193" s="114">
        <v>10.011380000000001</v>
      </c>
      <c r="CQ193" s="114">
        <v>0.79663000000000017</v>
      </c>
      <c r="CR193" s="114">
        <v>1.507652</v>
      </c>
      <c r="CS193" s="114">
        <v>0.11414400000000001</v>
      </c>
      <c r="CT193" s="114">
        <v>9.4525500000000005</v>
      </c>
      <c r="CU193" s="114">
        <v>0.59450000000000003</v>
      </c>
      <c r="CV193" s="114">
        <v>1.7835000000000001</v>
      </c>
      <c r="CW193" s="114">
        <v>0.14268</v>
      </c>
      <c r="CX193" s="114">
        <v>4.4587500000000002</v>
      </c>
      <c r="CY193" s="114">
        <v>0.29725000000000001</v>
      </c>
      <c r="CZ193" s="114">
        <v>0.55407400000000007</v>
      </c>
      <c r="DA193" s="114">
        <v>6.0638999999999998E-2</v>
      </c>
      <c r="DB193" s="114">
        <v>3.7810200000000003</v>
      </c>
      <c r="DC193" s="114">
        <v>0.39237000000000005</v>
      </c>
      <c r="DD193" s="114">
        <v>0.47322200000000009</v>
      </c>
      <c r="DE193" s="114">
        <v>4.8749000000000008E-2</v>
      </c>
      <c r="DF193" s="114">
        <v>7.3955800000000007</v>
      </c>
      <c r="DG193" s="114">
        <v>0.65395000000000014</v>
      </c>
      <c r="DH193" s="114">
        <v>1.85484</v>
      </c>
      <c r="DI193" s="114">
        <v>0.15457000000000001</v>
      </c>
      <c r="DJ193" s="114">
        <v>0.330542</v>
      </c>
      <c r="DK193" s="114">
        <v>5.8261000000000007E-2</v>
      </c>
      <c r="DL193" s="114">
        <v>3.3292000000000002E-2</v>
      </c>
      <c r="DM193" s="114">
        <v>1.5457E-2</v>
      </c>
      <c r="DN193" s="114">
        <v>1.9618500000000001</v>
      </c>
      <c r="DO193" s="114">
        <v>0.13079000000000002</v>
      </c>
      <c r="DR193" s="114">
        <v>2.154468</v>
      </c>
      <c r="DS193" s="114">
        <v>0.11652200000000001</v>
      </c>
      <c r="DT193" s="114">
        <v>0.73123500000000008</v>
      </c>
      <c r="DU193" s="114">
        <v>7.8474000000000002E-2</v>
      </c>
    </row>
    <row r="194" spans="1:125" x14ac:dyDescent="0.35">
      <c r="A194" s="111" t="s">
        <v>484</v>
      </c>
      <c r="C194" s="143" t="s">
        <v>666</v>
      </c>
      <c r="D194" s="112">
        <v>3.1030000000000002</v>
      </c>
      <c r="E194" s="112">
        <v>12.299099999999999</v>
      </c>
      <c r="F194" s="112">
        <v>0.5474</v>
      </c>
      <c r="G194" s="112">
        <v>8.2250999999999994</v>
      </c>
      <c r="H194" s="112">
        <v>0.9899</v>
      </c>
      <c r="I194" s="112">
        <v>4.6075999999999997</v>
      </c>
      <c r="J194" s="112">
        <v>49.165799999999997</v>
      </c>
      <c r="K194" s="112">
        <v>4.0214999999999996</v>
      </c>
      <c r="L194" s="112">
        <v>14.3078</v>
      </c>
      <c r="M194" s="112">
        <v>0.23</v>
      </c>
      <c r="N194" s="112">
        <v>4.0399999999999998E-2</v>
      </c>
      <c r="O194" s="112">
        <v>2.5700000000000001E-2</v>
      </c>
      <c r="P194" s="112">
        <v>97.563400000000001</v>
      </c>
    </row>
    <row r="195" spans="1:125" x14ac:dyDescent="0.35">
      <c r="A195" s="111" t="s">
        <v>484</v>
      </c>
      <c r="C195" s="143" t="s">
        <v>666</v>
      </c>
      <c r="D195" s="112">
        <v>3.1591999999999998</v>
      </c>
      <c r="E195" s="112">
        <v>12.246600000000001</v>
      </c>
      <c r="F195" s="112">
        <v>0.56679999999999997</v>
      </c>
      <c r="G195" s="112">
        <v>8.1683000000000003</v>
      </c>
      <c r="H195" s="112">
        <v>1.081</v>
      </c>
      <c r="I195" s="112">
        <v>4.6162999999999998</v>
      </c>
      <c r="J195" s="112">
        <v>50.101300000000002</v>
      </c>
      <c r="K195" s="112">
        <v>4.1215000000000002</v>
      </c>
      <c r="L195" s="112">
        <v>14.190799999999999</v>
      </c>
      <c r="M195" s="112">
        <v>0.15809999999999999</v>
      </c>
      <c r="N195" s="112">
        <v>3.8100000000000002E-2</v>
      </c>
      <c r="O195" s="112">
        <v>2.3199999999999998E-2</v>
      </c>
      <c r="P195" s="112">
        <v>98.471199999999996</v>
      </c>
    </row>
    <row r="196" spans="1:125" x14ac:dyDescent="0.35">
      <c r="A196" s="111" t="s">
        <v>484</v>
      </c>
      <c r="C196" s="143" t="s">
        <v>666</v>
      </c>
      <c r="D196" s="112">
        <v>2.5326</v>
      </c>
      <c r="E196" s="112">
        <v>12.302099999999999</v>
      </c>
      <c r="F196" s="112">
        <v>0.58689999999999998</v>
      </c>
      <c r="G196" s="112">
        <v>8.0503999999999998</v>
      </c>
      <c r="H196" s="112">
        <v>1.0239</v>
      </c>
      <c r="I196" s="112">
        <v>4.5349000000000004</v>
      </c>
      <c r="J196" s="112">
        <v>49.9679</v>
      </c>
      <c r="K196" s="112">
        <v>4.0359999999999996</v>
      </c>
      <c r="L196" s="112">
        <v>14.303599999999999</v>
      </c>
      <c r="M196" s="112">
        <v>0.22739999999999999</v>
      </c>
      <c r="N196" s="112">
        <v>4.5999999999999999E-2</v>
      </c>
      <c r="O196" s="112">
        <v>2.5999999999999999E-2</v>
      </c>
      <c r="P196" s="112">
        <v>97.637500000000003</v>
      </c>
    </row>
    <row r="197" spans="1:125" x14ac:dyDescent="0.35">
      <c r="A197" s="111" t="s">
        <v>484</v>
      </c>
      <c r="C197" s="143" t="s">
        <v>666</v>
      </c>
      <c r="D197" s="112">
        <v>2.9316</v>
      </c>
      <c r="E197" s="112">
        <v>12.2826</v>
      </c>
      <c r="F197" s="112">
        <v>0.56703333333333328</v>
      </c>
      <c r="G197" s="112">
        <v>8.1479333333333326</v>
      </c>
      <c r="H197" s="112">
        <v>1.0316000000000001</v>
      </c>
      <c r="I197" s="112">
        <v>4.5862666666666669</v>
      </c>
      <c r="J197" s="113">
        <v>49.745000000000005</v>
      </c>
      <c r="K197" s="112">
        <v>4.0596666666666668</v>
      </c>
      <c r="L197" s="112">
        <v>14.2674</v>
      </c>
      <c r="M197" s="112">
        <v>0.20516666666666664</v>
      </c>
      <c r="N197" s="112">
        <v>4.1500000000000002E-2</v>
      </c>
      <c r="O197" s="112">
        <v>2.4966666666666665E-2</v>
      </c>
      <c r="P197" s="112">
        <v>97.890699999999995</v>
      </c>
      <c r="V197" s="114" t="s">
        <v>480</v>
      </c>
      <c r="W197" s="114">
        <v>50</v>
      </c>
      <c r="X197" s="114" t="s">
        <v>481</v>
      </c>
      <c r="Y197" s="114">
        <v>18.968</v>
      </c>
      <c r="Z197" s="114">
        <v>8.566969904761903</v>
      </c>
      <c r="AA197" s="114">
        <v>0.66347457142857125</v>
      </c>
      <c r="AB197" s="114">
        <v>1.4549880952380951</v>
      </c>
      <c r="AC197" s="114">
        <v>0.53543561904761894</v>
      </c>
      <c r="AD197" s="114">
        <v>3.026375238095238</v>
      </c>
      <c r="AE197" s="114">
        <v>0.18623847619047618</v>
      </c>
      <c r="AF197" s="114">
        <v>8520.4102857142861</v>
      </c>
      <c r="AG197" s="114">
        <v>174.5985714285714</v>
      </c>
      <c r="AH197" s="114">
        <v>28.401367619047612</v>
      </c>
      <c r="AI197" s="114">
        <v>1.280389523809524</v>
      </c>
      <c r="AJ197" s="120">
        <v>28401.367619047618</v>
      </c>
      <c r="AK197" s="120">
        <v>1163.9904761904761</v>
      </c>
      <c r="AL197" s="114">
        <v>484.22003809523807</v>
      </c>
      <c r="AM197" s="114">
        <v>29.099761904761905</v>
      </c>
      <c r="AN197" s="114">
        <v>12.105500952380952</v>
      </c>
      <c r="AO197" s="114">
        <v>2.6771780952380948</v>
      </c>
      <c r="AP197" s="114">
        <v>1594.6669523809524</v>
      </c>
      <c r="AQ197" s="114">
        <v>93.119238095238089</v>
      </c>
      <c r="AR197" s="120">
        <v>134906.4961904762</v>
      </c>
      <c r="AS197" s="120">
        <v>6983.9428571428562</v>
      </c>
      <c r="AT197" s="114">
        <v>43.998839999999994</v>
      </c>
      <c r="AU197" s="114">
        <v>2.095182857142857</v>
      </c>
      <c r="AV197" s="114">
        <v>56.569937142857142</v>
      </c>
      <c r="AW197" s="114">
        <v>4.4231638095238086</v>
      </c>
      <c r="AX197" s="114">
        <v>147.82679047619047</v>
      </c>
      <c r="AY197" s="114">
        <v>7.6823371428571416</v>
      </c>
      <c r="AZ197" s="114">
        <v>189.03205333333332</v>
      </c>
      <c r="BA197" s="114">
        <v>10.126717142857141</v>
      </c>
      <c r="BB197" s="114">
        <v>26.30618476190476</v>
      </c>
      <c r="BC197" s="114">
        <v>1.513187619047619</v>
      </c>
      <c r="BD197" s="114">
        <v>1.8274650476190475</v>
      </c>
      <c r="BE197" s="114">
        <v>0.3142774285714286</v>
      </c>
      <c r="BF197" s="114">
        <v>19.950796761904762</v>
      </c>
      <c r="BG197" s="114">
        <v>0.9079125714285714</v>
      </c>
      <c r="BH197" s="114">
        <v>380.62488571428571</v>
      </c>
      <c r="BI197" s="114">
        <v>13.967885714285712</v>
      </c>
      <c r="BJ197" s="114">
        <v>48.654801904761896</v>
      </c>
      <c r="BK197" s="114">
        <v>2.327980952380952</v>
      </c>
      <c r="BL197" s="114">
        <v>335.22925714285714</v>
      </c>
      <c r="BM197" s="114">
        <v>20.951828571428571</v>
      </c>
      <c r="BN197" s="114">
        <v>32.358935238095235</v>
      </c>
      <c r="BO197" s="114">
        <v>1.9787838095238093</v>
      </c>
      <c r="BP197" s="114">
        <v>1.8041852380952381</v>
      </c>
      <c r="BQ197" s="114">
        <v>0.32591733333333334</v>
      </c>
      <c r="BR197" s="114" t="e">
        <v>#VALUE!</v>
      </c>
      <c r="BS197" s="114" t="e">
        <v>#VALUE!</v>
      </c>
      <c r="BT197" s="114">
        <v>0.15830270476190475</v>
      </c>
      <c r="BU197" s="114">
        <v>3.7247695238095235E-2</v>
      </c>
      <c r="BV197" s="114">
        <v>3.2358935238095232</v>
      </c>
      <c r="BW197" s="114">
        <v>0.3142774285714286</v>
      </c>
      <c r="BX197" s="114" t="e">
        <v>#VALUE!</v>
      </c>
      <c r="BY197" s="114" t="e">
        <v>#VALUE!</v>
      </c>
      <c r="BZ197" s="114">
        <v>0.20719030476190475</v>
      </c>
      <c r="CA197" s="114">
        <v>2.3279809523809522E-2</v>
      </c>
      <c r="CB197" s="114">
        <v>243.2740095238095</v>
      </c>
      <c r="CC197" s="114">
        <v>15.13187619047619</v>
      </c>
      <c r="CD197" s="114">
        <v>29.21616095238095</v>
      </c>
      <c r="CE197" s="114">
        <v>1.3967885714285713</v>
      </c>
      <c r="CF197" s="114">
        <v>69.723029523809515</v>
      </c>
      <c r="CG197" s="114">
        <v>2.4443799999999998</v>
      </c>
      <c r="CH197" s="114">
        <v>9.579641619047619</v>
      </c>
      <c r="CI197" s="114">
        <v>0.37247695238095235</v>
      </c>
      <c r="CJ197" s="114">
        <v>44.115239047619042</v>
      </c>
      <c r="CK197" s="114">
        <v>1.862384761904762</v>
      </c>
      <c r="CL197" s="114">
        <v>11.895982666666667</v>
      </c>
      <c r="CM197" s="114">
        <v>0.80315342857142835</v>
      </c>
      <c r="CN197" s="114">
        <v>3.5385310476190472</v>
      </c>
      <c r="CO197" s="114">
        <v>0.3026375238095238</v>
      </c>
      <c r="CP197" s="114">
        <v>10.790191714285713</v>
      </c>
      <c r="CQ197" s="114">
        <v>0.84971304761904753</v>
      </c>
      <c r="CR197" s="114">
        <v>1.6179467619047616</v>
      </c>
      <c r="CS197" s="114">
        <v>0.13967885714285713</v>
      </c>
      <c r="CT197" s="114">
        <v>9.9521185714285707</v>
      </c>
      <c r="CU197" s="114">
        <v>0.67511447619047604</v>
      </c>
      <c r="CV197" s="114">
        <v>1.8856645714285716</v>
      </c>
      <c r="CW197" s="114">
        <v>0.11639904761904762</v>
      </c>
      <c r="CX197" s="114">
        <v>4.8422003809523808</v>
      </c>
      <c r="CY197" s="114">
        <v>0.290997619047619</v>
      </c>
      <c r="CZ197" s="114">
        <v>0.6250628857142857</v>
      </c>
      <c r="DA197" s="114">
        <v>5.3543561904761894E-2</v>
      </c>
      <c r="DB197" s="114">
        <v>3.689849809523809</v>
      </c>
      <c r="DC197" s="114">
        <v>0.290997619047619</v>
      </c>
      <c r="DD197" s="114">
        <v>0.52845167619047617</v>
      </c>
      <c r="DE197" s="114">
        <v>6.0527504761904757E-2</v>
      </c>
      <c r="DF197" s="114">
        <v>9.0442059999999973</v>
      </c>
      <c r="DG197" s="114">
        <v>0.69839428571428563</v>
      </c>
      <c r="DH197" s="114">
        <v>1.9787838095238093</v>
      </c>
      <c r="DI197" s="114">
        <v>0.16295866666666667</v>
      </c>
      <c r="DJ197" s="114">
        <v>0.31776939999999998</v>
      </c>
      <c r="DK197" s="114">
        <v>6.6347457142857141E-2</v>
      </c>
      <c r="DL197" s="114">
        <v>4.190365714285714E-2</v>
      </c>
      <c r="DM197" s="114">
        <v>1.7459857142857142E-2</v>
      </c>
      <c r="DN197" s="114">
        <v>2.1417424761904758</v>
      </c>
      <c r="DO197" s="114">
        <v>0.17459857142857141</v>
      </c>
      <c r="DR197" s="114">
        <v>2.4094602857142853</v>
      </c>
      <c r="DS197" s="114">
        <v>0.20951828571428568</v>
      </c>
      <c r="DT197" s="114">
        <v>0.73447799047619045</v>
      </c>
      <c r="DU197" s="114">
        <v>8.0315342857142855E-2</v>
      </c>
    </row>
    <row r="198" spans="1:125" x14ac:dyDescent="0.35">
      <c r="A198" s="111" t="s">
        <v>484</v>
      </c>
      <c r="C198" s="143" t="s">
        <v>666</v>
      </c>
      <c r="D198" s="112">
        <v>3.1547000000000001</v>
      </c>
      <c r="E198" s="112">
        <v>12.2089</v>
      </c>
      <c r="F198" s="112">
        <v>0.56899999999999995</v>
      </c>
      <c r="G198" s="112">
        <v>8.0696999999999992</v>
      </c>
      <c r="H198" s="112">
        <v>1.0524</v>
      </c>
      <c r="I198" s="112">
        <v>4.4839000000000002</v>
      </c>
      <c r="J198" s="112">
        <v>50.833199999999998</v>
      </c>
      <c r="K198" s="112">
        <v>4.4375999999999998</v>
      </c>
      <c r="L198" s="112">
        <v>14.138500000000001</v>
      </c>
      <c r="M198" s="112">
        <v>0.21890000000000001</v>
      </c>
      <c r="N198" s="112">
        <v>3.3099999999999997E-2</v>
      </c>
      <c r="O198" s="112">
        <v>2.3199999999999998E-2</v>
      </c>
      <c r="P198" s="112">
        <v>99.222999999999999</v>
      </c>
    </row>
    <row r="199" spans="1:125" x14ac:dyDescent="0.35">
      <c r="A199" s="111" t="s">
        <v>484</v>
      </c>
      <c r="C199" s="143" t="s">
        <v>666</v>
      </c>
      <c r="D199" s="112">
        <v>2.8096000000000001</v>
      </c>
      <c r="E199" s="112">
        <v>12.1302</v>
      </c>
      <c r="F199" s="112">
        <v>0.51300000000000001</v>
      </c>
      <c r="G199" s="112">
        <v>8.1961999999999993</v>
      </c>
      <c r="H199" s="112">
        <v>0.99360000000000004</v>
      </c>
      <c r="I199" s="112">
        <v>4.6083999999999996</v>
      </c>
      <c r="J199" s="112">
        <v>51.052900000000001</v>
      </c>
      <c r="K199" s="112">
        <v>4.2836999999999996</v>
      </c>
      <c r="L199" s="112">
        <v>14.071899999999999</v>
      </c>
      <c r="M199" s="112">
        <v>0.22539999999999999</v>
      </c>
      <c r="N199" s="112">
        <v>3.2099999999999997E-2</v>
      </c>
      <c r="O199" s="112">
        <v>2.1700000000000001E-2</v>
      </c>
      <c r="P199" s="112">
        <v>98.938599999999994</v>
      </c>
    </row>
    <row r="200" spans="1:125" x14ac:dyDescent="0.35">
      <c r="A200" s="111" t="s">
        <v>484</v>
      </c>
      <c r="C200" s="143" t="s">
        <v>666</v>
      </c>
      <c r="D200" s="112">
        <v>2.7972000000000001</v>
      </c>
      <c r="E200" s="112">
        <v>11.9923</v>
      </c>
      <c r="F200" s="112">
        <v>0.63429999999999997</v>
      </c>
      <c r="G200" s="112">
        <v>8.1258999999999997</v>
      </c>
      <c r="H200" s="112">
        <v>1.0502</v>
      </c>
      <c r="I200" s="112">
        <v>4.5580999999999996</v>
      </c>
      <c r="J200" s="112">
        <v>50.822000000000003</v>
      </c>
      <c r="K200" s="112">
        <v>4.3925000000000001</v>
      </c>
      <c r="L200" s="112">
        <v>14.237399999999999</v>
      </c>
      <c r="M200" s="112">
        <v>0.15670000000000001</v>
      </c>
      <c r="N200" s="112">
        <v>4.5699999999999998E-2</v>
      </c>
      <c r="O200" s="112">
        <v>1.9099999999999999E-2</v>
      </c>
      <c r="P200" s="112">
        <v>98.831400000000002</v>
      </c>
    </row>
    <row r="201" spans="1:125" x14ac:dyDescent="0.35">
      <c r="A201" s="111" t="s">
        <v>484</v>
      </c>
      <c r="C201" s="143" t="s">
        <v>666</v>
      </c>
      <c r="D201" s="112">
        <v>2.9205000000000001</v>
      </c>
      <c r="E201" s="112">
        <v>12.110466666666667</v>
      </c>
      <c r="F201" s="112">
        <v>0.57209999999999994</v>
      </c>
      <c r="G201" s="112">
        <v>8.1305999999999994</v>
      </c>
      <c r="H201" s="112">
        <v>1.0320666666666669</v>
      </c>
      <c r="I201" s="112">
        <v>4.5501333333333331</v>
      </c>
      <c r="J201" s="113">
        <v>50.902700000000003</v>
      </c>
      <c r="K201" s="112">
        <v>4.3712666666666662</v>
      </c>
      <c r="L201" s="112">
        <v>14.149266666666668</v>
      </c>
      <c r="M201" s="112">
        <v>0.20033333333333334</v>
      </c>
      <c r="N201" s="112">
        <v>3.6966666666666669E-2</v>
      </c>
      <c r="O201" s="112">
        <v>2.1333333333333333E-2</v>
      </c>
      <c r="P201" s="112">
        <v>98.99766666666666</v>
      </c>
      <c r="V201" s="114" t="s">
        <v>480</v>
      </c>
      <c r="W201" s="114">
        <v>50</v>
      </c>
      <c r="X201" s="114" t="s">
        <v>481</v>
      </c>
      <c r="Y201" s="114">
        <v>22.710999999999999</v>
      </c>
      <c r="Z201" s="114">
        <v>7.793760857142856</v>
      </c>
      <c r="AA201" s="114">
        <v>0.40652999999999995</v>
      </c>
      <c r="AB201" s="114">
        <v>1.7422714285714282</v>
      </c>
      <c r="AC201" s="114">
        <v>0.48783599999999994</v>
      </c>
      <c r="AD201" s="114">
        <v>2.7504658285714281</v>
      </c>
      <c r="AE201" s="114">
        <v>0.10221325714285713</v>
      </c>
      <c r="AF201" s="114">
        <v>8328.0574285714283</v>
      </c>
      <c r="AG201" s="114">
        <v>243.91799999999998</v>
      </c>
      <c r="AH201" s="114">
        <v>27.934418571428573</v>
      </c>
      <c r="AI201" s="114">
        <v>0.94082657142857151</v>
      </c>
      <c r="AJ201" s="114">
        <v>26366.374285714282</v>
      </c>
      <c r="AK201" s="114">
        <v>743.36914285714283</v>
      </c>
      <c r="AL201" s="114">
        <v>446.02148571428563</v>
      </c>
      <c r="AM201" s="114">
        <v>15.099685714285714</v>
      </c>
      <c r="AN201" s="114">
        <v>10.918234285714286</v>
      </c>
      <c r="AO201" s="114">
        <v>2.0907257142857145</v>
      </c>
      <c r="AP201" s="114">
        <v>1534.3603714285714</v>
      </c>
      <c r="AQ201" s="114">
        <v>67.367828571428575</v>
      </c>
      <c r="AR201" s="120">
        <v>132528.78</v>
      </c>
      <c r="AS201" s="120">
        <v>5226.8142857142857</v>
      </c>
      <c r="AT201" s="114">
        <v>41.698362857142847</v>
      </c>
      <c r="AU201" s="114">
        <v>2.0907257142857145</v>
      </c>
      <c r="AV201" s="114">
        <v>55.520382857142849</v>
      </c>
      <c r="AW201" s="114">
        <v>3.9491485714285712</v>
      </c>
      <c r="AX201" s="114">
        <v>136.7102314285714</v>
      </c>
      <c r="AY201" s="114">
        <v>5.5752685714285715</v>
      </c>
      <c r="AZ201" s="114">
        <v>172.94947714285715</v>
      </c>
      <c r="BA201" s="114">
        <v>6.5044799999999992</v>
      </c>
      <c r="BB201" s="114">
        <v>25.553314285714283</v>
      </c>
      <c r="BC201" s="114">
        <v>1.2776657142857144</v>
      </c>
      <c r="BD201" s="114">
        <v>1.6261199999999998</v>
      </c>
      <c r="BE201" s="114">
        <v>0.27876342857142855</v>
      </c>
      <c r="BF201" s="114">
        <v>18.619073999999998</v>
      </c>
      <c r="BG201" s="114">
        <v>0.7317539999999999</v>
      </c>
      <c r="BH201" s="114">
        <v>353.91340285714278</v>
      </c>
      <c r="BI201" s="114">
        <v>8.9436599999999995</v>
      </c>
      <c r="BJ201" s="114">
        <v>43.998161142857143</v>
      </c>
      <c r="BK201" s="114">
        <v>1.1498991428571428</v>
      </c>
      <c r="BL201" s="114">
        <v>303.73598571428568</v>
      </c>
      <c r="BM201" s="114">
        <v>10.105174285714284</v>
      </c>
      <c r="BN201" s="114">
        <v>30.454904571428568</v>
      </c>
      <c r="BO201" s="114">
        <v>1.0918234285714286</v>
      </c>
      <c r="BP201" s="114">
        <v>1.8003471428571429</v>
      </c>
      <c r="BQ201" s="114">
        <v>0.25553314285714285</v>
      </c>
      <c r="BR201" s="114">
        <v>0.1300896</v>
      </c>
      <c r="BS201" s="114">
        <v>9.6405685714285719E-2</v>
      </c>
      <c r="BT201" s="114">
        <v>0.15215837142857142</v>
      </c>
      <c r="BU201" s="114">
        <v>2.3230285714285714E-2</v>
      </c>
      <c r="BV201" s="114">
        <v>2.8689402857142854</v>
      </c>
      <c r="BW201" s="114">
        <v>0.26714828571428567</v>
      </c>
      <c r="BX201" s="114">
        <v>7.6659942857142852E-2</v>
      </c>
      <c r="BY201" s="114">
        <v>2.7876342857142859E-2</v>
      </c>
      <c r="BZ201" s="114">
        <v>0.18119622857142856</v>
      </c>
      <c r="CA201" s="114">
        <v>1.8584228571428572E-2</v>
      </c>
      <c r="CB201" s="114">
        <v>226.61143714285711</v>
      </c>
      <c r="CC201" s="114">
        <v>8.9436599999999995</v>
      </c>
      <c r="CD201" s="114">
        <v>26.505755999999998</v>
      </c>
      <c r="CE201" s="114">
        <v>0.94082657142857151</v>
      </c>
      <c r="CF201" s="114">
        <v>65.160951428571423</v>
      </c>
      <c r="CG201" s="114">
        <v>2.7876342857142857</v>
      </c>
      <c r="CH201" s="114">
        <v>9.1178871428571426</v>
      </c>
      <c r="CI201" s="114">
        <v>0.36006942857142854</v>
      </c>
      <c r="CJ201" s="114">
        <v>41.558981142857135</v>
      </c>
      <c r="CK201" s="114">
        <v>1.0918234285714286</v>
      </c>
      <c r="CL201" s="114">
        <v>10.476858857142856</v>
      </c>
      <c r="CM201" s="114">
        <v>0.67367828571428556</v>
      </c>
      <c r="CN201" s="114">
        <v>3.4496974285714286</v>
      </c>
      <c r="CO201" s="114">
        <v>0.22068771428571426</v>
      </c>
      <c r="CP201" s="114">
        <v>11.231843142857143</v>
      </c>
      <c r="CQ201" s="114">
        <v>0.65044799999999992</v>
      </c>
      <c r="CR201" s="114">
        <v>1.6133433428571426</v>
      </c>
      <c r="CS201" s="114">
        <v>7.6659942857142852E-2</v>
      </c>
      <c r="CT201" s="114">
        <v>9.1875780000000002</v>
      </c>
      <c r="CU201" s="114">
        <v>0.53429657142857134</v>
      </c>
      <c r="CV201" s="114">
        <v>1.7143950857142856</v>
      </c>
      <c r="CW201" s="114">
        <v>9.6405685714285719E-2</v>
      </c>
      <c r="CX201" s="114">
        <v>4.425369428571428</v>
      </c>
      <c r="CY201" s="114">
        <v>0.27876342857142855</v>
      </c>
      <c r="CZ201" s="114">
        <v>0.6028259142857143</v>
      </c>
      <c r="DA201" s="114">
        <v>4.4137542857142852E-2</v>
      </c>
      <c r="DB201" s="114">
        <v>3.6123094285714283</v>
      </c>
      <c r="DC201" s="114">
        <v>0.23230285714285714</v>
      </c>
      <c r="DD201" s="114">
        <v>0.48899751428571425</v>
      </c>
      <c r="DE201" s="114">
        <v>4.529905714285714E-2</v>
      </c>
      <c r="DF201" s="114">
        <v>7.6659942857142847</v>
      </c>
      <c r="DG201" s="114">
        <v>0.46460571428571429</v>
      </c>
      <c r="DH201" s="114">
        <v>1.9048834285714282</v>
      </c>
      <c r="DI201" s="114">
        <v>0.13938171428571428</v>
      </c>
      <c r="DJ201" s="114">
        <v>0.39723788571428575</v>
      </c>
      <c r="DK201" s="114">
        <v>6.50448E-2</v>
      </c>
      <c r="DL201" s="114">
        <v>3.3567762857142851E-2</v>
      </c>
      <c r="DM201" s="114">
        <v>1.1150537142857141E-2</v>
      </c>
      <c r="DN201" s="114">
        <v>1.915337057142857</v>
      </c>
      <c r="DO201" s="114">
        <v>8.8275085714285703E-2</v>
      </c>
      <c r="DR201" s="114">
        <v>2.1604165714285712</v>
      </c>
      <c r="DS201" s="114">
        <v>0.12776657142857142</v>
      </c>
      <c r="DT201" s="114">
        <v>0.73523854285714274</v>
      </c>
      <c r="DU201" s="114">
        <v>5.6914199999999998E-2</v>
      </c>
    </row>
    <row r="202" spans="1:125" x14ac:dyDescent="0.35">
      <c r="A202" s="111" t="s">
        <v>485</v>
      </c>
      <c r="C202" s="143" t="s">
        <v>666</v>
      </c>
      <c r="D202" s="112">
        <v>2.9443000000000001</v>
      </c>
      <c r="E202" s="112">
        <v>12.3324</v>
      </c>
      <c r="F202" s="112">
        <v>0.60299999999999998</v>
      </c>
      <c r="G202" s="112">
        <v>8.1193000000000008</v>
      </c>
      <c r="H202" s="112">
        <v>1.1532</v>
      </c>
      <c r="I202" s="112">
        <v>4.5228000000000002</v>
      </c>
      <c r="J202" s="112">
        <v>51.149799999999999</v>
      </c>
      <c r="K202" s="112">
        <v>4.2923999999999998</v>
      </c>
      <c r="L202" s="112">
        <v>14.1732</v>
      </c>
      <c r="M202" s="112">
        <v>0.2223</v>
      </c>
      <c r="N202" s="112">
        <v>3.7999999999999999E-2</v>
      </c>
      <c r="O202" s="112">
        <v>2.1100000000000001E-2</v>
      </c>
      <c r="P202" s="112">
        <v>99.571899999999999</v>
      </c>
    </row>
    <row r="203" spans="1:125" x14ac:dyDescent="0.35">
      <c r="A203" s="111" t="s">
        <v>485</v>
      </c>
      <c r="C203" s="143" t="s">
        <v>666</v>
      </c>
      <c r="D203" s="112">
        <v>2.7513000000000001</v>
      </c>
      <c r="E203" s="112">
        <v>12.314</v>
      </c>
      <c r="F203" s="112">
        <v>0.54790000000000005</v>
      </c>
      <c r="G203" s="112">
        <v>8.0533000000000001</v>
      </c>
      <c r="H203" s="112">
        <v>1.0275000000000001</v>
      </c>
      <c r="I203" s="112">
        <v>4.4553000000000003</v>
      </c>
      <c r="J203" s="112">
        <v>51.485999999999997</v>
      </c>
      <c r="K203" s="112">
        <v>4.2371999999999996</v>
      </c>
      <c r="L203" s="112">
        <v>14.0097</v>
      </c>
      <c r="M203" s="112">
        <v>0.1232</v>
      </c>
      <c r="N203" s="112">
        <v>4.3299999999999998E-2</v>
      </c>
      <c r="O203" s="112">
        <v>2.5899999999999999E-2</v>
      </c>
      <c r="P203" s="112">
        <v>99.074799999999996</v>
      </c>
    </row>
    <row r="204" spans="1:125" x14ac:dyDescent="0.35">
      <c r="A204" s="111" t="s">
        <v>485</v>
      </c>
      <c r="C204" s="143" t="s">
        <v>666</v>
      </c>
      <c r="D204" s="112">
        <v>2.8860999999999999</v>
      </c>
      <c r="E204" s="112">
        <v>12.2944</v>
      </c>
      <c r="F204" s="112">
        <v>0.58409999999999995</v>
      </c>
      <c r="G204" s="112">
        <v>8.1777999999999995</v>
      </c>
      <c r="H204" s="112">
        <v>1.0898000000000001</v>
      </c>
      <c r="I204" s="112">
        <v>4.4889000000000001</v>
      </c>
      <c r="J204" s="112">
        <v>50.924799999999998</v>
      </c>
      <c r="K204" s="112">
        <v>4.3078000000000003</v>
      </c>
      <c r="L204" s="112">
        <v>13.795400000000001</v>
      </c>
      <c r="M204" s="112">
        <v>0.19320000000000001</v>
      </c>
      <c r="N204" s="112">
        <v>3.6400000000000002E-2</v>
      </c>
      <c r="O204" s="112">
        <v>2.6800000000000001E-2</v>
      </c>
      <c r="P204" s="112">
        <v>98.805400000000006</v>
      </c>
    </row>
    <row r="205" spans="1:125" x14ac:dyDescent="0.35">
      <c r="A205" s="111" t="s">
        <v>485</v>
      </c>
      <c r="C205" s="143" t="s">
        <v>666</v>
      </c>
      <c r="D205" s="112">
        <v>2.8605666666666671</v>
      </c>
      <c r="E205" s="112">
        <v>12.313599999999999</v>
      </c>
      <c r="F205" s="112">
        <v>0.57833333333333325</v>
      </c>
      <c r="G205" s="112">
        <v>8.1167999999999996</v>
      </c>
      <c r="H205" s="112">
        <v>1.0901666666666667</v>
      </c>
      <c r="I205" s="112">
        <v>4.4890000000000008</v>
      </c>
      <c r="J205" s="113">
        <v>51.186866666666667</v>
      </c>
      <c r="K205" s="112">
        <v>4.2791333333333332</v>
      </c>
      <c r="L205" s="112">
        <v>13.992766666666668</v>
      </c>
      <c r="M205" s="112">
        <v>0.17956666666666668</v>
      </c>
      <c r="N205" s="112">
        <v>3.9233333333333335E-2</v>
      </c>
      <c r="O205" s="112">
        <v>2.46E-2</v>
      </c>
      <c r="P205" s="112">
        <v>99.150700000000015</v>
      </c>
      <c r="V205" s="114" t="s">
        <v>480</v>
      </c>
      <c r="W205" s="114">
        <v>50</v>
      </c>
      <c r="X205" s="114" t="s">
        <v>481</v>
      </c>
      <c r="Y205" s="114">
        <v>21.02</v>
      </c>
      <c r="Z205" s="114">
        <v>8.1283954285714266</v>
      </c>
      <c r="AA205" s="114">
        <v>0.8696571428571428</v>
      </c>
      <c r="AB205" s="114">
        <v>1.2407108571428571</v>
      </c>
      <c r="AC205" s="114">
        <v>0.46381714285714287</v>
      </c>
      <c r="AD205" s="114">
        <v>2.678544</v>
      </c>
      <c r="AE205" s="114">
        <v>0.25509942857142859</v>
      </c>
      <c r="AF205" s="114">
        <v>7409.4788571428571</v>
      </c>
      <c r="AG205" s="114">
        <v>429.03085714285709</v>
      </c>
      <c r="AH205" s="114">
        <v>32.699108571428567</v>
      </c>
      <c r="AI205" s="114">
        <v>1.7393142857142856</v>
      </c>
      <c r="AJ205" s="120">
        <v>22727.039999999997</v>
      </c>
      <c r="AK205" s="120">
        <v>1855.2685714285715</v>
      </c>
      <c r="AL205" s="114">
        <v>448.74308571428566</v>
      </c>
      <c r="AM205" s="114">
        <v>44.062628571428569</v>
      </c>
      <c r="AN205" s="114">
        <v>86.96571428571427</v>
      </c>
      <c r="AO205" s="114">
        <v>30.148114285714286</v>
      </c>
      <c r="AP205" s="114">
        <v>1855.2685714285715</v>
      </c>
      <c r="AQ205" s="114">
        <v>243.50399999999999</v>
      </c>
      <c r="AR205" s="120">
        <v>141464.22857142857</v>
      </c>
      <c r="AS205" s="120">
        <v>12754.971428571427</v>
      </c>
      <c r="AT205" s="114">
        <v>48.932708571428577</v>
      </c>
      <c r="AU205" s="114">
        <v>4.7541257142857134</v>
      </c>
      <c r="AV205" s="114">
        <v>91.60388571428571</v>
      </c>
      <c r="AW205" s="114">
        <v>15.074057142857143</v>
      </c>
      <c r="AX205" s="114">
        <v>116.53405714285714</v>
      </c>
      <c r="AY205" s="114">
        <v>10.435885714285714</v>
      </c>
      <c r="AZ205" s="114">
        <v>189.0054857142857</v>
      </c>
      <c r="BA205" s="114">
        <v>15.074057142857143</v>
      </c>
      <c r="BB205" s="114">
        <v>24.118491428571428</v>
      </c>
      <c r="BC205" s="114">
        <v>1.7393142857142856</v>
      </c>
      <c r="BD205" s="114">
        <v>1.6813371428571426</v>
      </c>
      <c r="BE205" s="114">
        <v>0.26669485714285712</v>
      </c>
      <c r="BF205" s="114">
        <v>18.204822857142858</v>
      </c>
      <c r="BG205" s="114">
        <v>1.3914514285714286</v>
      </c>
      <c r="BH205" s="114">
        <v>309.59794285714287</v>
      </c>
      <c r="BI205" s="114">
        <v>27.829028571428569</v>
      </c>
      <c r="BJ205" s="114">
        <v>40.699954285714284</v>
      </c>
      <c r="BK205" s="114">
        <v>3.710537142857143</v>
      </c>
      <c r="BL205" s="114">
        <v>279.44982857142855</v>
      </c>
      <c r="BM205" s="114">
        <v>28.988571428571429</v>
      </c>
      <c r="BN205" s="114">
        <v>28.292845714285711</v>
      </c>
      <c r="BO205" s="114">
        <v>2.7829028571428571</v>
      </c>
      <c r="BP205" s="114">
        <v>1.6349554285714285</v>
      </c>
      <c r="BQ205" s="114">
        <v>0.26669485714285712</v>
      </c>
      <c r="BR205" s="114">
        <v>0.1542192</v>
      </c>
      <c r="BS205" s="114">
        <v>9.6242057142857149E-2</v>
      </c>
      <c r="BT205" s="114">
        <v>0.15885737142857143</v>
      </c>
      <c r="BU205" s="114">
        <v>3.1307657142857138E-2</v>
      </c>
      <c r="BV205" s="114">
        <v>2.7365211428571428</v>
      </c>
      <c r="BW205" s="114">
        <v>0.30148114285714284</v>
      </c>
      <c r="BX205" s="114">
        <v>8.6965714285714285E-2</v>
      </c>
      <c r="BY205" s="114">
        <v>3.0148114285714282E-2</v>
      </c>
      <c r="BZ205" s="114">
        <v>0.18900548571428571</v>
      </c>
      <c r="CA205" s="114">
        <v>2.0871771428571426E-2</v>
      </c>
      <c r="CB205" s="114">
        <v>200.60091428571428</v>
      </c>
      <c r="CC205" s="114">
        <v>18.552685714285712</v>
      </c>
      <c r="CD205" s="114">
        <v>22.958948571428571</v>
      </c>
      <c r="CE205" s="114">
        <v>2.2031314285714281</v>
      </c>
      <c r="CF205" s="114">
        <v>60.875999999999998</v>
      </c>
      <c r="CG205" s="114">
        <v>5.1019885714285715</v>
      </c>
      <c r="CH205" s="114">
        <v>7.8964868571428557</v>
      </c>
      <c r="CI205" s="114">
        <v>0.59136685714285708</v>
      </c>
      <c r="CJ205" s="114">
        <v>36.989417142857143</v>
      </c>
      <c r="CK205" s="114">
        <v>2.8988571428571426</v>
      </c>
      <c r="CL205" s="114">
        <v>9.6242057142857131</v>
      </c>
      <c r="CM205" s="114">
        <v>1.0088022857142858</v>
      </c>
      <c r="CN205" s="114">
        <v>2.9800251428571425</v>
      </c>
      <c r="CO205" s="114">
        <v>0.35945828571428567</v>
      </c>
      <c r="CP205" s="114">
        <v>9.6821828571428572</v>
      </c>
      <c r="CQ205" s="114">
        <v>1.0319931428571427</v>
      </c>
      <c r="CR205" s="114">
        <v>1.4494285714285713</v>
      </c>
      <c r="CS205" s="114">
        <v>0.17393142857142857</v>
      </c>
      <c r="CT205" s="114">
        <v>8.4182811428571416</v>
      </c>
      <c r="CU205" s="114">
        <v>0.85806171428571432</v>
      </c>
      <c r="CV205" s="114">
        <v>1.6117645714285713</v>
      </c>
      <c r="CW205" s="114">
        <v>0.13914514285714286</v>
      </c>
      <c r="CX205" s="114">
        <v>4.1743542857142861</v>
      </c>
      <c r="CY205" s="114">
        <v>0.33626742857142855</v>
      </c>
      <c r="CZ205" s="114">
        <v>0.52643245714285714</v>
      </c>
      <c r="DA205" s="114">
        <v>5.7977142857142859E-2</v>
      </c>
      <c r="DB205" s="114">
        <v>3.5250102857142855</v>
      </c>
      <c r="DC205" s="114">
        <v>0.32467200000000002</v>
      </c>
      <c r="DD205" s="114">
        <v>0.43366902857142858</v>
      </c>
      <c r="DE205" s="114">
        <v>6.0296228571428565E-2</v>
      </c>
      <c r="DF205" s="114">
        <v>7.4790514285714282</v>
      </c>
      <c r="DG205" s="114">
        <v>0.78848914285714289</v>
      </c>
      <c r="DH205" s="114">
        <v>1.6117645714285713</v>
      </c>
      <c r="DI205" s="114">
        <v>0.17393142857142857</v>
      </c>
      <c r="DJ205" s="114">
        <v>0.29568342857142854</v>
      </c>
      <c r="DK205" s="114">
        <v>6.0296228571428565E-2</v>
      </c>
      <c r="DL205" s="114">
        <v>2.5509942857142854E-2</v>
      </c>
      <c r="DM205" s="114">
        <v>1.1131611428571428E-2</v>
      </c>
      <c r="DN205" s="114">
        <v>1.7856959999999999</v>
      </c>
      <c r="DO205" s="114">
        <v>0.19712228571428572</v>
      </c>
      <c r="DR205" s="114">
        <v>1.7856959999999999</v>
      </c>
      <c r="DS205" s="114">
        <v>0.17393142857142857</v>
      </c>
      <c r="DT205" s="114">
        <v>0.5681759999999999</v>
      </c>
      <c r="DU205" s="114">
        <v>7.3051199999999997E-2</v>
      </c>
    </row>
    <row r="206" spans="1:125" x14ac:dyDescent="0.35">
      <c r="A206" s="111" t="s">
        <v>485</v>
      </c>
      <c r="C206" s="143" t="s">
        <v>666</v>
      </c>
      <c r="D206" s="112">
        <v>3.0539999999999998</v>
      </c>
      <c r="E206" s="112">
        <v>12.305</v>
      </c>
      <c r="F206" s="112">
        <v>0.66020000000000001</v>
      </c>
      <c r="G206" s="112">
        <v>8.1293000000000006</v>
      </c>
      <c r="H206" s="112">
        <v>1.0257000000000001</v>
      </c>
      <c r="I206" s="112">
        <v>4.5163000000000002</v>
      </c>
      <c r="J206" s="112">
        <v>51.381</v>
      </c>
      <c r="K206" s="112">
        <v>4.3329000000000004</v>
      </c>
      <c r="L206" s="112">
        <v>13.9626</v>
      </c>
      <c r="M206" s="112">
        <v>0.19800000000000001</v>
      </c>
      <c r="N206" s="112">
        <v>3.6999999999999998E-2</v>
      </c>
      <c r="O206" s="112">
        <v>2.3099999999999999E-2</v>
      </c>
      <c r="P206" s="112">
        <v>99.625</v>
      </c>
    </row>
    <row r="207" spans="1:125" x14ac:dyDescent="0.35">
      <c r="A207" s="111" t="s">
        <v>485</v>
      </c>
      <c r="C207" s="143" t="s">
        <v>666</v>
      </c>
      <c r="D207" s="112">
        <v>2.8475000000000001</v>
      </c>
      <c r="E207" s="112">
        <v>12.232200000000001</v>
      </c>
      <c r="F207" s="112">
        <v>0.54420000000000002</v>
      </c>
      <c r="G207" s="112">
        <v>8.1296999999999997</v>
      </c>
      <c r="H207" s="112">
        <v>1.0681</v>
      </c>
      <c r="I207" s="112">
        <v>4.4717000000000002</v>
      </c>
      <c r="J207" s="112">
        <v>51.3444</v>
      </c>
      <c r="K207" s="112">
        <v>4.2809999999999997</v>
      </c>
      <c r="L207" s="112">
        <v>13.949</v>
      </c>
      <c r="M207" s="112">
        <v>0.17219999999999999</v>
      </c>
      <c r="N207" s="112">
        <v>3.6799999999999999E-2</v>
      </c>
      <c r="O207" s="112">
        <v>2.1600000000000001E-2</v>
      </c>
      <c r="P207" s="112">
        <v>99.098299999999995</v>
      </c>
    </row>
    <row r="208" spans="1:125" x14ac:dyDescent="0.35">
      <c r="A208" s="111" t="s">
        <v>485</v>
      </c>
      <c r="C208" s="143" t="s">
        <v>666</v>
      </c>
      <c r="D208" s="112">
        <v>3.1844999999999999</v>
      </c>
      <c r="E208" s="112">
        <v>12.159800000000001</v>
      </c>
      <c r="F208" s="112">
        <v>0.56030000000000002</v>
      </c>
      <c r="G208" s="112">
        <v>8.2118000000000002</v>
      </c>
      <c r="H208" s="112">
        <v>1.0629</v>
      </c>
      <c r="I208" s="112">
        <v>4.4661</v>
      </c>
      <c r="J208" s="112">
        <v>50.564500000000002</v>
      </c>
      <c r="K208" s="112">
        <v>4.2853000000000003</v>
      </c>
      <c r="L208" s="112">
        <v>13.143700000000001</v>
      </c>
      <c r="M208" s="112">
        <v>0.1464</v>
      </c>
      <c r="N208" s="112">
        <v>3.6200000000000003E-2</v>
      </c>
      <c r="O208" s="112">
        <v>2.0400000000000001E-2</v>
      </c>
      <c r="P208" s="112">
        <v>97.841999999999999</v>
      </c>
    </row>
    <row r="209" spans="1:125" x14ac:dyDescent="0.35">
      <c r="A209" s="111" t="s">
        <v>485</v>
      </c>
      <c r="C209" s="143" t="s">
        <v>666</v>
      </c>
      <c r="D209" s="112">
        <v>3.0286666666666666</v>
      </c>
      <c r="E209" s="112">
        <v>12.232333333333335</v>
      </c>
      <c r="F209" s="112">
        <v>0.58823333333333339</v>
      </c>
      <c r="G209" s="112">
        <v>8.1569333333333329</v>
      </c>
      <c r="H209" s="112">
        <v>1.0522333333333334</v>
      </c>
      <c r="I209" s="112">
        <v>4.4847000000000001</v>
      </c>
      <c r="J209" s="113">
        <v>51.096633333333337</v>
      </c>
      <c r="K209" s="112">
        <v>4.2997333333333332</v>
      </c>
      <c r="L209" s="112">
        <v>13.6851</v>
      </c>
      <c r="M209" s="112">
        <v>0.17219999999999999</v>
      </c>
      <c r="N209" s="112">
        <v>3.6666666666666674E-2</v>
      </c>
      <c r="O209" s="112">
        <v>2.1700000000000001E-2</v>
      </c>
      <c r="P209" s="112">
        <v>98.855099999999993</v>
      </c>
      <c r="V209" s="114" t="s">
        <v>480</v>
      </c>
      <c r="W209" s="114">
        <v>50</v>
      </c>
      <c r="X209" s="114" t="s">
        <v>481</v>
      </c>
      <c r="Y209" s="114">
        <v>20.625</v>
      </c>
      <c r="Z209" s="114">
        <v>8.3666830476190466</v>
      </c>
      <c r="AA209" s="114">
        <v>0.3961939047619048</v>
      </c>
      <c r="AB209" s="114">
        <v>1.0137902857142858</v>
      </c>
      <c r="AC209" s="114">
        <v>0.3379300952380952</v>
      </c>
      <c r="AD209" s="114">
        <v>2.9714542857142856</v>
      </c>
      <c r="AE209" s="114">
        <v>0.11652761904761905</v>
      </c>
      <c r="AF209" s="114">
        <v>8285.1137142857133</v>
      </c>
      <c r="AG209" s="114">
        <v>209.74971428571428</v>
      </c>
      <c r="AH209" s="114">
        <v>26.801352380952377</v>
      </c>
      <c r="AI209" s="114">
        <v>1.0370958095238094</v>
      </c>
      <c r="AJ209" s="114">
        <v>26218.714285714283</v>
      </c>
      <c r="AK209" s="114">
        <v>850.65161904761908</v>
      </c>
      <c r="AL209" s="114">
        <v>448.63133333333332</v>
      </c>
      <c r="AM209" s="114">
        <v>17.479142857142854</v>
      </c>
      <c r="AN209" s="114">
        <v>17.945253333333334</v>
      </c>
      <c r="AO209" s="114">
        <v>2.5636076190476191</v>
      </c>
      <c r="AP209" s="114">
        <v>1507.8673904761904</v>
      </c>
      <c r="AQ209" s="114">
        <v>53.602704761904754</v>
      </c>
      <c r="AR209" s="120">
        <v>128180.38095238095</v>
      </c>
      <c r="AS209" s="120">
        <v>4428.0495238095236</v>
      </c>
      <c r="AT209" s="114">
        <v>41.483832380952386</v>
      </c>
      <c r="AU209" s="114">
        <v>1.7479142857142855</v>
      </c>
      <c r="AV209" s="114">
        <v>54.068815238095233</v>
      </c>
      <c r="AW209" s="114">
        <v>3.1462457142857141</v>
      </c>
      <c r="AX209" s="114">
        <v>120.13997523809523</v>
      </c>
      <c r="AY209" s="114">
        <v>5.1272152380952383</v>
      </c>
      <c r="AZ209" s="114">
        <v>176.30628761904762</v>
      </c>
      <c r="BA209" s="114">
        <v>6.4090190476190472</v>
      </c>
      <c r="BB209" s="114">
        <v>25.869131428571425</v>
      </c>
      <c r="BC209" s="114">
        <v>1.1652761904761904</v>
      </c>
      <c r="BD209" s="114">
        <v>1.8294836190476189</v>
      </c>
      <c r="BE209" s="114">
        <v>0.26801352380952376</v>
      </c>
      <c r="BF209" s="114">
        <v>19.634903809523813</v>
      </c>
      <c r="BG209" s="114">
        <v>0.71081847619047622</v>
      </c>
      <c r="BH209" s="114">
        <v>363.68269904761905</v>
      </c>
      <c r="BI209" s="114">
        <v>11.536234285714286</v>
      </c>
      <c r="BJ209" s="114">
        <v>43.930912380952385</v>
      </c>
      <c r="BK209" s="114">
        <v>1.5148590476190475</v>
      </c>
      <c r="BL209" s="114">
        <v>307.51638666666662</v>
      </c>
      <c r="BM209" s="114">
        <v>11.303179047619047</v>
      </c>
      <c r="BN209" s="114">
        <v>30.518583428571429</v>
      </c>
      <c r="BO209" s="114">
        <v>1.0953596190476189</v>
      </c>
      <c r="BP209" s="114">
        <v>1.7828725714285714</v>
      </c>
      <c r="BQ209" s="114">
        <v>0.29131904761904759</v>
      </c>
      <c r="BR209" s="114">
        <v>0.11769289523809524</v>
      </c>
      <c r="BS209" s="114">
        <v>0.10720540952380951</v>
      </c>
      <c r="BT209" s="114">
        <v>0.13866786666666664</v>
      </c>
      <c r="BU209" s="114">
        <v>2.6801352380952378E-2</v>
      </c>
      <c r="BV209" s="114">
        <v>3.111287428571428</v>
      </c>
      <c r="BW209" s="114">
        <v>0.24470799999999998</v>
      </c>
      <c r="BX209" s="114">
        <v>6.8751295238095228E-2</v>
      </c>
      <c r="BY209" s="114">
        <v>3.8454114285714283E-2</v>
      </c>
      <c r="BZ209" s="114">
        <v>0.16080811428571429</v>
      </c>
      <c r="CA209" s="114">
        <v>2.5636076190476188E-2</v>
      </c>
      <c r="CB209" s="114">
        <v>224.78177714285712</v>
      </c>
      <c r="CC209" s="114">
        <v>8.1569333333333329</v>
      </c>
      <c r="CD209" s="114">
        <v>27.04606038095238</v>
      </c>
      <c r="CE209" s="114">
        <v>0.67586019047619039</v>
      </c>
      <c r="CF209" s="114">
        <v>68.052129523809526</v>
      </c>
      <c r="CG209" s="114">
        <v>2.2140247619047617</v>
      </c>
      <c r="CH209" s="114">
        <v>9.3338622857142859</v>
      </c>
      <c r="CI209" s="114">
        <v>0.30297180952380953</v>
      </c>
      <c r="CJ209" s="114">
        <v>41.763498666666663</v>
      </c>
      <c r="CK209" s="114">
        <v>1.0487485714285716</v>
      </c>
      <c r="CL209" s="114">
        <v>10.930290666666666</v>
      </c>
      <c r="CM209" s="114">
        <v>0.72247123809523806</v>
      </c>
      <c r="CN209" s="114">
        <v>3.286078857142857</v>
      </c>
      <c r="CO209" s="114">
        <v>0.23305523809523809</v>
      </c>
      <c r="CP209" s="114">
        <v>10.767151999999999</v>
      </c>
      <c r="CQ209" s="114">
        <v>0.67586019047619039</v>
      </c>
      <c r="CR209" s="114">
        <v>1.5171895999999998</v>
      </c>
      <c r="CS209" s="114">
        <v>0.10137902857142855</v>
      </c>
      <c r="CT209" s="114">
        <v>9.4736954285714283</v>
      </c>
      <c r="CU209" s="114">
        <v>0.57098533333333323</v>
      </c>
      <c r="CV209" s="114">
        <v>1.7828725714285714</v>
      </c>
      <c r="CW209" s="114">
        <v>0.12818038095238096</v>
      </c>
      <c r="CX209" s="114">
        <v>4.3930912380952378</v>
      </c>
      <c r="CY209" s="114">
        <v>0.24470799999999998</v>
      </c>
      <c r="CZ209" s="114">
        <v>0.60128251428571433</v>
      </c>
      <c r="DA209" s="114">
        <v>5.9429085714285707E-2</v>
      </c>
      <c r="DB209" s="114">
        <v>3.7754948571428573</v>
      </c>
      <c r="DC209" s="114">
        <v>0.2796662857142857</v>
      </c>
      <c r="DD209" s="114">
        <v>0.5115562476190475</v>
      </c>
      <c r="DE209" s="114">
        <v>5.7098533333333333E-2</v>
      </c>
      <c r="DF209" s="114">
        <v>7.6675173333333335</v>
      </c>
      <c r="DG209" s="114">
        <v>0.59429085714285712</v>
      </c>
      <c r="DH209" s="114">
        <v>1.7479142857142855</v>
      </c>
      <c r="DI209" s="114">
        <v>0.13983314285714285</v>
      </c>
      <c r="DJ209" s="114">
        <v>0.34958285714285714</v>
      </c>
      <c r="DK209" s="114">
        <v>7.4577676190476186E-2</v>
      </c>
      <c r="DL209" s="114">
        <v>3.4841758095238089E-2</v>
      </c>
      <c r="DM209" s="114">
        <v>1.0137902857142856E-2</v>
      </c>
      <c r="DN209" s="114">
        <v>1.9227057142857142</v>
      </c>
      <c r="DO209" s="114">
        <v>0.12818038095238096</v>
      </c>
      <c r="DR209" s="114">
        <v>2.1091499047619044</v>
      </c>
      <c r="DS209" s="114">
        <v>0.12818038095238096</v>
      </c>
      <c r="DT209" s="114">
        <v>0.65138939047619049</v>
      </c>
      <c r="DU209" s="114">
        <v>6.1759638095238087E-2</v>
      </c>
    </row>
    <row r="210" spans="1:125" x14ac:dyDescent="0.35">
      <c r="A210" s="111" t="s">
        <v>485</v>
      </c>
      <c r="C210" s="143" t="s">
        <v>666</v>
      </c>
      <c r="D210" s="112">
        <v>2.7631000000000001</v>
      </c>
      <c r="E210" s="112">
        <v>12.267200000000001</v>
      </c>
      <c r="F210" s="112">
        <v>0.58989999999999998</v>
      </c>
      <c r="G210" s="112">
        <v>7.9634</v>
      </c>
      <c r="H210" s="112">
        <v>1.0906</v>
      </c>
      <c r="I210" s="112">
        <v>4.5045000000000002</v>
      </c>
      <c r="J210" s="112">
        <v>51.757199999999997</v>
      </c>
      <c r="K210" s="112">
        <v>4.3952999999999998</v>
      </c>
      <c r="L210" s="112">
        <v>14.069100000000001</v>
      </c>
      <c r="M210" s="112">
        <v>0.2349</v>
      </c>
      <c r="N210" s="112">
        <v>3.3300000000000003E-2</v>
      </c>
      <c r="O210" s="112">
        <v>2.2599999999999999E-2</v>
      </c>
      <c r="P210" s="112">
        <v>99.691100000000006</v>
      </c>
    </row>
    <row r="211" spans="1:125" x14ac:dyDescent="0.35">
      <c r="A211" s="111" t="s">
        <v>485</v>
      </c>
      <c r="C211" s="143" t="s">
        <v>666</v>
      </c>
      <c r="D211" s="112">
        <v>2.8195000000000001</v>
      </c>
      <c r="E211" s="112">
        <v>12.222099999999999</v>
      </c>
      <c r="F211" s="112">
        <v>0.59340000000000004</v>
      </c>
      <c r="G211" s="112">
        <v>8.1038999999999994</v>
      </c>
      <c r="H211" s="112">
        <v>1.0269999999999999</v>
      </c>
      <c r="I211" s="112">
        <v>4.5412999999999997</v>
      </c>
      <c r="J211" s="112">
        <v>51.150399999999998</v>
      </c>
      <c r="K211" s="112">
        <v>4.3832000000000004</v>
      </c>
      <c r="L211" s="112">
        <v>13.8238</v>
      </c>
      <c r="M211" s="112">
        <v>0.18790000000000001</v>
      </c>
      <c r="N211" s="112">
        <v>2.5000000000000001E-2</v>
      </c>
      <c r="O211" s="112">
        <v>2.35E-2</v>
      </c>
      <c r="P211" s="112">
        <v>98.900999999999996</v>
      </c>
    </row>
    <row r="212" spans="1:125" x14ac:dyDescent="0.35">
      <c r="A212" s="111" t="s">
        <v>485</v>
      </c>
      <c r="C212" s="143" t="s">
        <v>666</v>
      </c>
      <c r="D212" s="112">
        <v>2.8010999999999999</v>
      </c>
      <c r="E212" s="112">
        <v>12.4115</v>
      </c>
      <c r="F212" s="112">
        <v>0.61409999999999998</v>
      </c>
      <c r="G212" s="112">
        <v>8.1587999999999994</v>
      </c>
      <c r="H212" s="112">
        <v>1.0857000000000001</v>
      </c>
      <c r="I212" s="112">
        <v>4.54</v>
      </c>
      <c r="J212" s="112">
        <v>50.989600000000003</v>
      </c>
      <c r="K212" s="112">
        <v>4.2441000000000004</v>
      </c>
      <c r="L212" s="112">
        <v>14.5623</v>
      </c>
      <c r="M212" s="112">
        <v>0.29070000000000001</v>
      </c>
      <c r="N212" s="112">
        <v>3.1099999999999999E-2</v>
      </c>
      <c r="O212" s="112">
        <v>2.3300000000000001E-2</v>
      </c>
      <c r="P212" s="112">
        <v>99.752399999999994</v>
      </c>
    </row>
    <row r="213" spans="1:125" x14ac:dyDescent="0.35">
      <c r="A213" s="111" t="s">
        <v>485</v>
      </c>
      <c r="C213" s="143" t="s">
        <v>666</v>
      </c>
      <c r="D213" s="112">
        <v>2.7945666666666669</v>
      </c>
      <c r="E213" s="112">
        <v>12.300266666666667</v>
      </c>
      <c r="F213" s="112">
        <v>0.59913333333333341</v>
      </c>
      <c r="G213" s="112">
        <v>8.0753666666666657</v>
      </c>
      <c r="H213" s="112">
        <v>1.0677666666666668</v>
      </c>
      <c r="I213" s="112">
        <v>4.5286</v>
      </c>
      <c r="J213" s="113">
        <v>51.299066666666668</v>
      </c>
      <c r="K213" s="112">
        <v>4.3408666666666669</v>
      </c>
      <c r="L213" s="112">
        <v>14.151733333333334</v>
      </c>
      <c r="M213" s="112">
        <v>0.23783333333333334</v>
      </c>
      <c r="N213" s="112">
        <v>2.9800000000000004E-2</v>
      </c>
      <c r="O213" s="112">
        <v>2.3133333333333336E-2</v>
      </c>
      <c r="P213" s="112">
        <v>99.44816666666668</v>
      </c>
      <c r="V213" s="114" t="s">
        <v>480</v>
      </c>
      <c r="W213" s="114">
        <v>50</v>
      </c>
      <c r="X213" s="114" t="s">
        <v>481</v>
      </c>
      <c r="Y213" s="114">
        <v>23.030999999999999</v>
      </c>
      <c r="Z213" s="114">
        <v>7.8215694285714283</v>
      </c>
      <c r="AA213" s="114">
        <v>0.72678299999999985</v>
      </c>
      <c r="AB213" s="114">
        <v>1.3843485714285713</v>
      </c>
      <c r="AC213" s="114">
        <v>0.4845219999999999</v>
      </c>
      <c r="AD213" s="114">
        <v>2.7917696190476184</v>
      </c>
      <c r="AE213" s="114">
        <v>0.17304357142857141</v>
      </c>
      <c r="AF213" s="114">
        <v>8594.4973809523799</v>
      </c>
      <c r="AG213" s="114">
        <v>276.86971428571422</v>
      </c>
      <c r="AH213" s="114">
        <v>27.225521904761901</v>
      </c>
      <c r="AI213" s="114">
        <v>1.2689861904761905</v>
      </c>
      <c r="AJ213" s="120">
        <v>25148.999047619043</v>
      </c>
      <c r="AK213" s="120">
        <v>1268.9861904761904</v>
      </c>
      <c r="AL213" s="114">
        <v>433.76255238095234</v>
      </c>
      <c r="AM213" s="114">
        <v>31.147842857142855</v>
      </c>
      <c r="AN213" s="114">
        <v>15.573921428571428</v>
      </c>
      <c r="AO213" s="114">
        <v>2.1918852380952378</v>
      </c>
      <c r="AP213" s="114">
        <v>1568.9283809523806</v>
      </c>
      <c r="AQ213" s="114">
        <v>138.43485714285711</v>
      </c>
      <c r="AR213" s="120">
        <v>131167.02714285714</v>
      </c>
      <c r="AS213" s="120">
        <v>9805.8023809523784</v>
      </c>
      <c r="AT213" s="114">
        <v>43.491617619047616</v>
      </c>
      <c r="AU213" s="114">
        <v>3.2301466666666658</v>
      </c>
      <c r="AV213" s="114">
        <v>57.219740952380953</v>
      </c>
      <c r="AW213" s="114">
        <v>4.1530457142857147</v>
      </c>
      <c r="AX213" s="114">
        <v>114.78556904761903</v>
      </c>
      <c r="AY213" s="114">
        <v>8.5368161904761894</v>
      </c>
      <c r="AZ213" s="114">
        <v>177.65806666666666</v>
      </c>
      <c r="BA213" s="114">
        <v>11.305513333333334</v>
      </c>
      <c r="BB213" s="114">
        <v>25.72581095238095</v>
      </c>
      <c r="BC213" s="114">
        <v>1.6150733333333329</v>
      </c>
      <c r="BD213" s="114">
        <v>1.6266095714285713</v>
      </c>
      <c r="BE213" s="114">
        <v>0.26533347619047615</v>
      </c>
      <c r="BF213" s="114">
        <v>19.161691476190473</v>
      </c>
      <c r="BG213" s="114">
        <v>0.83060914285714271</v>
      </c>
      <c r="BH213" s="114">
        <v>358.77700476190472</v>
      </c>
      <c r="BI213" s="114">
        <v>14.997109523809522</v>
      </c>
      <c r="BJ213" s="114">
        <v>43.260892857142849</v>
      </c>
      <c r="BK213" s="114">
        <v>1.961160476190476</v>
      </c>
      <c r="BL213" s="114">
        <v>295.3276952380952</v>
      </c>
      <c r="BM213" s="114">
        <v>17.304357142857139</v>
      </c>
      <c r="BN213" s="114">
        <v>30.917118095238092</v>
      </c>
      <c r="BO213" s="114">
        <v>2.4226099999999997</v>
      </c>
      <c r="BP213" s="114">
        <v>1.8227256190476189</v>
      </c>
      <c r="BQ213" s="114">
        <v>0.2307247619047619</v>
      </c>
      <c r="BR213" s="114">
        <v>0.12920586666666664</v>
      </c>
      <c r="BS213" s="114">
        <v>8.0753666666666654E-2</v>
      </c>
      <c r="BT213" s="114">
        <v>0.10382614285714284</v>
      </c>
      <c r="BU213" s="114">
        <v>1.7304357142857142E-2</v>
      </c>
      <c r="BV213" s="114">
        <v>3.1724654761904758</v>
      </c>
      <c r="BW213" s="114">
        <v>0.28840595238095235</v>
      </c>
      <c r="BX213" s="114">
        <v>7.3831923809523803E-2</v>
      </c>
      <c r="BY213" s="114">
        <v>2.3072476190476188E-2</v>
      </c>
      <c r="BZ213" s="114">
        <v>0.17881169047619044</v>
      </c>
      <c r="CA213" s="114">
        <v>2.8840595238095238E-2</v>
      </c>
      <c r="CB213" s="114">
        <v>233.03200952380951</v>
      </c>
      <c r="CC213" s="114">
        <v>17.304357142857139</v>
      </c>
      <c r="CD213" s="114">
        <v>26.764072380952374</v>
      </c>
      <c r="CE213" s="114">
        <v>1.6150733333333329</v>
      </c>
      <c r="CF213" s="114">
        <v>65.525832380952366</v>
      </c>
      <c r="CG213" s="114">
        <v>3.6915961904761905</v>
      </c>
      <c r="CH213" s="114">
        <v>9.2982079047619042</v>
      </c>
      <c r="CI213" s="114">
        <v>0.41530457142857136</v>
      </c>
      <c r="CJ213" s="114">
        <v>42.799443333333329</v>
      </c>
      <c r="CK213" s="114">
        <v>1.3843485714285713</v>
      </c>
      <c r="CL213" s="114">
        <v>10.647947761904762</v>
      </c>
      <c r="CM213" s="114">
        <v>0.7037105238095237</v>
      </c>
      <c r="CN213" s="114">
        <v>3.3916539999999995</v>
      </c>
      <c r="CO213" s="114">
        <v>0.26533347619047615</v>
      </c>
      <c r="CP213" s="114">
        <v>11.19015095238095</v>
      </c>
      <c r="CQ213" s="114">
        <v>1.1074788571428571</v>
      </c>
      <c r="CR213" s="114">
        <v>1.6496820476190472</v>
      </c>
      <c r="CS213" s="114">
        <v>0.12689861904761904</v>
      </c>
      <c r="CT213" s="114">
        <v>9.275135428571426</v>
      </c>
      <c r="CU213" s="114">
        <v>0.62295685714285709</v>
      </c>
      <c r="CV213" s="114">
        <v>1.7188994761904759</v>
      </c>
      <c r="CW213" s="114">
        <v>0.11536238095238095</v>
      </c>
      <c r="CX213" s="114">
        <v>4.5914227619047621</v>
      </c>
      <c r="CY213" s="114">
        <v>0.24226099999999995</v>
      </c>
      <c r="CZ213" s="114">
        <v>0.59296263809523797</v>
      </c>
      <c r="DA213" s="114">
        <v>5.0759447619047611E-2</v>
      </c>
      <c r="DB213" s="114">
        <v>3.3109003333333331</v>
      </c>
      <c r="DC213" s="114">
        <v>0.27686971428571427</v>
      </c>
      <c r="DD213" s="114">
        <v>0.51566984285714279</v>
      </c>
      <c r="DE213" s="114">
        <v>6.229568571428571E-2</v>
      </c>
      <c r="DF213" s="114">
        <v>8.2138015238095221</v>
      </c>
      <c r="DG213" s="114">
        <v>0.91136280952380944</v>
      </c>
      <c r="DH213" s="114">
        <v>1.8227256190476189</v>
      </c>
      <c r="DI213" s="114">
        <v>0.17304357142857141</v>
      </c>
      <c r="DJ213" s="114">
        <v>0.41876544285714284</v>
      </c>
      <c r="DK213" s="114">
        <v>6.8063804761904739E-2</v>
      </c>
      <c r="DL213" s="114">
        <v>3.1840017142857141E-2</v>
      </c>
      <c r="DM213" s="114">
        <v>1.0613339047619045E-2</v>
      </c>
      <c r="DN213" s="114">
        <v>1.9957691904761903</v>
      </c>
      <c r="DO213" s="114">
        <v>0.14997109523809524</v>
      </c>
      <c r="DR213" s="114">
        <v>2.0995953333333333</v>
      </c>
      <c r="DS213" s="114">
        <v>0.19611604761904763</v>
      </c>
      <c r="DT213" s="114">
        <v>0.7037105238095237</v>
      </c>
      <c r="DU213" s="114">
        <v>6.1142061904761895E-2</v>
      </c>
    </row>
    <row r="214" spans="1:125" x14ac:dyDescent="0.35">
      <c r="A214" s="111" t="s">
        <v>485</v>
      </c>
      <c r="C214" s="143" t="s">
        <v>666</v>
      </c>
      <c r="D214" s="112">
        <v>3.1663000000000001</v>
      </c>
      <c r="E214" s="112">
        <v>12.2538</v>
      </c>
      <c r="F214" s="112">
        <v>0.62039999999999995</v>
      </c>
      <c r="G214" s="112">
        <v>8.1606000000000005</v>
      </c>
      <c r="H214" s="112">
        <v>1.1205000000000001</v>
      </c>
      <c r="I214" s="112">
        <v>4.4648000000000003</v>
      </c>
      <c r="J214" s="112">
        <v>51.037100000000002</v>
      </c>
      <c r="K214" s="112">
        <v>4.3029000000000002</v>
      </c>
      <c r="L214" s="112">
        <v>13.9808</v>
      </c>
      <c r="M214" s="112">
        <v>0.17080000000000001</v>
      </c>
      <c r="N214" s="112">
        <v>3.2199999999999999E-2</v>
      </c>
      <c r="O214" s="112">
        <v>2.5700000000000001E-2</v>
      </c>
      <c r="P214" s="112">
        <v>99.335999999999999</v>
      </c>
    </row>
    <row r="215" spans="1:125" x14ac:dyDescent="0.35">
      <c r="A215" s="111" t="s">
        <v>485</v>
      </c>
      <c r="C215" s="143" t="s">
        <v>666</v>
      </c>
      <c r="D215" s="112">
        <v>3.1305000000000001</v>
      </c>
      <c r="E215" s="112">
        <v>12.3085</v>
      </c>
      <c r="F215" s="112">
        <v>0.58779999999999999</v>
      </c>
      <c r="G215" s="112">
        <v>8.0554000000000006</v>
      </c>
      <c r="H215" s="112">
        <v>1.1089</v>
      </c>
      <c r="I215" s="112">
        <v>4.4584000000000001</v>
      </c>
      <c r="J215" s="112">
        <v>50.2378</v>
      </c>
      <c r="K215" s="112">
        <v>4.1590999999999996</v>
      </c>
      <c r="L215" s="112">
        <v>13.6258</v>
      </c>
      <c r="M215" s="112">
        <v>0.2</v>
      </c>
      <c r="N215" s="112">
        <v>4.4999999999999998E-2</v>
      </c>
      <c r="O215" s="112">
        <v>2.24E-2</v>
      </c>
      <c r="P215" s="112">
        <v>97.939499999999995</v>
      </c>
    </row>
    <row r="216" spans="1:125" x14ac:dyDescent="0.35">
      <c r="A216" s="111" t="s">
        <v>485</v>
      </c>
      <c r="C216" s="143" t="s">
        <v>666</v>
      </c>
      <c r="D216" s="112">
        <v>1.7706999999999999</v>
      </c>
      <c r="E216" s="112">
        <v>12.0466</v>
      </c>
      <c r="F216" s="112">
        <v>0.55620000000000003</v>
      </c>
      <c r="G216" s="112">
        <v>8.2445000000000004</v>
      </c>
      <c r="H216" s="112">
        <v>1.0713999999999999</v>
      </c>
      <c r="I216" s="112">
        <v>4.4977</v>
      </c>
      <c r="J216" s="112">
        <v>50.561</v>
      </c>
      <c r="K216" s="112">
        <v>4.4806999999999997</v>
      </c>
      <c r="L216" s="112">
        <v>14.0313</v>
      </c>
      <c r="M216" s="112">
        <v>0.18609999999999999</v>
      </c>
      <c r="N216" s="112">
        <v>3.2099999999999997E-2</v>
      </c>
      <c r="O216" s="112">
        <v>2.29E-2</v>
      </c>
      <c r="P216" s="112">
        <v>97.501000000000005</v>
      </c>
    </row>
    <row r="217" spans="1:125" x14ac:dyDescent="0.35">
      <c r="A217" s="111" t="s">
        <v>485</v>
      </c>
      <c r="C217" s="143" t="s">
        <v>666</v>
      </c>
      <c r="D217" s="112">
        <v>3.1484000000000001</v>
      </c>
      <c r="E217" s="112">
        <v>12.28115</v>
      </c>
      <c r="F217" s="112">
        <v>0.60409999999999997</v>
      </c>
      <c r="G217" s="112">
        <v>8.1080000000000005</v>
      </c>
      <c r="H217" s="112">
        <v>1.1147</v>
      </c>
      <c r="I217" s="112">
        <v>4.4616000000000007</v>
      </c>
      <c r="J217" s="113">
        <v>50.637450000000001</v>
      </c>
      <c r="K217" s="112">
        <v>4.2309999999999999</v>
      </c>
      <c r="L217" s="112">
        <v>13.8033</v>
      </c>
      <c r="M217" s="112">
        <v>0.18540000000000001</v>
      </c>
      <c r="N217" s="112">
        <v>3.8599999999999995E-2</v>
      </c>
      <c r="O217" s="112">
        <v>2.4050000000000002E-2</v>
      </c>
      <c r="P217" s="112">
        <v>98.637749999999997</v>
      </c>
      <c r="V217" s="114" t="s">
        <v>480</v>
      </c>
      <c r="W217" s="114">
        <v>50</v>
      </c>
      <c r="X217" s="114" t="s">
        <v>481</v>
      </c>
      <c r="Y217" s="114">
        <v>22.533999999999999</v>
      </c>
      <c r="Z217" s="114">
        <v>8.6292285714285715</v>
      </c>
      <c r="AA217" s="114">
        <v>0.37065142857142858</v>
      </c>
      <c r="AB217" s="114">
        <v>1.6910971428571431</v>
      </c>
      <c r="AC217" s="114">
        <v>0.56755999999999995</v>
      </c>
      <c r="AD217" s="114">
        <v>3.0926228571428571</v>
      </c>
      <c r="AE217" s="114">
        <v>0.18532571428571429</v>
      </c>
      <c r="AF217" s="114">
        <v>8536.5657142857144</v>
      </c>
      <c r="AG217" s="114">
        <v>301.15428571428578</v>
      </c>
      <c r="AH217" s="114">
        <v>28.725485714285718</v>
      </c>
      <c r="AI217" s="114">
        <v>1.7374285714285715</v>
      </c>
      <c r="AJ217" s="114">
        <v>26756.400000000001</v>
      </c>
      <c r="AK217" s="114">
        <v>1100.3714285714286</v>
      </c>
      <c r="AL217" s="114">
        <v>444.78171428571432</v>
      </c>
      <c r="AM217" s="114">
        <v>18.53257142857143</v>
      </c>
      <c r="AN217" s="114">
        <v>10.424571428571429</v>
      </c>
      <c r="AO217" s="114">
        <v>1.274114285714286</v>
      </c>
      <c r="AP217" s="114">
        <v>1528.937142857143</v>
      </c>
      <c r="AQ217" s="114">
        <v>56.756</v>
      </c>
      <c r="AR217" s="120">
        <v>132507.88571428572</v>
      </c>
      <c r="AS217" s="120">
        <v>5443.942857142858</v>
      </c>
      <c r="AT217" s="114">
        <v>44.130685714285718</v>
      </c>
      <c r="AU217" s="114">
        <v>2.4323999999999999</v>
      </c>
      <c r="AV217" s="114">
        <v>55.481885714285717</v>
      </c>
      <c r="AW217" s="114">
        <v>3.1273714285714291</v>
      </c>
      <c r="AX217" s="114">
        <v>130.88628571428572</v>
      </c>
      <c r="AY217" s="114">
        <v>5.7914285714285718</v>
      </c>
      <c r="AZ217" s="114">
        <v>175.48028571428571</v>
      </c>
      <c r="BA217" s="114">
        <v>7.297200000000001</v>
      </c>
      <c r="BB217" s="114">
        <v>25.123217142857147</v>
      </c>
      <c r="BC217" s="114">
        <v>1.1003714285714286</v>
      </c>
      <c r="BD217" s="114">
        <v>1.8185085714285716</v>
      </c>
      <c r="BE217" s="114">
        <v>0.30115428571428576</v>
      </c>
      <c r="BF217" s="114">
        <v>20.107839999999999</v>
      </c>
      <c r="BG217" s="114">
        <v>1.042457142857143</v>
      </c>
      <c r="BH217" s="114">
        <v>381.07600000000002</v>
      </c>
      <c r="BI217" s="114">
        <v>13.899428571428572</v>
      </c>
      <c r="BJ217" s="114">
        <v>44.941485714285719</v>
      </c>
      <c r="BK217" s="114">
        <v>1.8532571428571432</v>
      </c>
      <c r="BL217" s="114">
        <v>317.37028571428579</v>
      </c>
      <c r="BM217" s="114">
        <v>11.582857142857144</v>
      </c>
      <c r="BN217" s="114">
        <v>31.38954285714286</v>
      </c>
      <c r="BO217" s="114">
        <v>1.1582857142857144</v>
      </c>
      <c r="BP217" s="114">
        <v>1.5636857142857146</v>
      </c>
      <c r="BQ217" s="114">
        <v>0.23165714285714289</v>
      </c>
      <c r="BR217" s="114" t="e">
        <v>#VALUE!</v>
      </c>
      <c r="BS217" s="114" t="e">
        <v>#VALUE!</v>
      </c>
      <c r="BT217" s="114">
        <v>0.12856971428571429</v>
      </c>
      <c r="BU217" s="114">
        <v>2.664057142857143E-2</v>
      </c>
      <c r="BV217" s="114">
        <v>2.9072971428571428</v>
      </c>
      <c r="BW217" s="114">
        <v>0.32432000000000005</v>
      </c>
      <c r="BX217" s="114">
        <v>8.2238285714285722E-2</v>
      </c>
      <c r="BY217" s="114">
        <v>2.664057142857143E-2</v>
      </c>
      <c r="BZ217" s="114">
        <v>0.18069257142857145</v>
      </c>
      <c r="CA217" s="114">
        <v>2.2007428571428574E-2</v>
      </c>
      <c r="CB217" s="114">
        <v>236.17445714285716</v>
      </c>
      <c r="CC217" s="114">
        <v>10.077085714285714</v>
      </c>
      <c r="CD217" s="114">
        <v>28.030514285714286</v>
      </c>
      <c r="CE217" s="114">
        <v>1.1582857142857144</v>
      </c>
      <c r="CF217" s="114">
        <v>69.960457142857138</v>
      </c>
      <c r="CG217" s="114">
        <v>3.1273714285714291</v>
      </c>
      <c r="CH217" s="114">
        <v>9.602188571428572</v>
      </c>
      <c r="CI217" s="114">
        <v>0.40539999999999998</v>
      </c>
      <c r="CJ217" s="114">
        <v>43.435714285714283</v>
      </c>
      <c r="CK217" s="114">
        <v>2.0849142857142859</v>
      </c>
      <c r="CL217" s="114">
        <v>11.351200000000002</v>
      </c>
      <c r="CM217" s="114">
        <v>0.69497142857142857</v>
      </c>
      <c r="CN217" s="114">
        <v>3.4285257142857146</v>
      </c>
      <c r="CO217" s="114">
        <v>0.23165714285714289</v>
      </c>
      <c r="CP217" s="114">
        <v>10.656228571428572</v>
      </c>
      <c r="CQ217" s="114">
        <v>0.60230857142857153</v>
      </c>
      <c r="CR217" s="114">
        <v>1.7374285714285715</v>
      </c>
      <c r="CS217" s="114">
        <v>0.11582857142857145</v>
      </c>
      <c r="CT217" s="114">
        <v>9.7875142857142858</v>
      </c>
      <c r="CU217" s="114">
        <v>0.5907257142857143</v>
      </c>
      <c r="CV217" s="114">
        <v>1.7953428571428574</v>
      </c>
      <c r="CW217" s="114">
        <v>0.11119542857142858</v>
      </c>
      <c r="CX217" s="114">
        <v>4.3435714285714289</v>
      </c>
      <c r="CY217" s="114">
        <v>0.24324000000000001</v>
      </c>
      <c r="CZ217" s="114">
        <v>0.60230857142857153</v>
      </c>
      <c r="DA217" s="114">
        <v>5.6756000000000008E-2</v>
      </c>
      <c r="DB217" s="114">
        <v>4.1119142857142856</v>
      </c>
      <c r="DC217" s="114">
        <v>0.37065142857142858</v>
      </c>
      <c r="DD217" s="114">
        <v>0.51312057142857148</v>
      </c>
      <c r="DE217" s="114">
        <v>6.7180571428571437E-2</v>
      </c>
      <c r="DF217" s="114">
        <v>8.5018171428571421</v>
      </c>
      <c r="DG217" s="114">
        <v>0.62547428571428587</v>
      </c>
      <c r="DH217" s="114">
        <v>1.9575028571428572</v>
      </c>
      <c r="DI217" s="114">
        <v>0.12741142857142859</v>
      </c>
      <c r="DJ217" s="114">
        <v>0.37875942857142858</v>
      </c>
      <c r="DK217" s="114">
        <v>7.5288571428571441E-2</v>
      </c>
      <c r="DL217" s="114">
        <v>3.7065142857142859E-2</v>
      </c>
      <c r="DM217" s="114">
        <v>1.2741142857142857E-2</v>
      </c>
      <c r="DN217" s="114">
        <v>2.0270000000000001</v>
      </c>
      <c r="DO217" s="114">
        <v>0.12741142857142859</v>
      </c>
      <c r="DR217" s="114">
        <v>2.3744857142857141</v>
      </c>
      <c r="DS217" s="114">
        <v>0.16216000000000003</v>
      </c>
      <c r="DT217" s="114">
        <v>0.71466228571428581</v>
      </c>
      <c r="DU217" s="114">
        <v>8.6871428571428572E-2</v>
      </c>
    </row>
    <row r="218" spans="1:125" x14ac:dyDescent="0.35">
      <c r="A218" s="111" t="s">
        <v>485</v>
      </c>
      <c r="C218" s="143" t="s">
        <v>666</v>
      </c>
      <c r="D218" s="112">
        <v>3.012</v>
      </c>
      <c r="E218" s="112">
        <v>12.2583</v>
      </c>
      <c r="F218" s="112">
        <v>0.54120000000000001</v>
      </c>
      <c r="G218" s="112">
        <v>8.1280000000000001</v>
      </c>
      <c r="H218" s="112">
        <v>1.0266</v>
      </c>
      <c r="I218" s="112">
        <v>4.4530000000000003</v>
      </c>
      <c r="J218" s="113">
        <v>51.146099999999997</v>
      </c>
      <c r="K218" s="112">
        <v>4.2065999999999999</v>
      </c>
      <c r="L218" s="112">
        <v>14.222099999999999</v>
      </c>
      <c r="M218" s="112">
        <v>0.17949999999999999</v>
      </c>
      <c r="N218" s="112">
        <v>3.5400000000000001E-2</v>
      </c>
      <c r="O218" s="112">
        <v>2.3599999999999999E-2</v>
      </c>
      <c r="P218" s="112">
        <v>99.232299999999995</v>
      </c>
      <c r="V218" s="114" t="s">
        <v>480</v>
      </c>
      <c r="W218" s="114">
        <v>50</v>
      </c>
      <c r="X218" s="114" t="s">
        <v>481</v>
      </c>
      <c r="Y218" s="114">
        <v>21.050999999999998</v>
      </c>
      <c r="Z218" s="114">
        <v>8.0815542857142866</v>
      </c>
      <c r="AA218" s="114">
        <v>0.44123428571428569</v>
      </c>
      <c r="AB218" s="114">
        <v>1.4630399999999999</v>
      </c>
      <c r="AC218" s="114">
        <v>0.51090285714285721</v>
      </c>
      <c r="AD218" s="114">
        <v>2.909824</v>
      </c>
      <c r="AE218" s="114">
        <v>0.11263085714285714</v>
      </c>
      <c r="AF218" s="114">
        <v>7942.2171428571428</v>
      </c>
      <c r="AG218" s="114">
        <v>232.22857142857146</v>
      </c>
      <c r="AH218" s="114">
        <v>27.739702857142856</v>
      </c>
      <c r="AI218" s="114">
        <v>0.9637485714285714</v>
      </c>
      <c r="AJ218" s="114">
        <v>24906.514285714286</v>
      </c>
      <c r="AK218" s="114">
        <v>882.46857142857141</v>
      </c>
      <c r="AL218" s="114">
        <v>408.7222857142857</v>
      </c>
      <c r="AM218" s="114">
        <v>10.914742857142858</v>
      </c>
      <c r="AN218" s="114">
        <v>15.094857142857144</v>
      </c>
      <c r="AO218" s="114">
        <v>3.0189714285714286</v>
      </c>
      <c r="AP218" s="114">
        <v>1437.4948571428572</v>
      </c>
      <c r="AQ218" s="114">
        <v>58.057142857142864</v>
      </c>
      <c r="AR218" s="120">
        <v>123313.37142857142</v>
      </c>
      <c r="AS218" s="120">
        <v>4180.1142857142859</v>
      </c>
      <c r="AT218" s="114">
        <v>40.64</v>
      </c>
      <c r="AU218" s="114">
        <v>1.3933714285714287</v>
      </c>
      <c r="AV218" s="114">
        <v>56.315428571428576</v>
      </c>
      <c r="AW218" s="114">
        <v>3.9478857142857144</v>
      </c>
      <c r="AX218" s="114">
        <v>114.48868571428571</v>
      </c>
      <c r="AY218" s="114">
        <v>3.7156571428571432</v>
      </c>
      <c r="AZ218" s="114">
        <v>167.08845714285715</v>
      </c>
      <c r="BA218" s="114">
        <v>6.6185142857142854</v>
      </c>
      <c r="BB218" s="114">
        <v>24.534948571428568</v>
      </c>
      <c r="BC218" s="114">
        <v>0.99858285714285722</v>
      </c>
      <c r="BD218" s="114">
        <v>1.7184914285714288</v>
      </c>
      <c r="BE218" s="114">
        <v>0.32512000000000002</v>
      </c>
      <c r="BF218" s="114">
        <v>17.417142857142856</v>
      </c>
      <c r="BG218" s="114">
        <v>0.75474285714285716</v>
      </c>
      <c r="BH218" s="114">
        <v>363.43771428571432</v>
      </c>
      <c r="BI218" s="114">
        <v>13.933714285714284</v>
      </c>
      <c r="BJ218" s="114">
        <v>41.220571428571425</v>
      </c>
      <c r="BK218" s="114">
        <v>1.7417142857142855</v>
      </c>
      <c r="BL218" s="114">
        <v>280.64822857142855</v>
      </c>
      <c r="BM218" s="114">
        <v>9.0569142857142868</v>
      </c>
      <c r="BN218" s="114">
        <v>28.05321142857143</v>
      </c>
      <c r="BO218" s="114">
        <v>1.0682514285714286</v>
      </c>
      <c r="BP218" s="114">
        <v>1.6139885714285713</v>
      </c>
      <c r="BQ218" s="114">
        <v>0.23222857142857145</v>
      </c>
      <c r="BR218" s="114" t="e">
        <v>#VALUE!</v>
      </c>
      <c r="BS218" s="114" t="e">
        <v>#VALUE!</v>
      </c>
      <c r="BT218" s="114">
        <v>0.16952685714285712</v>
      </c>
      <c r="BU218" s="114">
        <v>2.9028571428571431E-2</v>
      </c>
      <c r="BV218" s="114">
        <v>2.5893485714285713</v>
      </c>
      <c r="BW218" s="114">
        <v>0.18578285714285714</v>
      </c>
      <c r="BX218" s="114" t="e">
        <v>#VALUE!</v>
      </c>
      <c r="BY218" s="114" t="e">
        <v>#VALUE!</v>
      </c>
      <c r="BZ218" s="114">
        <v>0.16139885714285715</v>
      </c>
      <c r="CA218" s="114">
        <v>2.5545142857142857E-2</v>
      </c>
      <c r="CB218" s="114">
        <v>213.30194285714285</v>
      </c>
      <c r="CC218" s="114">
        <v>7.1990857142857152</v>
      </c>
      <c r="CD218" s="114">
        <v>25.312914285714285</v>
      </c>
      <c r="CE218" s="114">
        <v>0.85924571428571439</v>
      </c>
      <c r="CF218" s="114">
        <v>62.353371428571428</v>
      </c>
      <c r="CG218" s="114">
        <v>2.0900571428571433</v>
      </c>
      <c r="CH218" s="114">
        <v>8.6853485714285732</v>
      </c>
      <c r="CI218" s="114">
        <v>0.34834285714285718</v>
      </c>
      <c r="CJ218" s="114">
        <v>40.523885714285719</v>
      </c>
      <c r="CK218" s="114">
        <v>1.3933714285714287</v>
      </c>
      <c r="CL218" s="114">
        <v>10.252891428571427</v>
      </c>
      <c r="CM218" s="114">
        <v>0.4644571428571429</v>
      </c>
      <c r="CN218" s="114">
        <v>3.2395885714285715</v>
      </c>
      <c r="CO218" s="114">
        <v>0.18578285714285714</v>
      </c>
      <c r="CP218" s="114">
        <v>9.8929371428571429</v>
      </c>
      <c r="CQ218" s="114">
        <v>0.65024000000000004</v>
      </c>
      <c r="CR218" s="114">
        <v>1.4363337142857144</v>
      </c>
      <c r="CS218" s="114">
        <v>0.10334171428571429</v>
      </c>
      <c r="CT218" s="114">
        <v>8.8711314285714291</v>
      </c>
      <c r="CU218" s="114">
        <v>0.55734857142857142</v>
      </c>
      <c r="CV218" s="114">
        <v>1.6836571428571427</v>
      </c>
      <c r="CW218" s="114">
        <v>0.11611428571428573</v>
      </c>
      <c r="CX218" s="114">
        <v>4.4704000000000006</v>
      </c>
      <c r="CY218" s="114">
        <v>0.32512000000000002</v>
      </c>
      <c r="CZ218" s="114">
        <v>0.56315428571428572</v>
      </c>
      <c r="DA218" s="114">
        <v>5.3412571428571427E-2</v>
      </c>
      <c r="DB218" s="114">
        <v>3.6227657142857144</v>
      </c>
      <c r="DC218" s="114">
        <v>0.44123428571428569</v>
      </c>
      <c r="DD218" s="114">
        <v>0.46213485714285718</v>
      </c>
      <c r="DE218" s="114">
        <v>4.0640000000000003E-2</v>
      </c>
      <c r="DF218" s="114">
        <v>7.547428571428572</v>
      </c>
      <c r="DG218" s="114">
        <v>0.51090285714285721</v>
      </c>
      <c r="DH218" s="114">
        <v>1.8113828571428572</v>
      </c>
      <c r="DI218" s="114">
        <v>0.11611428571428573</v>
      </c>
      <c r="DJ218" s="114">
        <v>0.35414857142857142</v>
      </c>
      <c r="DK218" s="114">
        <v>6.2701714285714291E-2</v>
      </c>
      <c r="DL218" s="114">
        <v>3.8317714285714288E-2</v>
      </c>
      <c r="DM218" s="114">
        <v>1.2772571428571428E-2</v>
      </c>
      <c r="DN218" s="114">
        <v>1.8717622857142857</v>
      </c>
      <c r="DO218" s="114">
        <v>0.11495314285714286</v>
      </c>
      <c r="DR218" s="114">
        <v>2.0203885714285716</v>
      </c>
      <c r="DS218" s="114">
        <v>0.16256000000000001</v>
      </c>
      <c r="DT218" s="114">
        <v>0.69436342857142852</v>
      </c>
      <c r="DU218" s="114">
        <v>6.3862857142857152E-2</v>
      </c>
    </row>
    <row r="219" spans="1:125" x14ac:dyDescent="0.35">
      <c r="A219" s="111" t="s">
        <v>485</v>
      </c>
      <c r="C219" s="143" t="s">
        <v>666</v>
      </c>
      <c r="D219" s="112">
        <v>3.0952000000000002</v>
      </c>
      <c r="E219" s="112">
        <v>12.110900000000001</v>
      </c>
      <c r="F219" s="112">
        <v>0.6905</v>
      </c>
      <c r="G219" s="112">
        <v>8.2647999999999993</v>
      </c>
      <c r="H219" s="112">
        <v>1.0703</v>
      </c>
      <c r="I219" s="112">
        <v>4.5503999999999998</v>
      </c>
      <c r="J219" s="112">
        <v>50.74</v>
      </c>
      <c r="K219" s="112">
        <v>4.3445999999999998</v>
      </c>
      <c r="L219" s="112">
        <v>14.1646</v>
      </c>
      <c r="M219" s="112">
        <v>0.2397</v>
      </c>
      <c r="N219" s="112">
        <v>3.7900000000000003E-2</v>
      </c>
      <c r="O219" s="112">
        <v>2.6700000000000002E-2</v>
      </c>
      <c r="P219" s="112">
        <v>99.335599999999999</v>
      </c>
    </row>
    <row r="220" spans="1:125" x14ac:dyDescent="0.35">
      <c r="A220" s="111" t="s">
        <v>485</v>
      </c>
      <c r="C220" s="143" t="s">
        <v>666</v>
      </c>
      <c r="D220" s="112">
        <v>3.0924</v>
      </c>
      <c r="E220" s="112">
        <v>12.2067</v>
      </c>
      <c r="F220" s="112">
        <v>0.60650000000000004</v>
      </c>
      <c r="G220" s="112">
        <v>8.0625</v>
      </c>
      <c r="H220" s="112">
        <v>1.0828</v>
      </c>
      <c r="I220" s="112">
        <v>4.5433000000000003</v>
      </c>
      <c r="J220" s="112">
        <v>50.741799999999998</v>
      </c>
      <c r="K220" s="112">
        <v>4.2742000000000004</v>
      </c>
      <c r="L220" s="112">
        <v>13.6302</v>
      </c>
      <c r="M220" s="112">
        <v>0.17230000000000001</v>
      </c>
      <c r="N220" s="112">
        <v>4.0800000000000003E-2</v>
      </c>
      <c r="O220" s="112">
        <v>2.52E-2</v>
      </c>
      <c r="P220" s="112">
        <v>98.4786</v>
      </c>
    </row>
    <row r="221" spans="1:125" x14ac:dyDescent="0.35">
      <c r="A221" s="111" t="s">
        <v>485</v>
      </c>
      <c r="C221" s="143" t="s">
        <v>666</v>
      </c>
      <c r="D221" s="112">
        <v>3.0472000000000001</v>
      </c>
      <c r="E221" s="112">
        <v>11.957766666666666</v>
      </c>
      <c r="F221" s="112">
        <v>0.65616666666666668</v>
      </c>
      <c r="G221" s="112">
        <v>8.0505333333333322</v>
      </c>
      <c r="H221" s="112">
        <v>1.0440666666666667</v>
      </c>
      <c r="I221" s="112">
        <v>4.4576333333333329</v>
      </c>
      <c r="J221" s="113">
        <v>50.780033333333336</v>
      </c>
      <c r="K221" s="112">
        <v>4.6962333333333328</v>
      </c>
      <c r="L221" s="112">
        <v>14.028733333333333</v>
      </c>
      <c r="M221" s="112">
        <v>0.22530000000000003</v>
      </c>
      <c r="N221" s="112">
        <v>3.78E-2</v>
      </c>
      <c r="O221" s="112">
        <v>2.3800000000000002E-2</v>
      </c>
      <c r="P221" s="112">
        <v>99.005266666666671</v>
      </c>
      <c r="V221" s="114" t="s">
        <v>480</v>
      </c>
      <c r="W221" s="114">
        <v>50</v>
      </c>
      <c r="X221" s="114" t="s">
        <v>481</v>
      </c>
      <c r="Y221" s="114">
        <v>21.311</v>
      </c>
      <c r="Z221" s="114">
        <v>8.7750813333333326</v>
      </c>
      <c r="AA221" s="114">
        <v>0.57503809523809513</v>
      </c>
      <c r="AB221" s="114">
        <v>1.6101066666666664</v>
      </c>
      <c r="AC221" s="114">
        <v>0.52903504761904752</v>
      </c>
      <c r="AD221" s="114">
        <v>2.7716836190476188</v>
      </c>
      <c r="AE221" s="114">
        <v>0.14950990476190473</v>
      </c>
      <c r="AF221" s="114">
        <v>8901.5897142857139</v>
      </c>
      <c r="AG221" s="114">
        <v>310.52057142857137</v>
      </c>
      <c r="AH221" s="114">
        <v>28.268872761904756</v>
      </c>
      <c r="AI221" s="114">
        <v>0.96606399999999981</v>
      </c>
      <c r="AJ221" s="120">
        <v>26681.767619047616</v>
      </c>
      <c r="AK221" s="120">
        <v>1150.0761904761903</v>
      </c>
      <c r="AL221" s="114">
        <v>465.78085714285703</v>
      </c>
      <c r="AM221" s="114">
        <v>25.301676190476186</v>
      </c>
      <c r="AN221" s="114">
        <v>18.861249523809519</v>
      </c>
      <c r="AO221" s="114">
        <v>3.1052057142857139</v>
      </c>
      <c r="AP221" s="114">
        <v>1607.8065142857142</v>
      </c>
      <c r="AQ221" s="114">
        <v>92.006095238095227</v>
      </c>
      <c r="AR221" s="120">
        <v>137204.0895238095</v>
      </c>
      <c r="AS221" s="120">
        <v>8050.5333333333319</v>
      </c>
      <c r="AT221" s="114">
        <v>46.693093333333323</v>
      </c>
      <c r="AU221" s="114">
        <v>2.9901980952380951</v>
      </c>
      <c r="AV221" s="114">
        <v>61.644083809523806</v>
      </c>
      <c r="AW221" s="114">
        <v>2.8751904761904759</v>
      </c>
      <c r="AX221" s="114">
        <v>136.85906666666665</v>
      </c>
      <c r="AY221" s="114">
        <v>9.5456323809523802</v>
      </c>
      <c r="AZ221" s="114">
        <v>187.92244952380952</v>
      </c>
      <c r="BA221" s="114">
        <v>10.580700952380951</v>
      </c>
      <c r="BB221" s="114">
        <v>27.141798095238091</v>
      </c>
      <c r="BC221" s="114">
        <v>1.2650838095238095</v>
      </c>
      <c r="BD221" s="114">
        <v>1.5065998095238093</v>
      </c>
      <c r="BE221" s="114">
        <v>0.25301676190476191</v>
      </c>
      <c r="BF221" s="114">
        <v>19.815812761904759</v>
      </c>
      <c r="BG221" s="114">
        <v>0.86255714285714269</v>
      </c>
      <c r="BH221" s="114">
        <v>348.47308571428567</v>
      </c>
      <c r="BI221" s="114">
        <v>17.251142857142852</v>
      </c>
      <c r="BJ221" s="114">
        <v>46.003047619047614</v>
      </c>
      <c r="BK221" s="114">
        <v>3.2202133333333327</v>
      </c>
      <c r="BL221" s="114">
        <v>325.47156190476187</v>
      </c>
      <c r="BM221" s="114">
        <v>20.701371428571427</v>
      </c>
      <c r="BN221" s="114">
        <v>32.892179047619045</v>
      </c>
      <c r="BO221" s="114">
        <v>2.1851447619047613</v>
      </c>
      <c r="BP221" s="114">
        <v>1.5871051428571425</v>
      </c>
      <c r="BQ221" s="114">
        <v>0.23001523809523808</v>
      </c>
      <c r="BR221" s="114">
        <v>0.10810716190476188</v>
      </c>
      <c r="BS221" s="114">
        <v>7.8205180952380951E-2</v>
      </c>
      <c r="BT221" s="114">
        <v>0.15871051428571428</v>
      </c>
      <c r="BU221" s="114">
        <v>2.875190476190476E-2</v>
      </c>
      <c r="BV221" s="114">
        <v>3.3467217142857142</v>
      </c>
      <c r="BW221" s="114">
        <v>0.33352209523809517</v>
      </c>
      <c r="BX221" s="114">
        <v>6.3254190476190478E-2</v>
      </c>
      <c r="BY221" s="114">
        <v>3.105205714285714E-2</v>
      </c>
      <c r="BZ221" s="114">
        <v>0.21161401904761901</v>
      </c>
      <c r="CA221" s="114">
        <v>2.9901980952380947E-2</v>
      </c>
      <c r="CB221" s="114">
        <v>227.14004761904761</v>
      </c>
      <c r="CC221" s="114">
        <v>11.040731428571426</v>
      </c>
      <c r="CD221" s="114">
        <v>27.831843809523804</v>
      </c>
      <c r="CE221" s="114">
        <v>1.7251142857142854</v>
      </c>
      <c r="CF221" s="114">
        <v>68.314525714285708</v>
      </c>
      <c r="CG221" s="114">
        <v>3.1052057142857139</v>
      </c>
      <c r="CH221" s="114">
        <v>9.3961224761904738</v>
      </c>
      <c r="CI221" s="114">
        <v>0.4370289523809523</v>
      </c>
      <c r="CJ221" s="114">
        <v>42.092788571428564</v>
      </c>
      <c r="CK221" s="114">
        <v>1.9551295238095234</v>
      </c>
      <c r="CL221" s="114">
        <v>11.167239809523808</v>
      </c>
      <c r="CM221" s="114">
        <v>0.73604876190476176</v>
      </c>
      <c r="CN221" s="114">
        <v>3.6802438095238093</v>
      </c>
      <c r="CO221" s="114">
        <v>0.34502285714285708</v>
      </c>
      <c r="CP221" s="114">
        <v>10.810716190476191</v>
      </c>
      <c r="CQ221" s="114">
        <v>0.82805485714285698</v>
      </c>
      <c r="CR221" s="114">
        <v>1.6285078857142854</v>
      </c>
      <c r="CS221" s="114">
        <v>0.10925723809523807</v>
      </c>
      <c r="CT221" s="114">
        <v>9.3731209523809511</v>
      </c>
      <c r="CU221" s="114">
        <v>0.46003047619047616</v>
      </c>
      <c r="CV221" s="114">
        <v>2.0011325714285713</v>
      </c>
      <c r="CW221" s="114">
        <v>0.11500761904761904</v>
      </c>
      <c r="CX221" s="114">
        <v>4.7728161904761901</v>
      </c>
      <c r="CY221" s="114">
        <v>0.33352209523809517</v>
      </c>
      <c r="CZ221" s="114">
        <v>0.5715878666666665</v>
      </c>
      <c r="DA221" s="114">
        <v>4.4852971428571427E-2</v>
      </c>
      <c r="DB221" s="114">
        <v>3.6572422857142852</v>
      </c>
      <c r="DC221" s="114">
        <v>0.33352209523809517</v>
      </c>
      <c r="DD221" s="114">
        <v>0.56008710476190471</v>
      </c>
      <c r="DE221" s="114">
        <v>5.5203657142857139E-2</v>
      </c>
      <c r="DF221" s="114">
        <v>8.085035619047618</v>
      </c>
      <c r="DG221" s="114">
        <v>0.70154647619047616</v>
      </c>
      <c r="DH221" s="114">
        <v>1.7481158095238092</v>
      </c>
      <c r="DI221" s="114">
        <v>0.13800914285714286</v>
      </c>
      <c r="DJ221" s="114">
        <v>0.40482681904761897</v>
      </c>
      <c r="DK221" s="114">
        <v>7.4754952380952366E-2</v>
      </c>
      <c r="DL221" s="114">
        <v>4.0252666666666659E-2</v>
      </c>
      <c r="DM221" s="114">
        <v>1.3800914285714285E-2</v>
      </c>
      <c r="DN221" s="114">
        <v>2.1736439999999995</v>
      </c>
      <c r="DO221" s="114">
        <v>0.19551295238095237</v>
      </c>
      <c r="DR221" s="114">
        <v>2.1966455238095235</v>
      </c>
      <c r="DS221" s="114">
        <v>0.16101066666666664</v>
      </c>
      <c r="DT221" s="114">
        <v>0.79585272380952365</v>
      </c>
      <c r="DU221" s="114">
        <v>9.8906552380952362E-2</v>
      </c>
    </row>
    <row r="222" spans="1:125" x14ac:dyDescent="0.35">
      <c r="A222" s="111" t="s">
        <v>486</v>
      </c>
      <c r="C222" s="143" t="s">
        <v>666</v>
      </c>
      <c r="D222" s="112">
        <v>2.5737000000000001</v>
      </c>
      <c r="E222" s="112">
        <v>12.2417</v>
      </c>
      <c r="F222" s="112">
        <v>0.55720000000000003</v>
      </c>
      <c r="G222" s="112">
        <v>8.3112999999999992</v>
      </c>
      <c r="H222" s="112">
        <v>1.0264</v>
      </c>
      <c r="I222" s="112">
        <v>4.5449000000000002</v>
      </c>
      <c r="J222" s="112">
        <v>50.710599999999999</v>
      </c>
      <c r="K222" s="112">
        <v>4.4034000000000004</v>
      </c>
      <c r="L222" s="112">
        <v>14.6455</v>
      </c>
      <c r="M222" s="112">
        <v>0.20150000000000001</v>
      </c>
      <c r="N222" s="112">
        <v>4.9099999999999998E-2</v>
      </c>
      <c r="O222" s="112">
        <v>2.41E-2</v>
      </c>
      <c r="P222" s="112">
        <v>99.289299999999997</v>
      </c>
    </row>
    <row r="223" spans="1:125" x14ac:dyDescent="0.35">
      <c r="A223" s="111" t="s">
        <v>486</v>
      </c>
      <c r="C223" s="143" t="s">
        <v>666</v>
      </c>
      <c r="D223" s="112">
        <v>2.3902999999999999</v>
      </c>
      <c r="E223" s="112">
        <v>12.1058</v>
      </c>
      <c r="F223" s="112">
        <v>0.53469999999999995</v>
      </c>
      <c r="G223" s="112">
        <v>8.2963000000000005</v>
      </c>
      <c r="H223" s="112">
        <v>1.0468</v>
      </c>
      <c r="I223" s="112">
        <v>4.5488</v>
      </c>
      <c r="J223" s="112">
        <v>51.587000000000003</v>
      </c>
      <c r="K223" s="112">
        <v>4.4169</v>
      </c>
      <c r="L223" s="112">
        <v>13.864000000000001</v>
      </c>
      <c r="M223" s="112">
        <v>0.20930000000000001</v>
      </c>
      <c r="N223" s="112">
        <v>4.5400000000000003E-2</v>
      </c>
      <c r="O223" s="112">
        <v>2.23E-2</v>
      </c>
      <c r="P223" s="112">
        <v>99.067400000000006</v>
      </c>
    </row>
    <row r="224" spans="1:125" x14ac:dyDescent="0.35">
      <c r="A224" s="111" t="s">
        <v>486</v>
      </c>
      <c r="C224" s="143" t="s">
        <v>666</v>
      </c>
      <c r="D224" s="112">
        <v>2.3757999999999999</v>
      </c>
      <c r="E224" s="112">
        <v>12.134</v>
      </c>
      <c r="F224" s="112">
        <v>0.50880000000000003</v>
      </c>
      <c r="G224" s="112">
        <v>8.3643000000000001</v>
      </c>
      <c r="H224" s="112">
        <v>1.0323</v>
      </c>
      <c r="I224" s="112">
        <v>4.5155000000000003</v>
      </c>
      <c r="J224" s="112">
        <v>50.986199999999997</v>
      </c>
      <c r="K224" s="112">
        <v>4.4074</v>
      </c>
      <c r="L224" s="112">
        <v>14.2669</v>
      </c>
      <c r="M224" s="112">
        <v>0.26369999999999999</v>
      </c>
      <c r="N224" s="112">
        <v>4.48E-2</v>
      </c>
      <c r="O224" s="112">
        <v>2.5399999999999999E-2</v>
      </c>
      <c r="P224" s="112">
        <v>98.925200000000004</v>
      </c>
    </row>
    <row r="225" spans="1:125" x14ac:dyDescent="0.35">
      <c r="A225" s="111" t="s">
        <v>486</v>
      </c>
      <c r="C225" s="143" t="s">
        <v>666</v>
      </c>
      <c r="D225" s="112">
        <v>2.4466000000000001</v>
      </c>
      <c r="E225" s="112">
        <v>12.160499999999999</v>
      </c>
      <c r="F225" s="112">
        <v>0.53356666666666663</v>
      </c>
      <c r="G225" s="112">
        <v>8.3239666666666654</v>
      </c>
      <c r="H225" s="112">
        <v>1.0351666666666668</v>
      </c>
      <c r="I225" s="112">
        <v>4.5364000000000004</v>
      </c>
      <c r="J225" s="113">
        <v>51.094599999999993</v>
      </c>
      <c r="K225" s="112">
        <v>4.4092333333333329</v>
      </c>
      <c r="L225" s="112">
        <v>14.258800000000001</v>
      </c>
      <c r="M225" s="112">
        <v>0.22483333333333336</v>
      </c>
      <c r="N225" s="112">
        <v>4.6433333333333333E-2</v>
      </c>
      <c r="O225" s="112">
        <v>2.3933333333333334E-2</v>
      </c>
      <c r="P225" s="112">
        <v>99.093966666666674</v>
      </c>
      <c r="V225" s="114" t="s">
        <v>480</v>
      </c>
      <c r="W225" s="114">
        <v>50</v>
      </c>
      <c r="X225" s="114" t="s">
        <v>481</v>
      </c>
      <c r="Y225" s="114">
        <v>20.5</v>
      </c>
      <c r="Z225" s="114">
        <v>6.9683492380952377</v>
      </c>
      <c r="AA225" s="114">
        <v>0.47565523809523808</v>
      </c>
      <c r="AB225" s="114">
        <v>1.5339881428571427</v>
      </c>
      <c r="AC225" s="114">
        <v>0.53511214285714281</v>
      </c>
      <c r="AD225" s="114">
        <v>2.2450927238095231</v>
      </c>
      <c r="AE225" s="114">
        <v>8.0861390476190467E-2</v>
      </c>
      <c r="AF225" s="114">
        <v>7693.7234761904756</v>
      </c>
      <c r="AG225" s="114">
        <v>404.30695238095228</v>
      </c>
      <c r="AH225" s="114">
        <v>30.239781761904759</v>
      </c>
      <c r="AI225" s="114">
        <v>1.0583329047619046</v>
      </c>
      <c r="AJ225" s="114">
        <v>22332.013428571423</v>
      </c>
      <c r="AK225" s="114">
        <v>713.48285714285703</v>
      </c>
      <c r="AL225" s="114">
        <v>416.19833333333327</v>
      </c>
      <c r="AM225" s="114">
        <v>19.02620952380952</v>
      </c>
      <c r="AN225" s="114">
        <v>42.571143809523797</v>
      </c>
      <c r="AO225" s="114">
        <v>5.5889490476190469</v>
      </c>
      <c r="AP225" s="114">
        <v>1604.1472904761904</v>
      </c>
      <c r="AQ225" s="114">
        <v>82.050528571428558</v>
      </c>
      <c r="AR225" s="120">
        <v>130924.10428571427</v>
      </c>
      <c r="AS225" s="120">
        <v>4518.7247619047612</v>
      </c>
      <c r="AT225" s="114">
        <v>46.138558095238089</v>
      </c>
      <c r="AU225" s="114">
        <v>2.2593623809523806</v>
      </c>
      <c r="AV225" s="114">
        <v>73.964389523809515</v>
      </c>
      <c r="AW225" s="114">
        <v>5.7078628571428567</v>
      </c>
      <c r="AX225" s="114">
        <v>119.38946476190475</v>
      </c>
      <c r="AY225" s="114">
        <v>5.5889490476190469</v>
      </c>
      <c r="AZ225" s="114">
        <v>163.14974666666663</v>
      </c>
      <c r="BA225" s="114">
        <v>9.2752771428571421</v>
      </c>
      <c r="BB225" s="114">
        <v>24.496244761904759</v>
      </c>
      <c r="BC225" s="114">
        <v>1.3080519047619048</v>
      </c>
      <c r="BD225" s="114">
        <v>1.6529019523809521</v>
      </c>
      <c r="BE225" s="114">
        <v>0.33295866666666663</v>
      </c>
      <c r="BF225" s="114">
        <v>15.958233238095234</v>
      </c>
      <c r="BG225" s="114">
        <v>0.74915699999999985</v>
      </c>
      <c r="BH225" s="114">
        <v>324.63469999999995</v>
      </c>
      <c r="BI225" s="114">
        <v>13.080519047619045</v>
      </c>
      <c r="BJ225" s="114">
        <v>39.003729523809511</v>
      </c>
      <c r="BK225" s="114">
        <v>1.7837071428571425</v>
      </c>
      <c r="BL225" s="114">
        <v>255.66469047619046</v>
      </c>
      <c r="BM225" s="114">
        <v>11.891380952380951</v>
      </c>
      <c r="BN225" s="114">
        <v>26.398865714285709</v>
      </c>
      <c r="BO225" s="114">
        <v>1.189138095238095</v>
      </c>
      <c r="BP225" s="114">
        <v>1.438857095238095</v>
      </c>
      <c r="BQ225" s="114">
        <v>0.22593623809523805</v>
      </c>
      <c r="BR225" s="114">
        <v>0.14269657142857142</v>
      </c>
      <c r="BS225" s="114">
        <v>8.9185357142857136E-2</v>
      </c>
      <c r="BT225" s="114">
        <v>0.13794001904761904</v>
      </c>
      <c r="BU225" s="114">
        <v>2.972845238095238E-2</v>
      </c>
      <c r="BV225" s="114">
        <v>2.9371710952380949</v>
      </c>
      <c r="BW225" s="114">
        <v>0.26161038095238093</v>
      </c>
      <c r="BX225" s="114">
        <v>6.064604285714284E-2</v>
      </c>
      <c r="BY225" s="114">
        <v>2.972845238095238E-2</v>
      </c>
      <c r="BZ225" s="114">
        <v>0.15815536666666663</v>
      </c>
      <c r="CA225" s="114">
        <v>1.9026209523809522E-2</v>
      </c>
      <c r="CB225" s="114">
        <v>193.59168190476188</v>
      </c>
      <c r="CC225" s="114">
        <v>9.7509323809523778</v>
      </c>
      <c r="CD225" s="114">
        <v>22.37957895238095</v>
      </c>
      <c r="CE225" s="114">
        <v>1.0464415238095237</v>
      </c>
      <c r="CF225" s="114">
        <v>54.343610952380949</v>
      </c>
      <c r="CG225" s="114">
        <v>2.4971899999999994</v>
      </c>
      <c r="CH225" s="114">
        <v>8.0504649047619026</v>
      </c>
      <c r="CI225" s="114">
        <v>0.48754661904761892</v>
      </c>
      <c r="CJ225" s="114">
        <v>35.317401428571422</v>
      </c>
      <c r="CK225" s="114">
        <v>1.4269657142857142</v>
      </c>
      <c r="CL225" s="114">
        <v>9.2277116190476178</v>
      </c>
      <c r="CM225" s="114">
        <v>0.49943799999999988</v>
      </c>
      <c r="CN225" s="114">
        <v>2.8420400476190477</v>
      </c>
      <c r="CO225" s="114">
        <v>0.21404485714285712</v>
      </c>
      <c r="CP225" s="114">
        <v>9.4536478571428546</v>
      </c>
      <c r="CQ225" s="114">
        <v>0.6540259523809524</v>
      </c>
      <c r="CR225" s="114">
        <v>1.3865350190476189</v>
      </c>
      <c r="CS225" s="114">
        <v>0.10702242857142856</v>
      </c>
      <c r="CT225" s="114">
        <v>8.1574873333333322</v>
      </c>
      <c r="CU225" s="114">
        <v>0.48754661904761892</v>
      </c>
      <c r="CV225" s="114">
        <v>1.5815536666666665</v>
      </c>
      <c r="CW225" s="114">
        <v>0.11891380952380952</v>
      </c>
      <c r="CX225" s="114">
        <v>4.3165712857142848</v>
      </c>
      <c r="CY225" s="114">
        <v>0.3805241904761904</v>
      </c>
      <c r="CZ225" s="114">
        <v>0.49111403333333326</v>
      </c>
      <c r="DA225" s="114">
        <v>4.7565523809523801E-2</v>
      </c>
      <c r="DB225" s="114">
        <v>2.8539314285714283</v>
      </c>
      <c r="DC225" s="114">
        <v>0.30917590476190471</v>
      </c>
      <c r="DD225" s="114">
        <v>0.4518724761904761</v>
      </c>
      <c r="DE225" s="114">
        <v>4.5187247619047612E-2</v>
      </c>
      <c r="DF225" s="114">
        <v>7.3488734285714266</v>
      </c>
      <c r="DG225" s="114">
        <v>0.57078628571428569</v>
      </c>
      <c r="DH225" s="114">
        <v>1.5494469380952378</v>
      </c>
      <c r="DI225" s="114">
        <v>0.10464415238095236</v>
      </c>
      <c r="DJ225" s="114">
        <v>0.33533694285714277</v>
      </c>
      <c r="DK225" s="114">
        <v>6.1835180952380941E-2</v>
      </c>
      <c r="DL225" s="114">
        <v>3.4485004761904761E-2</v>
      </c>
      <c r="DM225" s="114">
        <v>1.189138095238095E-2</v>
      </c>
      <c r="DN225" s="114">
        <v>1.8074899047619044</v>
      </c>
      <c r="DO225" s="114">
        <v>0.16647933333333331</v>
      </c>
      <c r="DR225" s="114">
        <v>1.8372183571428566</v>
      </c>
      <c r="DS225" s="114">
        <v>0.10821156666666665</v>
      </c>
      <c r="DT225" s="114">
        <v>0.64808026190476187</v>
      </c>
      <c r="DU225" s="114">
        <v>5.4700352380952368E-2</v>
      </c>
    </row>
    <row r="226" spans="1:125" x14ac:dyDescent="0.35">
      <c r="A226" s="111" t="s">
        <v>486</v>
      </c>
      <c r="C226" s="143" t="s">
        <v>666</v>
      </c>
      <c r="D226" s="112">
        <v>1.4279999999999999</v>
      </c>
      <c r="E226" s="112">
        <v>12.132099999999999</v>
      </c>
      <c r="F226" s="112">
        <v>0.62439999999999996</v>
      </c>
      <c r="G226" s="112">
        <v>8.2916000000000007</v>
      </c>
      <c r="H226" s="112">
        <v>0.98260000000000003</v>
      </c>
      <c r="I226" s="112">
        <v>4.5948000000000002</v>
      </c>
      <c r="J226" s="112">
        <v>52.2928</v>
      </c>
      <c r="K226" s="112">
        <v>4.3869999999999996</v>
      </c>
      <c r="L226" s="112">
        <v>14.530799999999999</v>
      </c>
      <c r="M226" s="112">
        <v>8.2400000000000001E-2</v>
      </c>
      <c r="N226" s="112">
        <v>4.2099999999999999E-2</v>
      </c>
      <c r="O226" s="112">
        <v>2.6200000000000001E-2</v>
      </c>
      <c r="P226" s="112">
        <v>99.414900000000003</v>
      </c>
    </row>
    <row r="227" spans="1:125" x14ac:dyDescent="0.35">
      <c r="A227" s="111" t="s">
        <v>486</v>
      </c>
      <c r="C227" s="143" t="s">
        <v>666</v>
      </c>
      <c r="D227" s="112">
        <v>1.4117999999999999</v>
      </c>
      <c r="E227" s="112">
        <v>12.2117</v>
      </c>
      <c r="F227" s="112">
        <v>0.64790000000000003</v>
      </c>
      <c r="G227" s="112">
        <v>8.4837000000000007</v>
      </c>
      <c r="H227" s="112">
        <v>1.0229999999999999</v>
      </c>
      <c r="I227" s="112">
        <v>4.5639000000000003</v>
      </c>
      <c r="J227" s="112">
        <v>52.517099999999999</v>
      </c>
      <c r="K227" s="112">
        <v>4.4345999999999997</v>
      </c>
      <c r="L227" s="112">
        <v>14.8841</v>
      </c>
      <c r="M227" s="112">
        <v>0.22939999999999999</v>
      </c>
      <c r="N227" s="112">
        <v>3.6400000000000002E-2</v>
      </c>
      <c r="O227" s="112">
        <v>2.18E-2</v>
      </c>
      <c r="P227" s="112">
        <v>100.4653</v>
      </c>
    </row>
    <row r="228" spans="1:125" x14ac:dyDescent="0.35">
      <c r="A228" s="111" t="s">
        <v>486</v>
      </c>
      <c r="C228" s="143" t="s">
        <v>666</v>
      </c>
      <c r="D228" s="112">
        <v>1.1857</v>
      </c>
      <c r="E228" s="112">
        <v>12.100099999999999</v>
      </c>
      <c r="F228" s="112">
        <v>0.52890000000000004</v>
      </c>
      <c r="G228" s="112">
        <v>8.3751999999999995</v>
      </c>
      <c r="H228" s="112">
        <v>1.0058</v>
      </c>
      <c r="I228" s="112">
        <v>4.6474000000000002</v>
      </c>
      <c r="J228" s="112">
        <v>51.8979</v>
      </c>
      <c r="K228" s="112">
        <v>4.5688000000000004</v>
      </c>
      <c r="L228" s="112">
        <v>14.480700000000001</v>
      </c>
      <c r="M228" s="112">
        <v>0.17979999999999999</v>
      </c>
      <c r="N228" s="112">
        <v>4.5699999999999998E-2</v>
      </c>
      <c r="O228" s="112">
        <v>2.29E-2</v>
      </c>
      <c r="P228" s="112">
        <v>99.039000000000001</v>
      </c>
    </row>
    <row r="229" spans="1:125" x14ac:dyDescent="0.35">
      <c r="A229" s="111" t="s">
        <v>486</v>
      </c>
      <c r="C229" s="143" t="s">
        <v>666</v>
      </c>
      <c r="D229" s="112">
        <v>1.3418333333333334</v>
      </c>
      <c r="E229" s="112">
        <v>12.147966666666667</v>
      </c>
      <c r="F229" s="112">
        <v>0.60040000000000004</v>
      </c>
      <c r="G229" s="112">
        <v>8.3834999999999997</v>
      </c>
      <c r="H229" s="112">
        <v>1.0038</v>
      </c>
      <c r="I229" s="112">
        <v>4.6020333333333339</v>
      </c>
      <c r="J229" s="113">
        <v>52.235933333333328</v>
      </c>
      <c r="K229" s="112">
        <v>4.4634666666666662</v>
      </c>
      <c r="L229" s="112">
        <v>14.631866666666667</v>
      </c>
      <c r="M229" s="112">
        <v>0.16386666666666663</v>
      </c>
      <c r="N229" s="112">
        <v>4.1399999999999999E-2</v>
      </c>
      <c r="O229" s="112">
        <v>2.3633333333333336E-2</v>
      </c>
      <c r="P229" s="112">
        <v>99.639733333333325</v>
      </c>
      <c r="V229" s="114" t="s">
        <v>480</v>
      </c>
      <c r="W229" s="114">
        <v>50</v>
      </c>
      <c r="X229" s="114" t="s">
        <v>481</v>
      </c>
      <c r="Y229" s="114">
        <v>20.788</v>
      </c>
      <c r="Z229" s="114">
        <v>4.0240799999999997</v>
      </c>
      <c r="AA229" s="114">
        <v>0.35929285714285714</v>
      </c>
      <c r="AB229" s="114">
        <v>0.98206714285714269</v>
      </c>
      <c r="AC229" s="114">
        <v>0.44312785714285713</v>
      </c>
      <c r="AD229" s="114">
        <v>1.760535</v>
      </c>
      <c r="AE229" s="114">
        <v>0.13174071428571429</v>
      </c>
      <c r="AF229" s="114">
        <v>7365.5035714285714</v>
      </c>
      <c r="AG229" s="114">
        <v>299.41071428571428</v>
      </c>
      <c r="AH229" s="114">
        <v>25.773274285714283</v>
      </c>
      <c r="AI229" s="114">
        <v>1.1617135714285713</v>
      </c>
      <c r="AJ229" s="114">
        <v>23988.786428571428</v>
      </c>
      <c r="AK229" s="114">
        <v>1173.69</v>
      </c>
      <c r="AL229" s="114">
        <v>398.8150714285714</v>
      </c>
      <c r="AM229" s="114">
        <v>20.359928571428568</v>
      </c>
      <c r="AN229" s="114">
        <v>8.6230285714285717</v>
      </c>
      <c r="AO229" s="114">
        <v>1.317407142857143</v>
      </c>
      <c r="AP229" s="114">
        <v>1401.2421428571429</v>
      </c>
      <c r="AQ229" s="114">
        <v>76.649142857142849</v>
      </c>
      <c r="AR229" s="120">
        <v>123357.21428571428</v>
      </c>
      <c r="AS229" s="120">
        <v>6706.8</v>
      </c>
      <c r="AT229" s="114">
        <v>39.402450000000002</v>
      </c>
      <c r="AU229" s="114">
        <v>2.395285714285714</v>
      </c>
      <c r="AV229" s="114">
        <v>41.797735714285714</v>
      </c>
      <c r="AW229" s="114">
        <v>3.9522214285714283</v>
      </c>
      <c r="AX229" s="114">
        <v>109.94361428571428</v>
      </c>
      <c r="AY229" s="114">
        <v>5.8684500000000002</v>
      </c>
      <c r="AZ229" s="114">
        <v>158.68767857142856</v>
      </c>
      <c r="BA229" s="114">
        <v>9.7009071428571421</v>
      </c>
      <c r="BB229" s="114">
        <v>24.048668571428568</v>
      </c>
      <c r="BC229" s="114">
        <v>1.1497371428571428</v>
      </c>
      <c r="BD229" s="114">
        <v>1.2814778571428571</v>
      </c>
      <c r="BE229" s="114">
        <v>0.25150499999999998</v>
      </c>
      <c r="BF229" s="114">
        <v>17.425703571428571</v>
      </c>
      <c r="BG229" s="114">
        <v>0.83834999999999993</v>
      </c>
      <c r="BH229" s="114">
        <v>385.64099999999996</v>
      </c>
      <c r="BI229" s="114">
        <v>14.371714285714285</v>
      </c>
      <c r="BJ229" s="114">
        <v>40.001271428571428</v>
      </c>
      <c r="BK229" s="114">
        <v>2.0359928571428569</v>
      </c>
      <c r="BL229" s="114">
        <v>265.87671428571429</v>
      </c>
      <c r="BM229" s="114">
        <v>13.174071428571429</v>
      </c>
      <c r="BN229" s="114">
        <v>25.629557142857141</v>
      </c>
      <c r="BO229" s="114">
        <v>1.317407142857143</v>
      </c>
      <c r="BP229" s="114">
        <v>1.3533364285714284</v>
      </c>
      <c r="BQ229" s="114">
        <v>0.19162285714285715</v>
      </c>
      <c r="BR229" s="114">
        <v>0.19162285714285715</v>
      </c>
      <c r="BS229" s="114">
        <v>0.100602</v>
      </c>
      <c r="BT229" s="114">
        <v>0.10419492857142856</v>
      </c>
      <c r="BU229" s="114">
        <v>2.5150499999999999E-2</v>
      </c>
      <c r="BV229" s="114">
        <v>2.5988850000000001</v>
      </c>
      <c r="BW229" s="114">
        <v>0.23952857142857145</v>
      </c>
      <c r="BX229" s="114">
        <v>7.5451499999999991E-2</v>
      </c>
      <c r="BY229" s="114">
        <v>3.2336357142857139E-2</v>
      </c>
      <c r="BZ229" s="114">
        <v>0.16168178571428574</v>
      </c>
      <c r="CA229" s="114">
        <v>1.4371714285714286E-2</v>
      </c>
      <c r="CB229" s="114">
        <v>210.78514285714286</v>
      </c>
      <c r="CC229" s="114">
        <v>11.976428571428571</v>
      </c>
      <c r="CD229" s="114">
        <v>24.791207142857139</v>
      </c>
      <c r="CE229" s="114">
        <v>1.5569357142857143</v>
      </c>
      <c r="CF229" s="114">
        <v>57.127564285714293</v>
      </c>
      <c r="CG229" s="114">
        <v>3.1138714285714286</v>
      </c>
      <c r="CH229" s="114">
        <v>7.9044428571428567</v>
      </c>
      <c r="CI229" s="114">
        <v>0.33533999999999997</v>
      </c>
      <c r="CJ229" s="114">
        <v>37.845514285714287</v>
      </c>
      <c r="CK229" s="114">
        <v>1.9162285714285716</v>
      </c>
      <c r="CL229" s="114">
        <v>10.036247142857144</v>
      </c>
      <c r="CM229" s="114">
        <v>0.85032642857142848</v>
      </c>
      <c r="CN229" s="114">
        <v>3.1498007142857141</v>
      </c>
      <c r="CO229" s="114">
        <v>0.20359928571428573</v>
      </c>
      <c r="CP229" s="114">
        <v>8.7547692857142856</v>
      </c>
      <c r="CQ229" s="114">
        <v>0.6587035714285715</v>
      </c>
      <c r="CR229" s="114">
        <v>1.4731007142857142</v>
      </c>
      <c r="CS229" s="114">
        <v>0.15569357142857143</v>
      </c>
      <c r="CT229" s="114">
        <v>8.3834999999999997</v>
      </c>
      <c r="CU229" s="114">
        <v>0.6826564285714285</v>
      </c>
      <c r="CV229" s="114">
        <v>1.4467525714285714</v>
      </c>
      <c r="CW229" s="114">
        <v>0.10659021428571429</v>
      </c>
      <c r="CX229" s="114">
        <v>3.7965278571428569</v>
      </c>
      <c r="CY229" s="114">
        <v>0.26348142857142859</v>
      </c>
      <c r="CZ229" s="114">
        <v>0.53893928571428573</v>
      </c>
      <c r="DA229" s="114">
        <v>5.0300999999999998E-2</v>
      </c>
      <c r="DB229" s="114">
        <v>3.4851407142857145</v>
      </c>
      <c r="DC229" s="114">
        <v>0.40719857142857147</v>
      </c>
      <c r="DD229" s="114">
        <v>0.38923392857142858</v>
      </c>
      <c r="DE229" s="114">
        <v>4.4312785714285707E-2</v>
      </c>
      <c r="DF229" s="114">
        <v>7.0541164285714286</v>
      </c>
      <c r="DG229" s="114">
        <v>0.53893928571428573</v>
      </c>
      <c r="DH229" s="114">
        <v>1.6647235714285713</v>
      </c>
      <c r="DI229" s="114">
        <v>0.13174071428571429</v>
      </c>
      <c r="DJ229" s="114">
        <v>0.37486221428571426</v>
      </c>
      <c r="DK229" s="114">
        <v>6.3475071428571422E-2</v>
      </c>
      <c r="DL229" s="114">
        <v>3.4731642857142864E-2</v>
      </c>
      <c r="DM229" s="114">
        <v>1.4371714285714286E-2</v>
      </c>
      <c r="DN229" s="114">
        <v>1.6168178571428571</v>
      </c>
      <c r="DO229" s="114">
        <v>0.13174071428571429</v>
      </c>
      <c r="DR229" s="114">
        <v>1.8683228571428572</v>
      </c>
      <c r="DS229" s="114">
        <v>0.16766999999999999</v>
      </c>
      <c r="DT229" s="114">
        <v>0.62756485714285715</v>
      </c>
      <c r="DU229" s="114">
        <v>8.024207142857144E-2</v>
      </c>
    </row>
    <row r="230" spans="1:125" x14ac:dyDescent="0.35">
      <c r="A230" s="111" t="s">
        <v>486</v>
      </c>
      <c r="C230" s="143" t="s">
        <v>666</v>
      </c>
      <c r="D230" s="112">
        <v>2.7706</v>
      </c>
      <c r="E230" s="112">
        <v>12.138</v>
      </c>
      <c r="F230" s="112">
        <v>0.61319999999999997</v>
      </c>
      <c r="G230" s="112">
        <v>8.2807999999999993</v>
      </c>
      <c r="H230" s="112">
        <v>0.97289999999999999</v>
      </c>
      <c r="I230" s="112">
        <v>4.4218999999999999</v>
      </c>
      <c r="J230" s="112">
        <v>51.311100000000003</v>
      </c>
      <c r="K230" s="112">
        <v>4.3108000000000004</v>
      </c>
      <c r="L230" s="112">
        <v>13.948600000000001</v>
      </c>
      <c r="M230" s="112">
        <v>0.26910000000000001</v>
      </c>
      <c r="N230" s="112">
        <v>4.0399999999999998E-2</v>
      </c>
      <c r="O230" s="112">
        <v>2.23E-2</v>
      </c>
      <c r="P230" s="112">
        <v>99.099699999999999</v>
      </c>
    </row>
    <row r="231" spans="1:125" x14ac:dyDescent="0.35">
      <c r="A231" s="111" t="s">
        <v>486</v>
      </c>
      <c r="C231" s="143" t="s">
        <v>666</v>
      </c>
      <c r="D231" s="112">
        <v>2.6928000000000001</v>
      </c>
      <c r="E231" s="112">
        <v>12.2178</v>
      </c>
      <c r="F231" s="112">
        <v>0.59740000000000004</v>
      </c>
      <c r="G231" s="112">
        <v>8.3346999999999998</v>
      </c>
      <c r="H231" s="112">
        <v>1.0299</v>
      </c>
      <c r="I231" s="112">
        <v>4.4942000000000002</v>
      </c>
      <c r="J231" s="112">
        <v>50.799300000000002</v>
      </c>
      <c r="K231" s="112">
        <v>4.3701999999999996</v>
      </c>
      <c r="L231" s="112">
        <v>14.473699999999999</v>
      </c>
      <c r="M231" s="112">
        <v>0.19789999999999999</v>
      </c>
      <c r="N231" s="112">
        <v>3.95E-2</v>
      </c>
      <c r="O231" s="112">
        <v>2.1999999999999999E-2</v>
      </c>
      <c r="P231" s="112">
        <v>99.269400000000005</v>
      </c>
    </row>
    <row r="232" spans="1:125" x14ac:dyDescent="0.35">
      <c r="A232" s="111" t="s">
        <v>486</v>
      </c>
      <c r="C232" s="143" t="s">
        <v>666</v>
      </c>
      <c r="D232" s="112">
        <v>2.7250999999999999</v>
      </c>
      <c r="E232" s="112">
        <v>12.327500000000001</v>
      </c>
      <c r="F232" s="112">
        <v>0.58079999999999998</v>
      </c>
      <c r="G232" s="112">
        <v>8.3283000000000005</v>
      </c>
      <c r="H232" s="112">
        <v>1.0099</v>
      </c>
      <c r="I232" s="112">
        <v>4.4923999999999999</v>
      </c>
      <c r="J232" s="112">
        <v>50.7485</v>
      </c>
      <c r="K232" s="112">
        <v>4.3384</v>
      </c>
      <c r="L232" s="112">
        <v>14.474</v>
      </c>
      <c r="M232" s="112">
        <v>0.21659999999999999</v>
      </c>
      <c r="N232" s="112">
        <v>4.1000000000000002E-2</v>
      </c>
      <c r="O232" s="112">
        <v>2.3900000000000001E-2</v>
      </c>
      <c r="P232" s="112">
        <v>99.306399999999996</v>
      </c>
    </row>
    <row r="233" spans="1:125" x14ac:dyDescent="0.35">
      <c r="A233" s="111" t="s">
        <v>486</v>
      </c>
      <c r="C233" s="143" t="s">
        <v>666</v>
      </c>
      <c r="D233" s="112">
        <v>2.7294999999999998</v>
      </c>
      <c r="E233" s="112">
        <v>12.227766666666668</v>
      </c>
      <c r="F233" s="112">
        <v>0.59713333333333329</v>
      </c>
      <c r="G233" s="112">
        <v>8.3145999999999987</v>
      </c>
      <c r="H233" s="112">
        <v>1.0042333333333333</v>
      </c>
      <c r="I233" s="112">
        <v>4.4695</v>
      </c>
      <c r="J233" s="113">
        <v>50.952966666666669</v>
      </c>
      <c r="K233" s="112">
        <v>4.3398000000000003</v>
      </c>
      <c r="L233" s="112">
        <v>14.298766666666666</v>
      </c>
      <c r="M233" s="112">
        <v>0.22786666666666666</v>
      </c>
      <c r="N233" s="112">
        <v>4.0300000000000002E-2</v>
      </c>
      <c r="O233" s="112">
        <v>2.2733333333333331E-2</v>
      </c>
      <c r="P233" s="112">
        <v>99.225166666666667</v>
      </c>
      <c r="V233" s="114" t="s">
        <v>480</v>
      </c>
      <c r="W233" s="114">
        <v>50</v>
      </c>
      <c r="X233" s="114" t="s">
        <v>481</v>
      </c>
      <c r="Y233" s="114">
        <v>20.481999999999999</v>
      </c>
      <c r="Z233" s="114">
        <v>7.7682119999999983</v>
      </c>
      <c r="AA233" s="114">
        <v>0.42760799999999993</v>
      </c>
      <c r="AB233" s="114">
        <v>1.6391639999999996</v>
      </c>
      <c r="AC233" s="114">
        <v>0.48699799999999988</v>
      </c>
      <c r="AD233" s="114">
        <v>2.8625979999999998</v>
      </c>
      <c r="AE233" s="114">
        <v>0.142536</v>
      </c>
      <c r="AF233" s="114">
        <v>8183.9419999999991</v>
      </c>
      <c r="AG233" s="114">
        <v>201.92599999999996</v>
      </c>
      <c r="AH233" s="114">
        <v>29.932559999999995</v>
      </c>
      <c r="AI233" s="114">
        <v>1.1877999999999997</v>
      </c>
      <c r="AJ233" s="114">
        <v>27842.031999999996</v>
      </c>
      <c r="AK233" s="114">
        <v>1021.5079999999999</v>
      </c>
      <c r="AL233" s="114">
        <v>458.49079999999998</v>
      </c>
      <c r="AM233" s="114">
        <v>15.441399999999998</v>
      </c>
      <c r="AN233" s="114">
        <v>9.1460599999999985</v>
      </c>
      <c r="AO233" s="114">
        <v>1.4253599999999997</v>
      </c>
      <c r="AP233" s="114">
        <v>1481.1865999999998</v>
      </c>
      <c r="AQ233" s="114">
        <v>38.009599999999992</v>
      </c>
      <c r="AR233" s="120">
        <v>129470.19999999997</v>
      </c>
      <c r="AS233" s="120">
        <v>4632.4199999999992</v>
      </c>
      <c r="AT233" s="114">
        <v>45.136399999999995</v>
      </c>
      <c r="AU233" s="114">
        <v>2.6131600000000001</v>
      </c>
      <c r="AV233" s="114">
        <v>51.075399999999995</v>
      </c>
      <c r="AW233" s="114">
        <v>3.325839999999999</v>
      </c>
      <c r="AX233" s="114">
        <v>137.30967999999996</v>
      </c>
      <c r="AY233" s="114">
        <v>7.6019199999999998</v>
      </c>
      <c r="AZ233" s="114">
        <v>183.51509999999999</v>
      </c>
      <c r="BA233" s="114">
        <v>10.333859999999996</v>
      </c>
      <c r="BB233" s="114">
        <v>24.943799999999996</v>
      </c>
      <c r="BC233" s="114">
        <v>1.3065800000000001</v>
      </c>
      <c r="BD233" s="114">
        <v>1.6629199999999995</v>
      </c>
      <c r="BE233" s="114">
        <v>0.28507199999999999</v>
      </c>
      <c r="BF233" s="114">
        <v>18.529679999999999</v>
      </c>
      <c r="BG233" s="114">
        <v>0.57014399999999998</v>
      </c>
      <c r="BH233" s="114">
        <v>386.03499999999997</v>
      </c>
      <c r="BI233" s="114">
        <v>13.065799999999998</v>
      </c>
      <c r="BJ233" s="114">
        <v>45.849079999999994</v>
      </c>
      <c r="BK233" s="114">
        <v>1.5441399999999998</v>
      </c>
      <c r="BL233" s="114">
        <v>306.21483999999998</v>
      </c>
      <c r="BM233" s="114">
        <v>11.402879999999998</v>
      </c>
      <c r="BN233" s="114">
        <v>28.875417999999996</v>
      </c>
      <c r="BO233" s="114">
        <v>0.85521599999999987</v>
      </c>
      <c r="BP233" s="114">
        <v>1.7816999999999996</v>
      </c>
      <c r="BQ233" s="114">
        <v>0.23755999999999999</v>
      </c>
      <c r="BR233" s="114">
        <v>0.26131599999999999</v>
      </c>
      <c r="BS233" s="114">
        <v>0.130658</v>
      </c>
      <c r="BT233" s="114">
        <v>0.15203839999999999</v>
      </c>
      <c r="BU233" s="114">
        <v>2.9694999999999999E-2</v>
      </c>
      <c r="BV233" s="114">
        <v>2.9694999999999996</v>
      </c>
      <c r="BW233" s="114">
        <v>0.20192599999999999</v>
      </c>
      <c r="BX233" s="114">
        <v>0.10333859999999997</v>
      </c>
      <c r="BY233" s="114">
        <v>3.4446199999999996E-2</v>
      </c>
      <c r="BZ233" s="114">
        <v>0.17579439999999996</v>
      </c>
      <c r="CA233" s="114">
        <v>2.2568199999999997E-2</v>
      </c>
      <c r="CB233" s="114">
        <v>219.86177999999995</v>
      </c>
      <c r="CC233" s="114">
        <v>9.0272799999999975</v>
      </c>
      <c r="CD233" s="114">
        <v>28.150859999999994</v>
      </c>
      <c r="CE233" s="114">
        <v>1.4253599999999997</v>
      </c>
      <c r="CF233" s="114">
        <v>65.566559999999996</v>
      </c>
      <c r="CG233" s="114">
        <v>3.2070599999999998</v>
      </c>
      <c r="CH233" s="114">
        <v>8.7897199999999991</v>
      </c>
      <c r="CI233" s="114">
        <v>0.35633999999999993</v>
      </c>
      <c r="CJ233" s="114">
        <v>40.266419999999989</v>
      </c>
      <c r="CK233" s="114">
        <v>1.4253599999999997</v>
      </c>
      <c r="CL233" s="114">
        <v>10.345737999999999</v>
      </c>
      <c r="CM233" s="114">
        <v>0.74831399999999981</v>
      </c>
      <c r="CN233" s="114">
        <v>3.3971079999999989</v>
      </c>
      <c r="CO233" s="114">
        <v>0.22568199999999997</v>
      </c>
      <c r="CP233" s="114">
        <v>9.965641999999999</v>
      </c>
      <c r="CQ233" s="114">
        <v>0.54638799999999987</v>
      </c>
      <c r="CR233" s="114">
        <v>1.6284737999999999</v>
      </c>
      <c r="CS233" s="114">
        <v>0.10452639999999998</v>
      </c>
      <c r="CT233" s="114">
        <v>10.191323999999998</v>
      </c>
      <c r="CU233" s="114">
        <v>0.76019199999999987</v>
      </c>
      <c r="CV233" s="114">
        <v>1.6985539999999995</v>
      </c>
      <c r="CW233" s="114">
        <v>0.142536</v>
      </c>
      <c r="CX233" s="114">
        <v>4.3235919999999997</v>
      </c>
      <c r="CY233" s="114">
        <v>0.30882799999999994</v>
      </c>
      <c r="CZ233" s="114">
        <v>0.56658059999999988</v>
      </c>
      <c r="DA233" s="114">
        <v>5.3450999999999992E-2</v>
      </c>
      <c r="DB233" s="114">
        <v>3.8365939999999994</v>
      </c>
      <c r="DC233" s="114">
        <v>0.30882799999999994</v>
      </c>
      <c r="DD233" s="114">
        <v>0.51431739999999992</v>
      </c>
      <c r="DE233" s="114">
        <v>5.582659999999999E-2</v>
      </c>
      <c r="DF233" s="114">
        <v>7.7444559999999987</v>
      </c>
      <c r="DG233" s="114">
        <v>0.57014399999999998</v>
      </c>
      <c r="DH233" s="114">
        <v>1.8767239999999998</v>
      </c>
      <c r="DI233" s="114">
        <v>0.130658</v>
      </c>
      <c r="DJ233" s="114">
        <v>0.43354699999999996</v>
      </c>
      <c r="DK233" s="114">
        <v>6.4141199999999995E-2</v>
      </c>
      <c r="DL233" s="114">
        <v>3.1476699999999996E-2</v>
      </c>
      <c r="DM233" s="114">
        <v>1.1284099999999998E-2</v>
      </c>
      <c r="DN233" s="114">
        <v>2.1309131999999997</v>
      </c>
      <c r="DO233" s="114">
        <v>0.100963</v>
      </c>
      <c r="DR233" s="114">
        <v>2.1974299999999998</v>
      </c>
      <c r="DS233" s="114">
        <v>0.142536</v>
      </c>
      <c r="DT233" s="114">
        <v>0.74356279999999986</v>
      </c>
      <c r="DU233" s="114">
        <v>8.1958199999999995E-2</v>
      </c>
    </row>
    <row r="234" spans="1:125" x14ac:dyDescent="0.35">
      <c r="A234" s="111" t="s">
        <v>486</v>
      </c>
      <c r="C234" s="143" t="s">
        <v>666</v>
      </c>
      <c r="D234" s="112">
        <v>2.754</v>
      </c>
      <c r="E234" s="112">
        <v>12.1241</v>
      </c>
      <c r="F234" s="112">
        <v>0.60070000000000001</v>
      </c>
      <c r="G234" s="112">
        <v>8.3070000000000004</v>
      </c>
      <c r="H234" s="112">
        <v>1.1123000000000001</v>
      </c>
      <c r="I234" s="112">
        <v>4.4961000000000002</v>
      </c>
      <c r="J234" s="112">
        <v>50.329099999999997</v>
      </c>
      <c r="K234" s="112">
        <v>4.3186</v>
      </c>
      <c r="L234" s="112">
        <v>14.4815</v>
      </c>
      <c r="M234" s="112">
        <v>0.20019999999999999</v>
      </c>
      <c r="N234" s="112">
        <v>4.3799999999999999E-2</v>
      </c>
      <c r="O234" s="112">
        <v>2.3699999999999999E-2</v>
      </c>
      <c r="P234" s="112">
        <v>98.7911</v>
      </c>
    </row>
    <row r="235" spans="1:125" x14ac:dyDescent="0.35">
      <c r="A235" s="111" t="s">
        <v>486</v>
      </c>
      <c r="C235" s="143" t="s">
        <v>666</v>
      </c>
      <c r="D235" s="112">
        <v>2.698</v>
      </c>
      <c r="E235" s="112">
        <v>12.1929</v>
      </c>
      <c r="F235" s="112">
        <v>0.56369999999999998</v>
      </c>
      <c r="G235" s="112">
        <v>8.2820999999999998</v>
      </c>
      <c r="H235" s="112">
        <v>1.0094000000000001</v>
      </c>
      <c r="I235" s="112">
        <v>4.4485999999999999</v>
      </c>
      <c r="J235" s="112">
        <v>50.674300000000002</v>
      </c>
      <c r="K235" s="112">
        <v>4.2523</v>
      </c>
      <c r="L235" s="112">
        <v>14.1982</v>
      </c>
      <c r="M235" s="112">
        <v>0.15690000000000001</v>
      </c>
      <c r="N235" s="112">
        <v>3.6499999999999998E-2</v>
      </c>
      <c r="O235" s="112">
        <v>2.35E-2</v>
      </c>
      <c r="P235" s="112">
        <v>98.536500000000004</v>
      </c>
    </row>
    <row r="236" spans="1:125" x14ac:dyDescent="0.35">
      <c r="A236" s="111" t="s">
        <v>486</v>
      </c>
      <c r="C236" s="143" t="s">
        <v>666</v>
      </c>
      <c r="D236" s="112">
        <v>2.8060999999999998</v>
      </c>
      <c r="E236" s="112">
        <v>12.145799999999999</v>
      </c>
      <c r="F236" s="112">
        <v>0.67610000000000003</v>
      </c>
      <c r="G236" s="112">
        <v>8.3594000000000008</v>
      </c>
      <c r="H236" s="112">
        <v>0.97189999999999999</v>
      </c>
      <c r="I236" s="112">
        <v>4.4355000000000002</v>
      </c>
      <c r="J236" s="112">
        <v>50.682499999999997</v>
      </c>
      <c r="K236" s="112">
        <v>4.4462000000000002</v>
      </c>
      <c r="L236" s="112">
        <v>14.573499999999999</v>
      </c>
      <c r="M236" s="112">
        <v>0.2034</v>
      </c>
      <c r="N236" s="112">
        <v>4.1000000000000002E-2</v>
      </c>
      <c r="O236" s="112">
        <v>2.29E-2</v>
      </c>
      <c r="P236" s="112">
        <v>99.3643</v>
      </c>
    </row>
    <row r="237" spans="1:125" x14ac:dyDescent="0.35">
      <c r="A237" s="111" t="s">
        <v>486</v>
      </c>
      <c r="C237" s="143" t="s">
        <v>666</v>
      </c>
      <c r="D237" s="112">
        <v>2.7526999999999995</v>
      </c>
      <c r="E237" s="112">
        <v>12.154266666666667</v>
      </c>
      <c r="F237" s="112">
        <v>0.61350000000000005</v>
      </c>
      <c r="G237" s="112">
        <v>8.3161666666666676</v>
      </c>
      <c r="H237" s="112">
        <v>1.0312000000000001</v>
      </c>
      <c r="I237" s="112">
        <v>4.4600666666666671</v>
      </c>
      <c r="J237" s="113">
        <v>50.56196666666667</v>
      </c>
      <c r="K237" s="112">
        <v>4.3390333333333331</v>
      </c>
      <c r="L237" s="112">
        <v>14.417733333333333</v>
      </c>
      <c r="M237" s="112">
        <v>0.18683333333333332</v>
      </c>
      <c r="N237" s="112">
        <v>4.0433333333333328E-2</v>
      </c>
      <c r="O237" s="112">
        <v>2.3366666666666664E-2</v>
      </c>
      <c r="P237" s="112">
        <v>98.897300000000016</v>
      </c>
      <c r="V237" s="114" t="s">
        <v>480</v>
      </c>
      <c r="W237" s="114">
        <v>50</v>
      </c>
      <c r="X237" s="114" t="s">
        <v>481</v>
      </c>
      <c r="Y237" s="114">
        <v>21.097999999999999</v>
      </c>
      <c r="Z237" s="114">
        <v>7.4489092857142865</v>
      </c>
      <c r="AA237" s="114">
        <v>0.46332928571428578</v>
      </c>
      <c r="AB237" s="114">
        <v>1.3662273809523811</v>
      </c>
      <c r="AC237" s="114">
        <v>0.47520952380952391</v>
      </c>
      <c r="AD237" s="114">
        <v>3.0769816666666672</v>
      </c>
      <c r="AE237" s="114">
        <v>0.13068261904761908</v>
      </c>
      <c r="AF237" s="114">
        <v>7722.1547619047624</v>
      </c>
      <c r="AG237" s="114">
        <v>237.60476190476194</v>
      </c>
      <c r="AH237" s="114">
        <v>27.039421904761912</v>
      </c>
      <c r="AI237" s="114">
        <v>1.1761435714285715</v>
      </c>
      <c r="AJ237" s="120">
        <v>26968.140476190478</v>
      </c>
      <c r="AK237" s="120">
        <v>1425.6285714285714</v>
      </c>
      <c r="AL237" s="114">
        <v>440.75683333333336</v>
      </c>
      <c r="AM237" s="114">
        <v>19.008380952380953</v>
      </c>
      <c r="AN237" s="114">
        <v>9.9794</v>
      </c>
      <c r="AO237" s="114">
        <v>1.9008380952380957</v>
      </c>
      <c r="AP237" s="114">
        <v>1430.3806666666669</v>
      </c>
      <c r="AQ237" s="114">
        <v>51.085023809523818</v>
      </c>
      <c r="AR237" s="120">
        <v>124267.29047619049</v>
      </c>
      <c r="AS237" s="120">
        <v>4870.8976190476196</v>
      </c>
      <c r="AT237" s="114">
        <v>42.412450000000007</v>
      </c>
      <c r="AU237" s="114">
        <v>1.9008380952380957</v>
      </c>
      <c r="AV237" s="114">
        <v>47.520952380952387</v>
      </c>
      <c r="AW237" s="114">
        <v>2.9700595238095242</v>
      </c>
      <c r="AX237" s="114">
        <v>139.71160000000003</v>
      </c>
      <c r="AY237" s="114">
        <v>7.8409571428571434</v>
      </c>
      <c r="AZ237" s="114">
        <v>167.03614761904763</v>
      </c>
      <c r="BA237" s="114">
        <v>9.622992857142858</v>
      </c>
      <c r="BB237" s="114">
        <v>26.20780523809524</v>
      </c>
      <c r="BC237" s="114">
        <v>1.0573411904761907</v>
      </c>
      <c r="BD237" s="114">
        <v>1.3424669047619049</v>
      </c>
      <c r="BE237" s="114">
        <v>0.26136523809523815</v>
      </c>
      <c r="BF237" s="114">
        <v>18.034201428571432</v>
      </c>
      <c r="BG237" s="114">
        <v>0.95041904761904783</v>
      </c>
      <c r="BH237" s="114">
        <v>415.80833333333339</v>
      </c>
      <c r="BI237" s="114">
        <v>15.444309523809526</v>
      </c>
      <c r="BJ237" s="114">
        <v>43.481671428571431</v>
      </c>
      <c r="BK237" s="114">
        <v>2.0196404761904763</v>
      </c>
      <c r="BL237" s="114">
        <v>292.25385714285721</v>
      </c>
      <c r="BM237" s="114">
        <v>14.256285714285715</v>
      </c>
      <c r="BN237" s="114">
        <v>27.098823095238096</v>
      </c>
      <c r="BO237" s="114">
        <v>0.83161666666666667</v>
      </c>
      <c r="BP237" s="114">
        <v>1.4612692857142859</v>
      </c>
      <c r="BQ237" s="114">
        <v>0.22572452380952382</v>
      </c>
      <c r="BR237" s="114">
        <v>0.21384428571428574</v>
      </c>
      <c r="BS237" s="114">
        <v>0.13068261904761908</v>
      </c>
      <c r="BT237" s="114">
        <v>0.17820357142857146</v>
      </c>
      <c r="BU237" s="114">
        <v>4.1580833333333338E-2</v>
      </c>
      <c r="BV237" s="114">
        <v>2.6730535714285719</v>
      </c>
      <c r="BW237" s="114">
        <v>0.26136523809523815</v>
      </c>
      <c r="BX237" s="114">
        <v>5.5837119047619052E-2</v>
      </c>
      <c r="BY237" s="114">
        <v>3.088861904761905E-2</v>
      </c>
      <c r="BZ237" s="114">
        <v>0.17582752380952379</v>
      </c>
      <c r="CA237" s="114">
        <v>2.6136523809523811E-2</v>
      </c>
      <c r="CB237" s="114">
        <v>215.03230952380954</v>
      </c>
      <c r="CC237" s="114">
        <v>8.6725738095238114</v>
      </c>
      <c r="CD237" s="114">
        <v>25.696955000000003</v>
      </c>
      <c r="CE237" s="114">
        <v>1.0454609523809526</v>
      </c>
      <c r="CF237" s="114">
        <v>63.084064285714298</v>
      </c>
      <c r="CG237" s="114">
        <v>2.9700595238095242</v>
      </c>
      <c r="CH237" s="114">
        <v>8.2686457142857162</v>
      </c>
      <c r="CI237" s="114">
        <v>0.34452690476190478</v>
      </c>
      <c r="CJ237" s="114">
        <v>38.135564285714295</v>
      </c>
      <c r="CK237" s="114">
        <v>1.4256285714285717</v>
      </c>
      <c r="CL237" s="114">
        <v>10.870417857142858</v>
      </c>
      <c r="CM237" s="114">
        <v>0.77221547619047626</v>
      </c>
      <c r="CN237" s="114">
        <v>3.2076642857142863</v>
      </c>
      <c r="CO237" s="114">
        <v>0.16632333333333335</v>
      </c>
      <c r="CP237" s="114">
        <v>9.9437592857142842</v>
      </c>
      <c r="CQ237" s="114">
        <v>0.60589214285714288</v>
      </c>
      <c r="CR237" s="114">
        <v>1.4030561190476194</v>
      </c>
      <c r="CS237" s="114">
        <v>8.0785619047619064E-2</v>
      </c>
      <c r="CT237" s="114">
        <v>8.945819285714288</v>
      </c>
      <c r="CU237" s="114">
        <v>0.57025142857142863</v>
      </c>
      <c r="CV237" s="114">
        <v>1.6798656666666667</v>
      </c>
      <c r="CW237" s="114">
        <v>0.10454609523809524</v>
      </c>
      <c r="CX237" s="114">
        <v>3.8610773809523815</v>
      </c>
      <c r="CY237" s="114">
        <v>0.23760476190476196</v>
      </c>
      <c r="CZ237" s="114">
        <v>0.48114964285714296</v>
      </c>
      <c r="DA237" s="114">
        <v>4.7520952380952386E-2</v>
      </c>
      <c r="DB237" s="114">
        <v>3.3502271428571433</v>
      </c>
      <c r="DC237" s="114">
        <v>0.27324547619047623</v>
      </c>
      <c r="DD237" s="114">
        <v>0.48946580952380953</v>
      </c>
      <c r="DE237" s="114">
        <v>5.7025142857142865E-2</v>
      </c>
      <c r="DF237" s="114">
        <v>7.5677116666666677</v>
      </c>
      <c r="DG237" s="114">
        <v>0.39204785714285723</v>
      </c>
      <c r="DH237" s="114">
        <v>1.7701554761904763</v>
      </c>
      <c r="DI237" s="114">
        <v>0.13068261904761908</v>
      </c>
      <c r="DJ237" s="114">
        <v>0.31482630952380958</v>
      </c>
      <c r="DK237" s="114">
        <v>4.9897000000000004E-2</v>
      </c>
      <c r="DL237" s="114">
        <v>3.3264666666666672E-2</v>
      </c>
      <c r="DM237" s="114">
        <v>1.1880238095238096E-2</v>
      </c>
      <c r="DN237" s="114">
        <v>2.0434009523809524</v>
      </c>
      <c r="DO237" s="114">
        <v>0.15444309523809527</v>
      </c>
      <c r="DR237" s="114">
        <v>1.9958800000000001</v>
      </c>
      <c r="DS237" s="114">
        <v>0.11880238095238098</v>
      </c>
      <c r="DT237" s="114">
        <v>0.71637835714285725</v>
      </c>
      <c r="DU237" s="114">
        <v>7.009340476190476E-2</v>
      </c>
    </row>
    <row r="238" spans="1:125" x14ac:dyDescent="0.35">
      <c r="A238" s="111" t="s">
        <v>486</v>
      </c>
      <c r="C238" s="143" t="s">
        <v>666</v>
      </c>
      <c r="D238" s="112">
        <v>2.3815</v>
      </c>
      <c r="E238" s="112">
        <v>11.914999999999999</v>
      </c>
      <c r="F238" s="112">
        <v>0.56510000000000005</v>
      </c>
      <c r="G238" s="112">
        <v>8.3777000000000008</v>
      </c>
      <c r="H238" s="112">
        <v>1.0016</v>
      </c>
      <c r="I238" s="112">
        <v>4.6239999999999997</v>
      </c>
      <c r="J238" s="112">
        <v>51.216999999999999</v>
      </c>
      <c r="K238" s="112">
        <v>4.4566999999999997</v>
      </c>
      <c r="L238" s="112">
        <v>14.5732</v>
      </c>
      <c r="M238" s="112">
        <v>0.18379999999999999</v>
      </c>
      <c r="N238" s="112">
        <v>4.2200000000000001E-2</v>
      </c>
      <c r="O238" s="112">
        <v>2.2499999999999999E-2</v>
      </c>
      <c r="P238" s="112">
        <v>99.360500000000002</v>
      </c>
    </row>
    <row r="239" spans="1:125" x14ac:dyDescent="0.35">
      <c r="A239" s="111" t="s">
        <v>486</v>
      </c>
      <c r="C239" s="143" t="s">
        <v>666</v>
      </c>
      <c r="D239" s="112">
        <v>2.3508</v>
      </c>
      <c r="E239" s="112">
        <v>12.0649</v>
      </c>
      <c r="F239" s="112">
        <v>0.57140000000000002</v>
      </c>
      <c r="G239" s="112">
        <v>8.3019999999999996</v>
      </c>
      <c r="H239" s="112">
        <v>0.94810000000000005</v>
      </c>
      <c r="I239" s="112">
        <v>4.5385999999999997</v>
      </c>
      <c r="J239" s="112">
        <v>51.294600000000003</v>
      </c>
      <c r="K239" s="112">
        <v>4.3571</v>
      </c>
      <c r="L239" s="112">
        <v>14.0284</v>
      </c>
      <c r="M239" s="112">
        <v>0.23369999999999999</v>
      </c>
      <c r="N239" s="112">
        <v>4.8099999999999997E-2</v>
      </c>
      <c r="O239" s="112">
        <v>2.0799999999999999E-2</v>
      </c>
      <c r="P239" s="112">
        <v>98.758499999999998</v>
      </c>
    </row>
    <row r="240" spans="1:125" x14ac:dyDescent="0.35">
      <c r="A240" s="111" t="s">
        <v>486</v>
      </c>
      <c r="C240" s="143" t="s">
        <v>666</v>
      </c>
      <c r="D240" s="112">
        <v>2.1400999999999999</v>
      </c>
      <c r="E240" s="112">
        <v>12.1226</v>
      </c>
      <c r="F240" s="112">
        <v>0.5827</v>
      </c>
      <c r="G240" s="112">
        <v>8.2455999999999996</v>
      </c>
      <c r="H240" s="112">
        <v>1.1056999999999999</v>
      </c>
      <c r="I240" s="112">
        <v>4.5209999999999999</v>
      </c>
      <c r="J240" s="112">
        <v>51.0306</v>
      </c>
      <c r="K240" s="112">
        <v>4.3977000000000004</v>
      </c>
      <c r="L240" s="112">
        <v>14.329000000000001</v>
      </c>
      <c r="M240" s="112">
        <v>0.25929999999999997</v>
      </c>
      <c r="N240" s="112">
        <v>4.7600000000000003E-2</v>
      </c>
      <c r="O240" s="112">
        <v>2.24E-2</v>
      </c>
      <c r="P240" s="112">
        <v>98.804299999999998</v>
      </c>
    </row>
    <row r="241" spans="1:125" x14ac:dyDescent="0.35">
      <c r="A241" s="111" t="s">
        <v>486</v>
      </c>
      <c r="C241" s="143" t="s">
        <v>666</v>
      </c>
      <c r="D241" s="112">
        <v>2.2908000000000004</v>
      </c>
      <c r="E241" s="112">
        <v>12.034166666666666</v>
      </c>
      <c r="F241" s="112">
        <v>0.57306666666666672</v>
      </c>
      <c r="G241" s="112">
        <v>8.3084333333333333</v>
      </c>
      <c r="H241" s="112">
        <v>1.0184666666666666</v>
      </c>
      <c r="I241" s="112">
        <v>4.5611999999999995</v>
      </c>
      <c r="J241" s="113">
        <v>51.180733333333336</v>
      </c>
      <c r="K241" s="112">
        <v>4.4038333333333339</v>
      </c>
      <c r="L241" s="112">
        <v>14.3102</v>
      </c>
      <c r="M241" s="112">
        <v>0.22559999999999999</v>
      </c>
      <c r="N241" s="112">
        <v>4.5966666666666663E-2</v>
      </c>
      <c r="O241" s="112">
        <v>2.1899999999999999E-2</v>
      </c>
      <c r="P241" s="112">
        <v>98.974433333333323</v>
      </c>
      <c r="V241" s="114" t="s">
        <v>480</v>
      </c>
      <c r="W241" s="114">
        <v>50</v>
      </c>
      <c r="X241" s="114" t="s">
        <v>481</v>
      </c>
      <c r="Y241" s="114">
        <v>20.81</v>
      </c>
      <c r="Z241" s="114">
        <v>7.9523576190476195</v>
      </c>
      <c r="AA241" s="114">
        <v>0.61719790476190484</v>
      </c>
      <c r="AB241" s="114">
        <v>1.8634629047619047</v>
      </c>
      <c r="AC241" s="114">
        <v>0.54598276190476192</v>
      </c>
      <c r="AD241" s="114">
        <v>2.1993609952380955</v>
      </c>
      <c r="AE241" s="114">
        <v>0.10919655238095237</v>
      </c>
      <c r="AF241" s="114">
        <v>8272.8257619047617</v>
      </c>
      <c r="AG241" s="114">
        <v>367.94490476190475</v>
      </c>
      <c r="AH241" s="114">
        <v>27.560260285714286</v>
      </c>
      <c r="AI241" s="114">
        <v>1.0919655238095238</v>
      </c>
      <c r="AJ241" s="120">
        <v>23857.072857142859</v>
      </c>
      <c r="AK241" s="120">
        <v>1186.9190476190477</v>
      </c>
      <c r="AL241" s="114">
        <v>423.73009999999999</v>
      </c>
      <c r="AM241" s="114">
        <v>22.551461904761904</v>
      </c>
      <c r="AN241" s="114">
        <v>12.937417619047618</v>
      </c>
      <c r="AO241" s="114">
        <v>1.3056109523809525</v>
      </c>
      <c r="AP241" s="114">
        <v>1487.2095666666667</v>
      </c>
      <c r="AQ241" s="114">
        <v>91.39276666666666</v>
      </c>
      <c r="AR241" s="120">
        <v>125813.41904761906</v>
      </c>
      <c r="AS241" s="120">
        <v>6290.6709523809523</v>
      </c>
      <c r="AT241" s="114">
        <v>41.067399047619048</v>
      </c>
      <c r="AU241" s="114">
        <v>2.2551461904761902</v>
      </c>
      <c r="AV241" s="114">
        <v>44.390772380952377</v>
      </c>
      <c r="AW241" s="114">
        <v>2.7299138095238096</v>
      </c>
      <c r="AX241" s="114">
        <v>133.05362523809524</v>
      </c>
      <c r="AY241" s="114">
        <v>10.326195714285713</v>
      </c>
      <c r="AZ241" s="114">
        <v>166.16866666666667</v>
      </c>
      <c r="BA241" s="114">
        <v>11.869190476190477</v>
      </c>
      <c r="BB241" s="114">
        <v>24.806608095238094</v>
      </c>
      <c r="BC241" s="114">
        <v>1.5429947619047619</v>
      </c>
      <c r="BD241" s="114">
        <v>1.7685093809523809</v>
      </c>
      <c r="BE241" s="114">
        <v>0.35607571428571427</v>
      </c>
      <c r="BF241" s="114">
        <v>17.079765095238095</v>
      </c>
      <c r="BG241" s="114">
        <v>0.75962819047619046</v>
      </c>
      <c r="BH241" s="114">
        <v>345.39344285714282</v>
      </c>
      <c r="BI241" s="114">
        <v>13.056109523809523</v>
      </c>
      <c r="BJ241" s="114">
        <v>40.117863809523804</v>
      </c>
      <c r="BK241" s="114">
        <v>2.2551461904761902</v>
      </c>
      <c r="BL241" s="114">
        <v>283.67365238095243</v>
      </c>
      <c r="BM241" s="114">
        <v>17.803785714285713</v>
      </c>
      <c r="BN241" s="114">
        <v>28.604749047619048</v>
      </c>
      <c r="BO241" s="114">
        <v>1.6616866666666665</v>
      </c>
      <c r="BP241" s="114">
        <v>1.5548639523809524</v>
      </c>
      <c r="BQ241" s="114">
        <v>0.29672976190476191</v>
      </c>
      <c r="BR241" s="114">
        <v>0.16260790952380955</v>
      </c>
      <c r="BS241" s="114">
        <v>0.11394422857142858</v>
      </c>
      <c r="BT241" s="114">
        <v>0.13768260952380953</v>
      </c>
      <c r="BU241" s="114">
        <v>2.9672976190476194E-2</v>
      </c>
      <c r="BV241" s="114">
        <v>2.955428428571429</v>
      </c>
      <c r="BW241" s="114">
        <v>0.27299138095238096</v>
      </c>
      <c r="BX241" s="114">
        <v>8.0710495238095245E-2</v>
      </c>
      <c r="BY241" s="114">
        <v>2.8486057142857145E-2</v>
      </c>
      <c r="BZ241" s="114">
        <v>0.1922808857142857</v>
      </c>
      <c r="CA241" s="114">
        <v>2.1364542857142857E-2</v>
      </c>
      <c r="CB241" s="114">
        <v>210.91551476190475</v>
      </c>
      <c r="CC241" s="114">
        <v>10.326195714285713</v>
      </c>
      <c r="CD241" s="114">
        <v>24.569224285714284</v>
      </c>
      <c r="CE241" s="114">
        <v>1.6616866666666665</v>
      </c>
      <c r="CF241" s="114">
        <v>61.126330952380947</v>
      </c>
      <c r="CG241" s="114">
        <v>3.7981409523809528</v>
      </c>
      <c r="CH241" s="114">
        <v>8.5576863333333328</v>
      </c>
      <c r="CI241" s="114">
        <v>0.4628984285714286</v>
      </c>
      <c r="CJ241" s="114">
        <v>39.524404285714283</v>
      </c>
      <c r="CK241" s="114">
        <v>1.6616866666666665</v>
      </c>
      <c r="CL241" s="114">
        <v>9.4478756190476201</v>
      </c>
      <c r="CM241" s="114">
        <v>0.66467466666666664</v>
      </c>
      <c r="CN241" s="114">
        <v>3.2046814285714289</v>
      </c>
      <c r="CO241" s="114">
        <v>0.29672976190476191</v>
      </c>
      <c r="CP241" s="114">
        <v>9.673390238095239</v>
      </c>
      <c r="CQ241" s="114">
        <v>0.66467466666666664</v>
      </c>
      <c r="CR241" s="114">
        <v>1.4836488095238096</v>
      </c>
      <c r="CS241" s="114">
        <v>0.11157039047619048</v>
      </c>
      <c r="CT241" s="114">
        <v>8.6407706666666666</v>
      </c>
      <c r="CU241" s="114">
        <v>0.64093628571428574</v>
      </c>
      <c r="CV241" s="114">
        <v>1.614209904761905</v>
      </c>
      <c r="CW241" s="114">
        <v>0.13056109523809525</v>
      </c>
      <c r="CX241" s="114">
        <v>4.3203853333333333</v>
      </c>
      <c r="CY241" s="114">
        <v>0.27299138095238096</v>
      </c>
      <c r="CZ241" s="114">
        <v>0.58989876666666663</v>
      </c>
      <c r="DA241" s="114">
        <v>5.3411357142857142E-2</v>
      </c>
      <c r="DB241" s="114">
        <v>3.4183268571428571</v>
      </c>
      <c r="DC241" s="114">
        <v>0.34420652380952377</v>
      </c>
      <c r="DD241" s="114">
        <v>0.47239378095238099</v>
      </c>
      <c r="DE241" s="114">
        <v>4.3916004761904756E-2</v>
      </c>
      <c r="DF241" s="114">
        <v>7.5844127142857136</v>
      </c>
      <c r="DG241" s="114">
        <v>0.52224438095238102</v>
      </c>
      <c r="DH241" s="114">
        <v>1.673555857142857</v>
      </c>
      <c r="DI241" s="114">
        <v>0.13056109523809525</v>
      </c>
      <c r="DJ241" s="114">
        <v>0.31928122380952384</v>
      </c>
      <c r="DK241" s="114">
        <v>6.5280547619047627E-2</v>
      </c>
      <c r="DL241" s="114">
        <v>3.1572046666666666E-2</v>
      </c>
      <c r="DM241" s="114">
        <v>1.1038347142857143E-2</v>
      </c>
      <c r="DN241" s="114">
        <v>1.9109396666666667</v>
      </c>
      <c r="DO241" s="114">
        <v>0.16616866666666666</v>
      </c>
      <c r="DR241" s="114">
        <v>1.9346780476190475</v>
      </c>
      <c r="DS241" s="114">
        <v>0.14243028571428573</v>
      </c>
      <c r="DT241" s="114">
        <v>0.67417001904761908</v>
      </c>
      <c r="DU241" s="114">
        <v>7.5962819047619048E-2</v>
      </c>
    </row>
    <row r="242" spans="1:125" x14ac:dyDescent="0.35">
      <c r="A242" s="111" t="s">
        <v>486</v>
      </c>
      <c r="C242" s="143" t="s">
        <v>666</v>
      </c>
      <c r="D242" s="112">
        <v>1.7145999999999999</v>
      </c>
      <c r="E242" s="112">
        <v>11.9488</v>
      </c>
      <c r="F242" s="112">
        <v>0.6139</v>
      </c>
      <c r="G242" s="112">
        <v>8.4771000000000001</v>
      </c>
      <c r="H242" s="112">
        <v>1.0264</v>
      </c>
      <c r="I242" s="112">
        <v>4.5061</v>
      </c>
      <c r="J242" s="113">
        <v>52.157200000000003</v>
      </c>
      <c r="K242" s="112">
        <v>4.4781000000000004</v>
      </c>
      <c r="L242" s="112">
        <v>14.3096</v>
      </c>
      <c r="M242" s="112">
        <v>0.21210000000000001</v>
      </c>
      <c r="N242" s="112">
        <v>4.4499999999999998E-2</v>
      </c>
      <c r="O242" s="112">
        <v>2.2800000000000001E-2</v>
      </c>
      <c r="P242" s="112">
        <v>99.511200000000002</v>
      </c>
      <c r="V242" s="114" t="s">
        <v>480</v>
      </c>
      <c r="W242" s="114">
        <v>50</v>
      </c>
      <c r="X242" s="114" t="s">
        <v>481</v>
      </c>
      <c r="Y242" s="114">
        <v>12.298</v>
      </c>
      <c r="Z242" s="114">
        <v>8.3559985714285716</v>
      </c>
      <c r="AA242" s="114">
        <v>0.6055071428571428</v>
      </c>
      <c r="AB242" s="114">
        <v>1.7559707142857142</v>
      </c>
      <c r="AC242" s="114">
        <v>0.73871871428571434</v>
      </c>
      <c r="AD242" s="114">
        <v>2.6157908571428576</v>
      </c>
      <c r="AE242" s="114">
        <v>0.12110142857142858</v>
      </c>
      <c r="AF242" s="114">
        <v>8271.2275714285715</v>
      </c>
      <c r="AG242" s="114">
        <v>217.98257142857145</v>
      </c>
      <c r="AH242" s="114">
        <v>30.396458571428575</v>
      </c>
      <c r="AI242" s="114">
        <v>1.8165214285714284</v>
      </c>
      <c r="AJ242" s="120">
        <v>28822.14</v>
      </c>
      <c r="AK242" s="120">
        <v>1574.3185714285714</v>
      </c>
      <c r="AL242" s="114">
        <v>473.50658571428568</v>
      </c>
      <c r="AM242" s="114">
        <v>27.85332857142857</v>
      </c>
      <c r="AN242" s="114">
        <v>11.989041428571429</v>
      </c>
      <c r="AO242" s="114">
        <v>3.1486371428571429</v>
      </c>
      <c r="AP242" s="114">
        <v>1529.5110428571427</v>
      </c>
      <c r="AQ242" s="114">
        <v>81.137957142857147</v>
      </c>
      <c r="AR242" s="120">
        <v>134059.28142857141</v>
      </c>
      <c r="AS242" s="120">
        <v>7508.2885714285712</v>
      </c>
      <c r="AT242" s="114">
        <v>46.745151428571425</v>
      </c>
      <c r="AU242" s="114">
        <v>3.1486371428571429</v>
      </c>
      <c r="AV242" s="114">
        <v>52.679121428571428</v>
      </c>
      <c r="AW242" s="114">
        <v>4.7229557142857148</v>
      </c>
      <c r="AX242" s="114">
        <v>139.87215</v>
      </c>
      <c r="AY242" s="114">
        <v>7.3871871428571421</v>
      </c>
      <c r="AZ242" s="114">
        <v>178.50350571428572</v>
      </c>
      <c r="BA242" s="114">
        <v>10.17252</v>
      </c>
      <c r="BB242" s="114">
        <v>26.157908571428575</v>
      </c>
      <c r="BC242" s="114">
        <v>1.5743185714285715</v>
      </c>
      <c r="BD242" s="114">
        <v>1.5743185714285715</v>
      </c>
      <c r="BE242" s="114">
        <v>0.41174485714285719</v>
      </c>
      <c r="BF242" s="114">
        <v>19.097695285714284</v>
      </c>
      <c r="BG242" s="114">
        <v>0.79926942857142869</v>
      </c>
      <c r="BH242" s="114">
        <v>400.84572857142859</v>
      </c>
      <c r="BI242" s="114">
        <v>26.642314285714285</v>
      </c>
      <c r="BJ242" s="114">
        <v>46.260745714285719</v>
      </c>
      <c r="BK242" s="114">
        <v>1.8165214285714284</v>
      </c>
      <c r="BL242" s="114">
        <v>313.65269999999998</v>
      </c>
      <c r="BM242" s="114">
        <v>16.9542</v>
      </c>
      <c r="BN242" s="114">
        <v>30.759762857142857</v>
      </c>
      <c r="BO242" s="114">
        <v>1.5743185714285715</v>
      </c>
      <c r="BP242" s="114">
        <v>1.8407417142857143</v>
      </c>
      <c r="BQ242" s="114">
        <v>0.37541442857142854</v>
      </c>
      <c r="BR242" s="114">
        <v>0.23009271428571429</v>
      </c>
      <c r="BS242" s="114">
        <v>0.19376228571428572</v>
      </c>
      <c r="BT242" s="114">
        <v>0.12594548571428571</v>
      </c>
      <c r="BU242" s="114">
        <v>4.23855E-2</v>
      </c>
      <c r="BV242" s="114">
        <v>2.8822139999999998</v>
      </c>
      <c r="BW242" s="114">
        <v>0.26642314285714286</v>
      </c>
      <c r="BX242" s="114">
        <v>6.1761728571428566E-2</v>
      </c>
      <c r="BY242" s="114">
        <v>3.6330428571428576E-2</v>
      </c>
      <c r="BZ242" s="114">
        <v>0.19618431428571428</v>
      </c>
      <c r="CA242" s="114">
        <v>3.6330428571428576E-2</v>
      </c>
      <c r="CB242" s="114">
        <v>225.24865714285716</v>
      </c>
      <c r="CC242" s="114">
        <v>15.743185714285715</v>
      </c>
      <c r="CD242" s="114">
        <v>28.579937142857144</v>
      </c>
      <c r="CE242" s="114">
        <v>1.6954199999999999</v>
      </c>
      <c r="CF242" s="114">
        <v>67.332394285714287</v>
      </c>
      <c r="CG242" s="114">
        <v>3.5119414285714283</v>
      </c>
      <c r="CH242" s="114">
        <v>8.8525144285714283</v>
      </c>
      <c r="CI242" s="114">
        <v>0.48440571428571433</v>
      </c>
      <c r="CJ242" s="114">
        <v>39.963471428571431</v>
      </c>
      <c r="CK242" s="114">
        <v>2.0587242857142858</v>
      </c>
      <c r="CL242" s="114">
        <v>11.419864714285715</v>
      </c>
      <c r="CM242" s="114">
        <v>0.78715928571428573</v>
      </c>
      <c r="CN242" s="114">
        <v>3.342399428571428</v>
      </c>
      <c r="CO242" s="114">
        <v>0.26642314285714286</v>
      </c>
      <c r="CP242" s="114">
        <v>10.705366285714286</v>
      </c>
      <c r="CQ242" s="114">
        <v>0.83559985714285701</v>
      </c>
      <c r="CR242" s="114">
        <v>1.671199714285714</v>
      </c>
      <c r="CS242" s="114">
        <v>0.1453217142857143</v>
      </c>
      <c r="CT242" s="114">
        <v>10.087749000000001</v>
      </c>
      <c r="CU242" s="114">
        <v>0.65394771428571441</v>
      </c>
      <c r="CV242" s="114">
        <v>1.6857318857142856</v>
      </c>
      <c r="CW242" s="114">
        <v>0.11383534285714286</v>
      </c>
      <c r="CX242" s="114">
        <v>4.638184714285714</v>
      </c>
      <c r="CY242" s="114">
        <v>0.42385499999999998</v>
      </c>
      <c r="CZ242" s="114">
        <v>0.5594886</v>
      </c>
      <c r="DA242" s="114">
        <v>6.1761728571428566E-2</v>
      </c>
      <c r="DB242" s="114">
        <v>4.081118142857143</v>
      </c>
      <c r="DC242" s="114">
        <v>0.38752457142857144</v>
      </c>
      <c r="DD242" s="114">
        <v>0.54616744285714292</v>
      </c>
      <c r="DE242" s="114">
        <v>6.2972742857142855E-2</v>
      </c>
      <c r="DF242" s="114">
        <v>8.004804428571429</v>
      </c>
      <c r="DG242" s="114">
        <v>0.71449842857142853</v>
      </c>
      <c r="DH242" s="114">
        <v>1.8286315714285715</v>
      </c>
      <c r="DI242" s="114">
        <v>0.13321157142857143</v>
      </c>
      <c r="DJ242" s="114">
        <v>0.44323122857142855</v>
      </c>
      <c r="DK242" s="114">
        <v>0.1017252</v>
      </c>
      <c r="DL242" s="114">
        <v>4.6018542857142859E-2</v>
      </c>
      <c r="DM242" s="114">
        <v>2.0587242857142859E-2</v>
      </c>
      <c r="DN242" s="114">
        <v>1.9981735714285713</v>
      </c>
      <c r="DO242" s="114">
        <v>0.1453217142857143</v>
      </c>
      <c r="DR242" s="114">
        <v>2.1071648571428572</v>
      </c>
      <c r="DS242" s="114">
        <v>0.2058724285714286</v>
      </c>
      <c r="DT242" s="114">
        <v>0.7484068285714286</v>
      </c>
      <c r="DU242" s="114">
        <v>9.8092157142857142E-2</v>
      </c>
    </row>
    <row r="243" spans="1:125" x14ac:dyDescent="0.35">
      <c r="A243" s="111" t="s">
        <v>487</v>
      </c>
      <c r="C243" s="143" t="s">
        <v>666</v>
      </c>
      <c r="D243" s="112">
        <v>2.9211</v>
      </c>
      <c r="E243" s="112">
        <v>12.31</v>
      </c>
      <c r="F243" s="112">
        <v>0.58779999999999999</v>
      </c>
      <c r="G243" s="112">
        <v>8.2935999999999996</v>
      </c>
      <c r="H243" s="112">
        <v>0.94730000000000003</v>
      </c>
      <c r="I243" s="112">
        <v>4.3894000000000002</v>
      </c>
      <c r="J243" s="112">
        <v>50.577100000000002</v>
      </c>
      <c r="K243" s="112">
        <v>4.4505999999999997</v>
      </c>
      <c r="L243" s="112">
        <v>14.183299999999999</v>
      </c>
      <c r="M243" s="112">
        <v>0.2228</v>
      </c>
      <c r="N243" s="112">
        <v>4.5900000000000003E-2</v>
      </c>
      <c r="O243" s="112">
        <v>2.4199999999999999E-2</v>
      </c>
      <c r="P243" s="112">
        <v>98.953100000000006</v>
      </c>
    </row>
    <row r="244" spans="1:125" x14ac:dyDescent="0.35">
      <c r="A244" s="111" t="s">
        <v>487</v>
      </c>
      <c r="C244" s="143" t="s">
        <v>666</v>
      </c>
      <c r="D244" s="112">
        <v>2.8123</v>
      </c>
      <c r="E244" s="112">
        <v>12.3628</v>
      </c>
      <c r="F244" s="112">
        <v>0.4874</v>
      </c>
      <c r="G244" s="112">
        <v>8.2833000000000006</v>
      </c>
      <c r="H244" s="112">
        <v>0.95409999999999995</v>
      </c>
      <c r="I244" s="112">
        <v>4.3594999999999997</v>
      </c>
      <c r="J244" s="112">
        <v>51.1813</v>
      </c>
      <c r="K244" s="112">
        <v>4.5762</v>
      </c>
      <c r="L244" s="112">
        <v>13.6922</v>
      </c>
      <c r="M244" s="112">
        <v>0.18329999999999999</v>
      </c>
      <c r="N244" s="112">
        <v>4.6800000000000001E-2</v>
      </c>
      <c r="O244" s="112">
        <v>2.06E-2</v>
      </c>
      <c r="P244" s="112">
        <v>98.959900000000005</v>
      </c>
    </row>
    <row r="245" spans="1:125" x14ac:dyDescent="0.35">
      <c r="A245" s="111" t="s">
        <v>487</v>
      </c>
      <c r="C245" s="143" t="s">
        <v>666</v>
      </c>
      <c r="D245" s="112">
        <v>3.1278999999999999</v>
      </c>
      <c r="E245" s="112">
        <v>12.4068</v>
      </c>
      <c r="F245" s="112">
        <v>0.52580000000000005</v>
      </c>
      <c r="G245" s="112">
        <v>8.4071999999999996</v>
      </c>
      <c r="H245" s="112">
        <v>0.90349999999999997</v>
      </c>
      <c r="I245" s="112">
        <v>4.4259000000000004</v>
      </c>
      <c r="J245" s="112">
        <v>51.285400000000003</v>
      </c>
      <c r="K245" s="112">
        <v>4.4875999999999996</v>
      </c>
      <c r="L245" s="112">
        <v>13.736000000000001</v>
      </c>
      <c r="M245" s="112">
        <v>0.19850000000000001</v>
      </c>
      <c r="N245" s="112">
        <v>4.2500000000000003E-2</v>
      </c>
      <c r="O245" s="112">
        <v>1.83E-2</v>
      </c>
      <c r="P245" s="112">
        <v>99.565399999999997</v>
      </c>
    </row>
    <row r="246" spans="1:125" x14ac:dyDescent="0.35">
      <c r="A246" s="111" t="s">
        <v>487</v>
      </c>
      <c r="C246" s="143" t="s">
        <v>666</v>
      </c>
      <c r="D246" s="112">
        <v>2.9537666666666667</v>
      </c>
      <c r="E246" s="112">
        <v>12.359866666666667</v>
      </c>
      <c r="F246" s="112">
        <v>0.53366666666666662</v>
      </c>
      <c r="G246" s="112">
        <v>8.3280333333333338</v>
      </c>
      <c r="H246" s="112">
        <v>0.93496666666666661</v>
      </c>
      <c r="I246" s="112">
        <v>4.3915999999999995</v>
      </c>
      <c r="J246" s="113">
        <v>51.014600000000002</v>
      </c>
      <c r="K246" s="112">
        <v>4.5047999999999995</v>
      </c>
      <c r="L246" s="112">
        <v>13.8705</v>
      </c>
      <c r="M246" s="112">
        <v>0.20153333333333334</v>
      </c>
      <c r="N246" s="112">
        <v>4.5066666666666672E-2</v>
      </c>
      <c r="O246" s="112">
        <v>2.1033333333333334E-2</v>
      </c>
      <c r="P246" s="112">
        <v>99.159466666666674</v>
      </c>
      <c r="V246" s="114" t="s">
        <v>480</v>
      </c>
      <c r="W246" s="114">
        <v>50</v>
      </c>
      <c r="X246" s="114" t="s">
        <v>481</v>
      </c>
      <c r="Y246" s="114">
        <v>13.987</v>
      </c>
      <c r="Z246" s="114">
        <v>6.7338098095238106</v>
      </c>
      <c r="AA246" s="114">
        <v>0.6424482857142858</v>
      </c>
      <c r="AB246" s="114">
        <v>1.8202701428571431</v>
      </c>
      <c r="AC246" s="114">
        <v>0.61865390476190485</v>
      </c>
      <c r="AD246" s="114">
        <v>2.7125594285714283</v>
      </c>
      <c r="AE246" s="114">
        <v>0.29742976190476189</v>
      </c>
      <c r="AF246" s="114">
        <v>7697.4822380952392</v>
      </c>
      <c r="AG246" s="114">
        <v>297.4297619047619</v>
      </c>
      <c r="AH246" s="114">
        <v>29.02914476190476</v>
      </c>
      <c r="AI246" s="114">
        <v>2.0225223809523811</v>
      </c>
      <c r="AJ246" s="120">
        <v>25222.04380952381</v>
      </c>
      <c r="AK246" s="120">
        <v>1903.5504761904765</v>
      </c>
      <c r="AL246" s="114">
        <v>409.26335238095243</v>
      </c>
      <c r="AM246" s="114">
        <v>30.932695238095242</v>
      </c>
      <c r="AN246" s="114">
        <v>9.0418647619047618</v>
      </c>
      <c r="AO246" s="114">
        <v>1.4276628571428573</v>
      </c>
      <c r="AP246" s="114">
        <v>1475.2516190476192</v>
      </c>
      <c r="AQ246" s="114">
        <v>166.56066666666669</v>
      </c>
      <c r="AR246" s="120">
        <v>128489.65714285716</v>
      </c>
      <c r="AS246" s="120">
        <v>13086.909523809523</v>
      </c>
      <c r="AT246" s="114">
        <v>43.90063285714286</v>
      </c>
      <c r="AU246" s="114">
        <v>4.4019604761904763</v>
      </c>
      <c r="AV246" s="114">
        <v>46.993902380952385</v>
      </c>
      <c r="AW246" s="114">
        <v>3.6881290476190483</v>
      </c>
      <c r="AX246" s="114">
        <v>89.942759999999993</v>
      </c>
      <c r="AY246" s="114">
        <v>7.6142019047619058</v>
      </c>
      <c r="AZ246" s="114">
        <v>167.03655428571429</v>
      </c>
      <c r="BA246" s="114">
        <v>11.183359047619049</v>
      </c>
      <c r="BB246" s="114">
        <v>23.913352857142858</v>
      </c>
      <c r="BC246" s="114">
        <v>1.546634761904762</v>
      </c>
      <c r="BD246" s="114">
        <v>1.4990460000000001</v>
      </c>
      <c r="BE246" s="114">
        <v>0.35691571428571434</v>
      </c>
      <c r="BF246" s="114">
        <v>17.13195428571429</v>
      </c>
      <c r="BG246" s="114">
        <v>1.4276628571428573</v>
      </c>
      <c r="BH246" s="114">
        <v>361.67459047619053</v>
      </c>
      <c r="BI246" s="114">
        <v>28.553257142857142</v>
      </c>
      <c r="BJ246" s="114">
        <v>40.331475714285716</v>
      </c>
      <c r="BK246" s="114">
        <v>2.8553257142857147</v>
      </c>
      <c r="BL246" s="114">
        <v>273.63538095238096</v>
      </c>
      <c r="BM246" s="114">
        <v>17.845785714285714</v>
      </c>
      <c r="BN246" s="114">
        <v>27.601481904761904</v>
      </c>
      <c r="BO246" s="114">
        <v>2.1414942857142862</v>
      </c>
      <c r="BP246" s="114">
        <v>1.4871488095238097</v>
      </c>
      <c r="BQ246" s="114">
        <v>0.26173819047619051</v>
      </c>
      <c r="BR246" s="114">
        <v>0.30932695238095242</v>
      </c>
      <c r="BS246" s="114">
        <v>0.17845785714285717</v>
      </c>
      <c r="BT246" s="114">
        <v>0.1618017904761905</v>
      </c>
      <c r="BU246" s="114">
        <v>4.7588761904761905E-2</v>
      </c>
      <c r="BV246" s="114">
        <v>2.5697931428571432</v>
      </c>
      <c r="BW246" s="114">
        <v>0.27363538095238094</v>
      </c>
      <c r="BX246" s="114">
        <v>8.6849490476190477E-2</v>
      </c>
      <c r="BY246" s="114">
        <v>4.1640166666666673E-2</v>
      </c>
      <c r="BZ246" s="114">
        <v>0.14395600476190479</v>
      </c>
      <c r="CA246" s="114">
        <v>2.6173819047619045E-2</v>
      </c>
      <c r="CB246" s="114">
        <v>217.71858571428572</v>
      </c>
      <c r="CC246" s="114">
        <v>17.845785714285714</v>
      </c>
      <c r="CD246" s="114">
        <v>24.151296666666667</v>
      </c>
      <c r="CE246" s="114">
        <v>1.9035504761904765</v>
      </c>
      <c r="CF246" s="114">
        <v>59.485952380952391</v>
      </c>
      <c r="CG246" s="114">
        <v>4.6399042857142865</v>
      </c>
      <c r="CH246" s="114">
        <v>8.4351080476190479</v>
      </c>
      <c r="CI246" s="114">
        <v>0.54727076190476187</v>
      </c>
      <c r="CJ246" s="114">
        <v>38.071009523809522</v>
      </c>
      <c r="CK246" s="114">
        <v>3.093269523809524</v>
      </c>
      <c r="CL246" s="114">
        <v>10.017434380952382</v>
      </c>
      <c r="CM246" s="114">
        <v>0.59485952380952378</v>
      </c>
      <c r="CN246" s="114">
        <v>3.0218863809523815</v>
      </c>
      <c r="CO246" s="114">
        <v>0.27363538095238094</v>
      </c>
      <c r="CP246" s="114">
        <v>9.7319018095238103</v>
      </c>
      <c r="CQ246" s="114">
        <v>0.86849490476190483</v>
      </c>
      <c r="CR246" s="114">
        <v>1.5347375714285716</v>
      </c>
      <c r="CS246" s="114">
        <v>0.14276628571428573</v>
      </c>
      <c r="CT246" s="114">
        <v>8.1971642380952385</v>
      </c>
      <c r="CU246" s="114">
        <v>0.82090614285714281</v>
      </c>
      <c r="CV246" s="114">
        <v>1.5585319523809524</v>
      </c>
      <c r="CW246" s="114">
        <v>0.15466347619047621</v>
      </c>
      <c r="CX246" s="114">
        <v>4.2829885714285725</v>
      </c>
      <c r="CY246" s="114">
        <v>0.40450447619047625</v>
      </c>
      <c r="CZ246" s="114">
        <v>0.57344458095238093</v>
      </c>
      <c r="DA246" s="114">
        <v>8.5659771428571424E-2</v>
      </c>
      <c r="DB246" s="114">
        <v>3.2836245714285712</v>
      </c>
      <c r="DC246" s="114">
        <v>0.24984100000000001</v>
      </c>
      <c r="DD246" s="114">
        <v>0.41164279047619046</v>
      </c>
      <c r="DE246" s="114">
        <v>6.3055109523809522E-2</v>
      </c>
      <c r="DF246" s="114">
        <v>6.8527817142857144</v>
      </c>
      <c r="DG246" s="114">
        <v>0.89228928571428567</v>
      </c>
      <c r="DH246" s="114">
        <v>1.7726813809523811</v>
      </c>
      <c r="DI246" s="114">
        <v>0.21414942857142857</v>
      </c>
      <c r="DJ246" s="114">
        <v>0.30694751428571432</v>
      </c>
      <c r="DK246" s="114">
        <v>7.01934238095238E-2</v>
      </c>
      <c r="DL246" s="114">
        <v>4.1640166666666673E-2</v>
      </c>
      <c r="DM246" s="114">
        <v>1.9035504761904763E-2</v>
      </c>
      <c r="DN246" s="114">
        <v>1.7726813809523811</v>
      </c>
      <c r="DO246" s="114">
        <v>0.13086909523809526</v>
      </c>
      <c r="DR246" s="114">
        <v>2.0106251904761905</v>
      </c>
      <c r="DS246" s="114">
        <v>0.27363538095238094</v>
      </c>
      <c r="DT246" s="114">
        <v>0.67219126190476186</v>
      </c>
      <c r="DU246" s="114">
        <v>9.1608366666666663E-2</v>
      </c>
    </row>
    <row r="247" spans="1:125" x14ac:dyDescent="0.35">
      <c r="A247" s="111" t="s">
        <v>487</v>
      </c>
      <c r="C247" s="143" t="s">
        <v>666</v>
      </c>
      <c r="D247" s="112">
        <v>3.0076999999999998</v>
      </c>
      <c r="E247" s="112">
        <v>12.266</v>
      </c>
      <c r="F247" s="112">
        <v>0.5081</v>
      </c>
      <c r="G247" s="112">
        <v>8.3442000000000007</v>
      </c>
      <c r="H247" s="112">
        <v>1.0649</v>
      </c>
      <c r="I247" s="112">
        <v>4.3874000000000004</v>
      </c>
      <c r="J247" s="112">
        <v>50.759</v>
      </c>
      <c r="K247" s="112">
        <v>4.3776000000000002</v>
      </c>
      <c r="L247" s="112">
        <v>14.106299999999999</v>
      </c>
      <c r="M247" s="112">
        <v>0.23699999999999999</v>
      </c>
      <c r="N247" s="112">
        <v>4.58E-2</v>
      </c>
      <c r="O247" s="112">
        <v>2.6599999999999999E-2</v>
      </c>
      <c r="P247" s="112">
        <v>99.130600000000001</v>
      </c>
    </row>
    <row r="248" spans="1:125" x14ac:dyDescent="0.35">
      <c r="A248" s="111" t="s">
        <v>487</v>
      </c>
      <c r="C248" s="143" t="s">
        <v>666</v>
      </c>
      <c r="D248" s="112">
        <v>3.0880999999999998</v>
      </c>
      <c r="E248" s="112">
        <v>12.206899999999999</v>
      </c>
      <c r="F248" s="112">
        <v>0.58089999999999997</v>
      </c>
      <c r="G248" s="112">
        <v>8.3480000000000008</v>
      </c>
      <c r="H248" s="112">
        <v>1.0168999999999999</v>
      </c>
      <c r="I248" s="112">
        <v>4.4474999999999998</v>
      </c>
      <c r="J248" s="112">
        <v>50.498100000000001</v>
      </c>
      <c r="K248" s="112">
        <v>4.5077999999999996</v>
      </c>
      <c r="L248" s="112">
        <v>13.7476</v>
      </c>
      <c r="M248" s="112">
        <v>0.24829999999999999</v>
      </c>
      <c r="N248" s="112">
        <v>4.4200000000000003E-2</v>
      </c>
      <c r="O248" s="112">
        <v>2.4400000000000002E-2</v>
      </c>
      <c r="P248" s="112">
        <v>98.758700000000005</v>
      </c>
    </row>
    <row r="249" spans="1:125" x14ac:dyDescent="0.35">
      <c r="A249" s="111" t="s">
        <v>487</v>
      </c>
      <c r="C249" s="143" t="s">
        <v>666</v>
      </c>
      <c r="D249" s="112">
        <v>2.9085000000000001</v>
      </c>
      <c r="E249" s="112">
        <v>12.1251</v>
      </c>
      <c r="F249" s="112">
        <v>0.55269999999999997</v>
      </c>
      <c r="G249" s="112">
        <v>8.3836999999999993</v>
      </c>
      <c r="H249" s="112">
        <v>1.0190999999999999</v>
      </c>
      <c r="I249" s="112">
        <v>4.4265999999999996</v>
      </c>
      <c r="J249" s="112">
        <v>50.463000000000001</v>
      </c>
      <c r="K249" s="112">
        <v>4.4458000000000002</v>
      </c>
      <c r="L249" s="112">
        <v>13.8355</v>
      </c>
      <c r="M249" s="112">
        <v>0.2727</v>
      </c>
      <c r="N249" s="112">
        <v>3.6499999999999998E-2</v>
      </c>
      <c r="O249" s="112">
        <v>2.2100000000000002E-2</v>
      </c>
      <c r="P249" s="112">
        <v>98.491299999999995</v>
      </c>
    </row>
    <row r="250" spans="1:125" x14ac:dyDescent="0.35">
      <c r="A250" s="111" t="s">
        <v>487</v>
      </c>
      <c r="C250" s="143" t="s">
        <v>666</v>
      </c>
      <c r="D250" s="112">
        <v>3.0014333333333334</v>
      </c>
      <c r="E250" s="112">
        <v>12.199333333333334</v>
      </c>
      <c r="F250" s="112">
        <v>0.54723333333333335</v>
      </c>
      <c r="G250" s="112">
        <v>8.3586333333333318</v>
      </c>
      <c r="H250" s="112">
        <v>1.0336333333333332</v>
      </c>
      <c r="I250" s="112">
        <v>4.4205000000000005</v>
      </c>
      <c r="J250" s="113">
        <v>50.573366666666665</v>
      </c>
      <c r="K250" s="112">
        <v>4.4437333333333333</v>
      </c>
      <c r="L250" s="112">
        <v>13.896466666666667</v>
      </c>
      <c r="M250" s="112">
        <v>0.25266666666666665</v>
      </c>
      <c r="N250" s="112">
        <v>4.2166666666666665E-2</v>
      </c>
      <c r="O250" s="112">
        <v>2.4366666666666665E-2</v>
      </c>
      <c r="P250" s="112">
        <v>98.793533333333315</v>
      </c>
      <c r="V250" s="114" t="s">
        <v>480</v>
      </c>
      <c r="W250" s="114">
        <v>50</v>
      </c>
      <c r="X250" s="114" t="s">
        <v>481</v>
      </c>
      <c r="Y250" s="114">
        <v>20.866</v>
      </c>
      <c r="Z250" s="114">
        <v>7.4272427619047603</v>
      </c>
      <c r="AA250" s="114">
        <v>0.50151799999999991</v>
      </c>
      <c r="AB250" s="114">
        <v>1.7314311904761901</v>
      </c>
      <c r="AC250" s="114">
        <v>0.56122252380952375</v>
      </c>
      <c r="AD250" s="114">
        <v>2.6628217619047612</v>
      </c>
      <c r="AE250" s="114">
        <v>0.13134995238095237</v>
      </c>
      <c r="AF250" s="114">
        <v>7594.4154285714267</v>
      </c>
      <c r="AG250" s="114">
        <v>274.64080952380942</v>
      </c>
      <c r="AH250" s="114">
        <v>29.8522619047619</v>
      </c>
      <c r="AI250" s="114">
        <v>1.1702086666666662</v>
      </c>
      <c r="AJ250" s="114">
        <v>24025.100380952375</v>
      </c>
      <c r="AK250" s="114">
        <v>704.51338095238088</v>
      </c>
      <c r="AL250" s="114">
        <v>429.87257142857135</v>
      </c>
      <c r="AM250" s="114">
        <v>13.134995238095236</v>
      </c>
      <c r="AN250" s="114">
        <v>26.508808571428567</v>
      </c>
      <c r="AO250" s="114">
        <v>5.4928161904761899</v>
      </c>
      <c r="AP250" s="114">
        <v>1579.7816999999998</v>
      </c>
      <c r="AQ250" s="114">
        <v>54.928161904761893</v>
      </c>
      <c r="AR250" s="120">
        <v>132782.86095238093</v>
      </c>
      <c r="AS250" s="120">
        <v>4656.9528571428564</v>
      </c>
      <c r="AT250" s="114">
        <v>45.136619999999986</v>
      </c>
      <c r="AU250" s="114">
        <v>2.0299538095238092</v>
      </c>
      <c r="AV250" s="114">
        <v>60.30156904761904</v>
      </c>
      <c r="AW250" s="114">
        <v>4.5375438095238083</v>
      </c>
      <c r="AX250" s="114">
        <v>125.37949999999998</v>
      </c>
      <c r="AY250" s="114">
        <v>5.7316342857142848</v>
      </c>
      <c r="AZ250" s="114">
        <v>160.48575999999997</v>
      </c>
      <c r="BA250" s="114">
        <v>5.8510433333333332</v>
      </c>
      <c r="BB250" s="114">
        <v>23.881809523809519</v>
      </c>
      <c r="BC250" s="114">
        <v>1.3134995238095237</v>
      </c>
      <c r="BD250" s="114">
        <v>1.5284358095238093</v>
      </c>
      <c r="BE250" s="114">
        <v>0.33434533333333327</v>
      </c>
      <c r="BF250" s="114">
        <v>16.741148476190471</v>
      </c>
      <c r="BG250" s="114">
        <v>0.74033609523809507</v>
      </c>
      <c r="BH250" s="114">
        <v>343.18160285714282</v>
      </c>
      <c r="BI250" s="114">
        <v>11.702086666666666</v>
      </c>
      <c r="BJ250" s="114">
        <v>40.240849047619044</v>
      </c>
      <c r="BK250" s="114">
        <v>1.4329085714285712</v>
      </c>
      <c r="BL250" s="114">
        <v>272.96908285714284</v>
      </c>
      <c r="BM250" s="114">
        <v>10.149769047619046</v>
      </c>
      <c r="BN250" s="114">
        <v>27.034208380952379</v>
      </c>
      <c r="BO250" s="114">
        <v>1.0269178095238094</v>
      </c>
      <c r="BP250" s="114">
        <v>1.5761994285714285</v>
      </c>
      <c r="BQ250" s="114">
        <v>0.26269990476190475</v>
      </c>
      <c r="BR250" s="114">
        <v>8.2392242857142847E-2</v>
      </c>
      <c r="BS250" s="114">
        <v>7.7615880952380936E-2</v>
      </c>
      <c r="BT250" s="114">
        <v>0.1146326857142857</v>
      </c>
      <c r="BU250" s="114">
        <v>2.7464080952380947E-2</v>
      </c>
      <c r="BV250" s="114">
        <v>2.5672945238095228</v>
      </c>
      <c r="BW250" s="114">
        <v>0.1791135714285714</v>
      </c>
      <c r="BX250" s="114">
        <v>7.7615880952380936E-2</v>
      </c>
      <c r="BY250" s="114">
        <v>3.5822714285714284E-2</v>
      </c>
      <c r="BZ250" s="114">
        <v>0.15164949047619047</v>
      </c>
      <c r="CA250" s="114">
        <v>2.388180952380952E-2</v>
      </c>
      <c r="CB250" s="114">
        <v>208.24937904761902</v>
      </c>
      <c r="CC250" s="114">
        <v>6.8063157142857129</v>
      </c>
      <c r="CD250" s="114">
        <v>23.917632238095237</v>
      </c>
      <c r="CE250" s="114">
        <v>0.89556785714285692</v>
      </c>
      <c r="CF250" s="114">
        <v>58.391024285714273</v>
      </c>
      <c r="CG250" s="114">
        <v>2.0299538095238092</v>
      </c>
      <c r="CH250" s="114">
        <v>8.0601107142857131</v>
      </c>
      <c r="CI250" s="114">
        <v>0.27464080952380948</v>
      </c>
      <c r="CJ250" s="114">
        <v>38.569122380952372</v>
      </c>
      <c r="CK250" s="114">
        <v>1.6717266666666661</v>
      </c>
      <c r="CL250" s="114">
        <v>9.8870691428571416</v>
      </c>
      <c r="CM250" s="114">
        <v>0.64480885714285707</v>
      </c>
      <c r="CN250" s="114">
        <v>2.9613443809523803</v>
      </c>
      <c r="CO250" s="114">
        <v>0.15523176190476187</v>
      </c>
      <c r="CP250" s="114">
        <v>10.006478190476189</v>
      </c>
      <c r="CQ250" s="114">
        <v>0.74033609523809507</v>
      </c>
      <c r="CR250" s="114">
        <v>1.437684933333333</v>
      </c>
      <c r="CS250" s="114">
        <v>7.5227699999999981E-2</v>
      </c>
      <c r="CT250" s="114">
        <v>8.3347515238095227</v>
      </c>
      <c r="CU250" s="114">
        <v>0.59704523809523791</v>
      </c>
      <c r="CV250" s="114">
        <v>1.5487353476190473</v>
      </c>
      <c r="CW250" s="114">
        <v>8.7168604761904744E-2</v>
      </c>
      <c r="CX250" s="114">
        <v>4.1076712380952376</v>
      </c>
      <c r="CY250" s="114">
        <v>0.28658171428571427</v>
      </c>
      <c r="CZ250" s="114">
        <v>0.50510027142857139</v>
      </c>
      <c r="DA250" s="114">
        <v>4.6569528571428563E-2</v>
      </c>
      <c r="DB250" s="114">
        <v>3.283748809523809</v>
      </c>
      <c r="DC250" s="114">
        <v>0.25075899999999995</v>
      </c>
      <c r="DD250" s="114">
        <v>0.4262902999999999</v>
      </c>
      <c r="DE250" s="114">
        <v>3.9404985714285704E-2</v>
      </c>
      <c r="DF250" s="114">
        <v>6.9137838571428558</v>
      </c>
      <c r="DG250" s="114">
        <v>0.41793166666666653</v>
      </c>
      <c r="DH250" s="114">
        <v>1.6418744047619045</v>
      </c>
      <c r="DI250" s="114">
        <v>0.11702086666666665</v>
      </c>
      <c r="DJ250" s="114">
        <v>0.31882215714285711</v>
      </c>
      <c r="DK250" s="114">
        <v>6.0898614285714268E-2</v>
      </c>
      <c r="DL250" s="114">
        <v>2.5314718095238092E-2</v>
      </c>
      <c r="DM250" s="114">
        <v>1.1582677619047617E-2</v>
      </c>
      <c r="DN250" s="114">
        <v>1.7911357142857138</v>
      </c>
      <c r="DO250" s="114">
        <v>0.13134995238095237</v>
      </c>
      <c r="DR250" s="114">
        <v>1.9463674761904757</v>
      </c>
      <c r="DS250" s="114">
        <v>0.13134995238095237</v>
      </c>
      <c r="DT250" s="114">
        <v>0.55286389047619033</v>
      </c>
      <c r="DU250" s="114">
        <v>5.1345890476190467E-2</v>
      </c>
    </row>
    <row r="251" spans="1:125" x14ac:dyDescent="0.35">
      <c r="A251" s="111" t="s">
        <v>487</v>
      </c>
      <c r="C251" s="143" t="s">
        <v>666</v>
      </c>
      <c r="D251" s="112">
        <v>2.8847999999999998</v>
      </c>
      <c r="E251" s="112">
        <v>12.205500000000001</v>
      </c>
      <c r="F251" s="112">
        <v>0.58420000000000005</v>
      </c>
      <c r="G251" s="112">
        <v>8.2622999999999998</v>
      </c>
      <c r="H251" s="112">
        <v>1.0146999999999999</v>
      </c>
      <c r="I251" s="112">
        <v>4.4436999999999998</v>
      </c>
      <c r="J251" s="112">
        <v>50.0334</v>
      </c>
      <c r="K251" s="112">
        <v>4.3266999999999998</v>
      </c>
      <c r="L251" s="112">
        <v>14.0123</v>
      </c>
      <c r="M251" s="112">
        <v>0.17499999999999999</v>
      </c>
      <c r="N251" s="112">
        <v>4.3099999999999999E-2</v>
      </c>
      <c r="O251" s="112">
        <v>2.4199999999999999E-2</v>
      </c>
      <c r="P251" s="112">
        <v>98.009900000000002</v>
      </c>
    </row>
    <row r="252" spans="1:125" x14ac:dyDescent="0.35">
      <c r="A252" s="111" t="s">
        <v>487</v>
      </c>
      <c r="C252" s="143" t="s">
        <v>666</v>
      </c>
      <c r="D252" s="112">
        <v>2.9407999999999999</v>
      </c>
      <c r="E252" s="112">
        <v>12.385899999999999</v>
      </c>
      <c r="F252" s="112">
        <v>0.54069999999999996</v>
      </c>
      <c r="G252" s="112">
        <v>8.3521999999999998</v>
      </c>
      <c r="H252" s="112">
        <v>1.0155000000000001</v>
      </c>
      <c r="I252" s="112">
        <v>4.4878999999999998</v>
      </c>
      <c r="J252" s="112">
        <v>50.9238</v>
      </c>
      <c r="K252" s="112">
        <v>4.4695999999999998</v>
      </c>
      <c r="L252" s="112">
        <v>14.411799999999999</v>
      </c>
      <c r="M252" s="112">
        <v>0.20150000000000001</v>
      </c>
      <c r="N252" s="112">
        <v>4.4400000000000002E-2</v>
      </c>
      <c r="O252" s="112">
        <v>2.18E-2</v>
      </c>
      <c r="P252" s="112">
        <v>99.795900000000003</v>
      </c>
    </row>
    <row r="253" spans="1:125" x14ac:dyDescent="0.35">
      <c r="A253" s="111" t="s">
        <v>487</v>
      </c>
      <c r="C253" s="143" t="s">
        <v>666</v>
      </c>
      <c r="D253" s="112">
        <v>2.8759000000000001</v>
      </c>
      <c r="E253" s="112">
        <v>12.0899</v>
      </c>
      <c r="F253" s="112">
        <v>0.50890000000000002</v>
      </c>
      <c r="G253" s="112">
        <v>8.3899000000000008</v>
      </c>
      <c r="H253" s="112">
        <v>1.0419</v>
      </c>
      <c r="I253" s="112">
        <v>4.4504999999999999</v>
      </c>
      <c r="J253" s="112">
        <v>50.1768</v>
      </c>
      <c r="K253" s="112">
        <v>4.3803000000000001</v>
      </c>
      <c r="L253" s="112">
        <v>13.9457</v>
      </c>
      <c r="M253" s="112">
        <v>0.18890000000000001</v>
      </c>
      <c r="N253" s="112">
        <v>3.7900000000000003E-2</v>
      </c>
      <c r="O253" s="112">
        <v>2.2200000000000001E-2</v>
      </c>
      <c r="P253" s="112">
        <v>98.108699999999999</v>
      </c>
    </row>
    <row r="254" spans="1:125" x14ac:dyDescent="0.35">
      <c r="A254" s="111" t="s">
        <v>487</v>
      </c>
      <c r="C254" s="143" t="s">
        <v>666</v>
      </c>
      <c r="D254" s="112">
        <v>2.9004999999999996</v>
      </c>
      <c r="E254" s="112">
        <v>12.2271</v>
      </c>
      <c r="F254" s="112">
        <v>0.54459999999999997</v>
      </c>
      <c r="G254" s="112">
        <v>8.3347999999999995</v>
      </c>
      <c r="H254" s="112">
        <v>1.0240333333333334</v>
      </c>
      <c r="I254" s="112">
        <v>4.4607000000000001</v>
      </c>
      <c r="J254" s="113">
        <v>50.378000000000007</v>
      </c>
      <c r="K254" s="112">
        <v>4.3921999999999999</v>
      </c>
      <c r="L254" s="112">
        <v>14.123266666666666</v>
      </c>
      <c r="M254" s="112">
        <v>0.18846666666666667</v>
      </c>
      <c r="N254" s="112">
        <v>4.1800000000000004E-2</v>
      </c>
      <c r="O254" s="112">
        <v>2.2733333333333331E-2</v>
      </c>
      <c r="P254" s="112">
        <v>98.638166666666663</v>
      </c>
      <c r="V254" s="114" t="s">
        <v>480</v>
      </c>
      <c r="W254" s="114">
        <v>50</v>
      </c>
      <c r="X254" s="114" t="s">
        <v>481</v>
      </c>
      <c r="Y254" s="114">
        <v>21.984999999999999</v>
      </c>
      <c r="Z254" s="114">
        <v>8.3347999999999995</v>
      </c>
      <c r="AA254" s="114">
        <v>0.64297028571428572</v>
      </c>
      <c r="AB254" s="114">
        <v>1.321661142857143</v>
      </c>
      <c r="AC254" s="114">
        <v>0.47627428571428571</v>
      </c>
      <c r="AD254" s="114">
        <v>2.9886211428571423</v>
      </c>
      <c r="AE254" s="114">
        <v>0.16669599999999998</v>
      </c>
      <c r="AF254" s="114">
        <v>8561.0302857142851</v>
      </c>
      <c r="AG254" s="114">
        <v>250.04399999999998</v>
      </c>
      <c r="AH254" s="114">
        <v>29.529005714285717</v>
      </c>
      <c r="AI254" s="114">
        <v>1.1906857142857141</v>
      </c>
      <c r="AJ254" s="114">
        <v>26552.291428571429</v>
      </c>
      <c r="AK254" s="114">
        <v>1119.2445714285714</v>
      </c>
      <c r="AL254" s="114">
        <v>464.36742857142855</v>
      </c>
      <c r="AM254" s="114">
        <v>30.957828571428571</v>
      </c>
      <c r="AN254" s="114">
        <v>7.8585257142857134</v>
      </c>
      <c r="AO254" s="114">
        <v>1.4288228571428572</v>
      </c>
      <c r="AP254" s="114">
        <v>1606.2350285714285</v>
      </c>
      <c r="AQ254" s="114">
        <v>104.78034285714286</v>
      </c>
      <c r="AR254" s="120">
        <v>137881.40571428571</v>
      </c>
      <c r="AS254" s="120">
        <v>9525.4857142857145</v>
      </c>
      <c r="AT254" s="114">
        <v>46.674880000000002</v>
      </c>
      <c r="AU254" s="114">
        <v>2.6195085714285717</v>
      </c>
      <c r="AV254" s="114">
        <v>50.246937142857149</v>
      </c>
      <c r="AW254" s="114">
        <v>3.5720571428571426</v>
      </c>
      <c r="AX254" s="114">
        <v>175.0308</v>
      </c>
      <c r="AY254" s="114">
        <v>13.097542857142857</v>
      </c>
      <c r="AZ254" s="114">
        <v>208.36999999999998</v>
      </c>
      <c r="BA254" s="114">
        <v>11.906857142857142</v>
      </c>
      <c r="BB254" s="114">
        <v>28.695525714285715</v>
      </c>
      <c r="BC254" s="114">
        <v>1.7860285714285713</v>
      </c>
      <c r="BD254" s="114">
        <v>1.7622148571428571</v>
      </c>
      <c r="BE254" s="114">
        <v>0.32148514285714286</v>
      </c>
      <c r="BF254" s="114">
        <v>19.265294857142855</v>
      </c>
      <c r="BG254" s="114">
        <v>1.0358965714285715</v>
      </c>
      <c r="BH254" s="114">
        <v>364.34982857142853</v>
      </c>
      <c r="BI254" s="114">
        <v>17.860285714285713</v>
      </c>
      <c r="BJ254" s="114">
        <v>42.745617142857135</v>
      </c>
      <c r="BK254" s="114">
        <v>2.0241657142857141</v>
      </c>
      <c r="BL254" s="114">
        <v>298.86211428571426</v>
      </c>
      <c r="BM254" s="114">
        <v>17.860285714285713</v>
      </c>
      <c r="BN254" s="114">
        <v>30.362485714285711</v>
      </c>
      <c r="BO254" s="114">
        <v>1.7860285714285713</v>
      </c>
      <c r="BP254" s="114">
        <v>1.5955188571428571</v>
      </c>
      <c r="BQ254" s="114">
        <v>0.22623028571428569</v>
      </c>
      <c r="BR254" s="114" t="e">
        <v>#VALUE!</v>
      </c>
      <c r="BS254" s="114" t="e">
        <v>#VALUE!</v>
      </c>
      <c r="BT254" s="114">
        <v>0.16431462857142856</v>
      </c>
      <c r="BU254" s="114">
        <v>3.4529885714285717E-2</v>
      </c>
      <c r="BV254" s="114">
        <v>3.3458268571428569</v>
      </c>
      <c r="BW254" s="114">
        <v>0.29767142857142853</v>
      </c>
      <c r="BX254" s="114">
        <v>8.6920057142857124E-2</v>
      </c>
      <c r="BY254" s="114">
        <v>3.6911257142857139E-2</v>
      </c>
      <c r="BZ254" s="114">
        <v>0.1928910857142857</v>
      </c>
      <c r="CA254" s="114">
        <v>3.3339199999999999E-2</v>
      </c>
      <c r="CB254" s="114">
        <v>230.99302857142857</v>
      </c>
      <c r="CC254" s="114">
        <v>14.28822857142857</v>
      </c>
      <c r="CD254" s="114">
        <v>26.790428571428571</v>
      </c>
      <c r="CE254" s="114">
        <v>1.3097542857142859</v>
      </c>
      <c r="CF254" s="114">
        <v>65.011439999999993</v>
      </c>
      <c r="CG254" s="114">
        <v>2.8576457142857143</v>
      </c>
      <c r="CH254" s="114">
        <v>9.1325594285714278</v>
      </c>
      <c r="CI254" s="114">
        <v>0.32148514285714286</v>
      </c>
      <c r="CJ254" s="114">
        <v>42.626548571428565</v>
      </c>
      <c r="CK254" s="114">
        <v>1.9050971428571428</v>
      </c>
      <c r="CL254" s="114">
        <v>11.121004571428571</v>
      </c>
      <c r="CM254" s="114">
        <v>0.7382251428571428</v>
      </c>
      <c r="CN254" s="114">
        <v>3.3339199999999996</v>
      </c>
      <c r="CO254" s="114">
        <v>0.22623028571428569</v>
      </c>
      <c r="CP254" s="114">
        <v>10.751891999999998</v>
      </c>
      <c r="CQ254" s="114">
        <v>0.88110742857142854</v>
      </c>
      <c r="CR254" s="114">
        <v>1.5240777142857143</v>
      </c>
      <c r="CS254" s="114">
        <v>0.13097542857142858</v>
      </c>
      <c r="CT254" s="114">
        <v>9.5492994285714285</v>
      </c>
      <c r="CU254" s="114">
        <v>0.7382251428571428</v>
      </c>
      <c r="CV254" s="114">
        <v>1.6907737142857142</v>
      </c>
      <c r="CW254" s="114">
        <v>0.13097542857142858</v>
      </c>
      <c r="CX254" s="114">
        <v>4.3579097142857144</v>
      </c>
      <c r="CY254" s="114">
        <v>0.3691125714285714</v>
      </c>
      <c r="CZ254" s="114">
        <v>0.53818994285714283</v>
      </c>
      <c r="DA254" s="114">
        <v>6.4297028571428563E-2</v>
      </c>
      <c r="DB254" s="114">
        <v>3.6911257142857146</v>
      </c>
      <c r="DC254" s="114">
        <v>0.38101942857142856</v>
      </c>
      <c r="DD254" s="114">
        <v>0.55962228571428574</v>
      </c>
      <c r="DE254" s="114">
        <v>6.786908571428571E-2</v>
      </c>
      <c r="DF254" s="114">
        <v>7.8347119999999997</v>
      </c>
      <c r="DG254" s="114">
        <v>0.65487714285714294</v>
      </c>
      <c r="DH254" s="114">
        <v>1.7384011428571429</v>
      </c>
      <c r="DI254" s="114">
        <v>0.15478914285714285</v>
      </c>
      <c r="DJ254" s="114">
        <v>0.40959588571428568</v>
      </c>
      <c r="DK254" s="114">
        <v>7.9775942857142859E-2</v>
      </c>
      <c r="DL254" s="114">
        <v>4.4055371428571424E-2</v>
      </c>
      <c r="DM254" s="114">
        <v>1.4288228571428571E-2</v>
      </c>
      <c r="DN254" s="114">
        <v>2.2742097142857141</v>
      </c>
      <c r="DO254" s="114">
        <v>0.19050971428571428</v>
      </c>
      <c r="DR254" s="114">
        <v>2.071793142857143</v>
      </c>
      <c r="DS254" s="114">
        <v>0.13097542857142858</v>
      </c>
      <c r="DT254" s="114">
        <v>0.70488594285714279</v>
      </c>
      <c r="DU254" s="114">
        <v>7.9775942857142859E-2</v>
      </c>
    </row>
    <row r="255" spans="1:125" x14ac:dyDescent="0.35">
      <c r="A255" s="111" t="s">
        <v>487</v>
      </c>
      <c r="C255" s="143" t="s">
        <v>666</v>
      </c>
      <c r="D255" s="112">
        <v>3.0973000000000002</v>
      </c>
      <c r="E255" s="112">
        <v>12.1783</v>
      </c>
      <c r="F255" s="112">
        <v>0.51890000000000003</v>
      </c>
      <c r="G255" s="112">
        <v>8.1974999999999998</v>
      </c>
      <c r="H255" s="112">
        <v>1.02</v>
      </c>
      <c r="I255" s="112">
        <v>4.4199000000000002</v>
      </c>
      <c r="J255" s="112">
        <v>50.982799999999997</v>
      </c>
      <c r="K255" s="112">
        <v>4.3674999999999997</v>
      </c>
      <c r="L255" s="112">
        <v>13.7902</v>
      </c>
      <c r="M255" s="112">
        <v>0.18140000000000001</v>
      </c>
      <c r="N255" s="112">
        <v>4.0500000000000001E-2</v>
      </c>
      <c r="O255" s="112">
        <v>2.0899999999999998E-2</v>
      </c>
      <c r="P255" s="112">
        <v>98.815100000000001</v>
      </c>
    </row>
    <row r="256" spans="1:125" x14ac:dyDescent="0.35">
      <c r="A256" s="111" t="s">
        <v>487</v>
      </c>
      <c r="C256" s="143" t="s">
        <v>666</v>
      </c>
      <c r="D256" s="112">
        <v>3.1480999999999999</v>
      </c>
      <c r="E256" s="112">
        <v>12.2784</v>
      </c>
      <c r="F256" s="112">
        <v>0.54310000000000003</v>
      </c>
      <c r="G256" s="112">
        <v>8.2440999999999995</v>
      </c>
      <c r="H256" s="112">
        <v>0.99909999999999999</v>
      </c>
      <c r="I256" s="112">
        <v>4.4573999999999998</v>
      </c>
      <c r="J256" s="112">
        <v>50.008499999999998</v>
      </c>
      <c r="K256" s="112">
        <v>4.6314000000000002</v>
      </c>
      <c r="L256" s="112">
        <v>14.1412</v>
      </c>
      <c r="M256" s="112">
        <v>0.21659999999999999</v>
      </c>
      <c r="N256" s="112">
        <v>3.3700000000000001E-2</v>
      </c>
      <c r="O256" s="112">
        <v>2.3400000000000001E-2</v>
      </c>
      <c r="P256" s="112">
        <v>98.724999999999994</v>
      </c>
    </row>
    <row r="257" spans="1:125" x14ac:dyDescent="0.35">
      <c r="A257" s="111" t="s">
        <v>487</v>
      </c>
      <c r="C257" s="143" t="s">
        <v>666</v>
      </c>
      <c r="D257" s="112">
        <v>2.9912999999999998</v>
      </c>
      <c r="E257" s="112">
        <v>12.1493</v>
      </c>
      <c r="F257" s="112">
        <v>0.64190000000000003</v>
      </c>
      <c r="G257" s="112">
        <v>8.2241</v>
      </c>
      <c r="H257" s="112">
        <v>1.0085</v>
      </c>
      <c r="I257" s="112">
        <v>4.3895</v>
      </c>
      <c r="J257" s="112">
        <v>50.745899999999999</v>
      </c>
      <c r="K257" s="112">
        <v>4.4642999999999997</v>
      </c>
      <c r="L257" s="112">
        <v>14.119</v>
      </c>
      <c r="M257" s="112">
        <v>0.21029999999999999</v>
      </c>
      <c r="N257" s="112">
        <v>3.7999999999999999E-2</v>
      </c>
      <c r="O257" s="112">
        <v>2.3099999999999999E-2</v>
      </c>
      <c r="P257" s="112">
        <v>99.005200000000002</v>
      </c>
    </row>
    <row r="258" spans="1:125" x14ac:dyDescent="0.35">
      <c r="A258" s="111" t="s">
        <v>487</v>
      </c>
      <c r="C258" s="143" t="s">
        <v>666</v>
      </c>
      <c r="D258" s="112">
        <v>3.0788999999999995</v>
      </c>
      <c r="E258" s="112">
        <v>12.201999999999998</v>
      </c>
      <c r="F258" s="112">
        <v>0.56796666666666662</v>
      </c>
      <c r="G258" s="112">
        <v>8.2218999999999998</v>
      </c>
      <c r="H258" s="112">
        <v>1.0091999999999999</v>
      </c>
      <c r="I258" s="112">
        <v>4.4222666666666663</v>
      </c>
      <c r="J258" s="113">
        <v>50.57906666666667</v>
      </c>
      <c r="K258" s="112">
        <v>4.4877333333333329</v>
      </c>
      <c r="L258" s="112">
        <v>14.016799999999998</v>
      </c>
      <c r="M258" s="112">
        <v>0.20276666666666668</v>
      </c>
      <c r="N258" s="112">
        <v>3.7399999999999996E-2</v>
      </c>
      <c r="O258" s="112">
        <v>2.2466666666666666E-2</v>
      </c>
      <c r="P258" s="112">
        <v>98.848433333333332</v>
      </c>
      <c r="V258" s="114" t="s">
        <v>480</v>
      </c>
      <c r="W258" s="114">
        <v>50</v>
      </c>
      <c r="X258" s="114" t="s">
        <v>481</v>
      </c>
      <c r="Y258" s="114">
        <v>4.6631999999999998</v>
      </c>
      <c r="Z258" s="114">
        <v>8.1044442857142851</v>
      </c>
      <c r="AA258" s="114">
        <v>1.6443799999999997</v>
      </c>
      <c r="AB258" s="114">
        <v>1.7618357142857142</v>
      </c>
      <c r="AC258" s="114">
        <v>1.2920128571428573</v>
      </c>
      <c r="AD258" s="114">
        <v>2.7602092857142857</v>
      </c>
      <c r="AE258" s="114">
        <v>0.31713042857142859</v>
      </c>
      <c r="AF258" s="114">
        <v>7916.5151428571426</v>
      </c>
      <c r="AG258" s="114">
        <v>528.55071428571432</v>
      </c>
      <c r="AH258" s="114">
        <v>29.716295714285714</v>
      </c>
      <c r="AI258" s="114">
        <v>1.5269242857142857</v>
      </c>
      <c r="AJ258" s="120">
        <v>25605.345714285711</v>
      </c>
      <c r="AK258" s="120">
        <v>1996.7471428571428</v>
      </c>
      <c r="AL258" s="114">
        <v>480.39387142857146</v>
      </c>
      <c r="AM258" s="114">
        <v>89.26634285714286</v>
      </c>
      <c r="AN258" s="114">
        <v>13.037584285714285</v>
      </c>
      <c r="AO258" s="114">
        <v>4.8156842857142852</v>
      </c>
      <c r="AP258" s="114">
        <v>1620.888857142857</v>
      </c>
      <c r="AQ258" s="114">
        <v>281.89371428571428</v>
      </c>
      <c r="AR258" s="120">
        <v>131550.39999999999</v>
      </c>
      <c r="AS258" s="120">
        <v>17618.357142857141</v>
      </c>
      <c r="AT258" s="114">
        <v>43.576069999999994</v>
      </c>
      <c r="AU258" s="114">
        <v>6.8124314285714282</v>
      </c>
      <c r="AV258" s="114">
        <v>48.039387142857137</v>
      </c>
      <c r="AW258" s="114">
        <v>6.3426085714285714</v>
      </c>
      <c r="AX258" s="114">
        <v>126.26489285714285</v>
      </c>
      <c r="AY258" s="114">
        <v>11.27574857142857</v>
      </c>
      <c r="AZ258" s="114">
        <v>178.53268571428572</v>
      </c>
      <c r="BA258" s="114">
        <v>15.269242857142856</v>
      </c>
      <c r="BB258" s="114">
        <v>24.078421428571428</v>
      </c>
      <c r="BC258" s="114">
        <v>1.6443799999999997</v>
      </c>
      <c r="BD258" s="114">
        <v>1.6678711428571427</v>
      </c>
      <c r="BE258" s="114">
        <v>0.72822542857142847</v>
      </c>
      <c r="BF258" s="114">
        <v>17.500901428571428</v>
      </c>
      <c r="BG258" s="114">
        <v>1.8792914285714286</v>
      </c>
      <c r="BH258" s="114">
        <v>374.68372857142856</v>
      </c>
      <c r="BI258" s="114">
        <v>19.967471428571425</v>
      </c>
      <c r="BJ258" s="114">
        <v>42.401512857142862</v>
      </c>
      <c r="BK258" s="114">
        <v>3.5236714285714283</v>
      </c>
      <c r="BL258" s="114">
        <v>304.21030000000002</v>
      </c>
      <c r="BM258" s="114">
        <v>43.458614285714283</v>
      </c>
      <c r="BN258" s="114">
        <v>30.773397142857142</v>
      </c>
      <c r="BO258" s="114">
        <v>5.6378742857142852</v>
      </c>
      <c r="BP258" s="114">
        <v>1.6091432857142858</v>
      </c>
      <c r="BQ258" s="114">
        <v>0.43458614285714287</v>
      </c>
      <c r="BR258" s="114">
        <v>0.17618357142857141</v>
      </c>
      <c r="BS258" s="114">
        <v>0.25840257142857143</v>
      </c>
      <c r="BT258" s="114">
        <v>0.15386698571428573</v>
      </c>
      <c r="BU258" s="114">
        <v>5.050595714285714E-2</v>
      </c>
      <c r="BV258" s="114">
        <v>2.8189371428571426</v>
      </c>
      <c r="BW258" s="114">
        <v>0.43458614285714287</v>
      </c>
      <c r="BX258" s="114">
        <v>3.9934942857142858E-2</v>
      </c>
      <c r="BY258" s="114">
        <v>3.6411271428571423E-2</v>
      </c>
      <c r="BZ258" s="114">
        <v>0.17618357142857141</v>
      </c>
      <c r="CA258" s="114">
        <v>4.3458614285714278E-2</v>
      </c>
      <c r="CB258" s="114">
        <v>223.16585714285713</v>
      </c>
      <c r="CC258" s="114">
        <v>32.887599999999999</v>
      </c>
      <c r="CD258" s="114">
        <v>24.900611428571427</v>
      </c>
      <c r="CE258" s="114">
        <v>2.5840257142857146</v>
      </c>
      <c r="CF258" s="114">
        <v>59.432591428571428</v>
      </c>
      <c r="CG258" s="114">
        <v>3.5236714285714283</v>
      </c>
      <c r="CH258" s="114">
        <v>8.5977582857142867</v>
      </c>
      <c r="CI258" s="114">
        <v>0.54029628571428567</v>
      </c>
      <c r="CJ258" s="114">
        <v>39.582575714285717</v>
      </c>
      <c r="CK258" s="114">
        <v>3.1713042857142857</v>
      </c>
      <c r="CL258" s="114">
        <v>10.26562942857143</v>
      </c>
      <c r="CM258" s="114">
        <v>0.82218999999999987</v>
      </c>
      <c r="CN258" s="114">
        <v>3.0890852857142859</v>
      </c>
      <c r="CO258" s="114">
        <v>0.3758582857142857</v>
      </c>
      <c r="CP258" s="114">
        <v>8.9148887142857145</v>
      </c>
      <c r="CQ258" s="114">
        <v>0.59902414285714278</v>
      </c>
      <c r="CR258" s="114">
        <v>1.5504154285714287</v>
      </c>
      <c r="CS258" s="114">
        <v>0.3758582857142857</v>
      </c>
      <c r="CT258" s="114">
        <v>8.6917228571428566</v>
      </c>
      <c r="CU258" s="114">
        <v>1.8792914285714286</v>
      </c>
      <c r="CV258" s="114">
        <v>1.726599</v>
      </c>
      <c r="CW258" s="114">
        <v>0.29363928571428571</v>
      </c>
      <c r="CX258" s="114">
        <v>4.4045892857142857</v>
      </c>
      <c r="CY258" s="114">
        <v>0.48156842857142851</v>
      </c>
      <c r="CZ258" s="114">
        <v>0.53324894285714286</v>
      </c>
      <c r="DA258" s="114">
        <v>7.6346214285714281E-2</v>
      </c>
      <c r="DB258" s="114">
        <v>3.1947954285714291</v>
      </c>
      <c r="DC258" s="114">
        <v>0.34062157142857141</v>
      </c>
      <c r="DD258" s="114">
        <v>0.52737615714285713</v>
      </c>
      <c r="DE258" s="114">
        <v>0.11628115714285714</v>
      </c>
      <c r="DF258" s="114">
        <v>8.3393557142857144</v>
      </c>
      <c r="DG258" s="114">
        <v>1.6443799999999997</v>
      </c>
      <c r="DH258" s="114">
        <v>1.9027825714285715</v>
      </c>
      <c r="DI258" s="114">
        <v>0.39934942857142863</v>
      </c>
      <c r="DJ258" s="114">
        <v>0.37350917142857143</v>
      </c>
      <c r="DK258" s="114">
        <v>0.1151066</v>
      </c>
      <c r="DL258" s="114">
        <v>5.7553300000000002E-2</v>
      </c>
      <c r="DM258" s="114">
        <v>1.9967471428571429E-2</v>
      </c>
      <c r="DN258" s="114">
        <v>1.7618357142857142</v>
      </c>
      <c r="DO258" s="114">
        <v>0.2818937142857143</v>
      </c>
      <c r="DR258" s="114">
        <v>2.0084927142857141</v>
      </c>
      <c r="DS258" s="114">
        <v>0.22316585714285714</v>
      </c>
      <c r="DT258" s="114">
        <v>0.75289112857142848</v>
      </c>
      <c r="DU258" s="114">
        <v>9.6313685714285724E-2</v>
      </c>
    </row>
    <row r="259" spans="1:125" x14ac:dyDescent="0.35">
      <c r="A259" s="111" t="s">
        <v>487</v>
      </c>
      <c r="C259" s="143" t="s">
        <v>666</v>
      </c>
      <c r="D259" s="112">
        <v>3.0007000000000001</v>
      </c>
      <c r="E259" s="112">
        <v>12.171900000000001</v>
      </c>
      <c r="F259" s="112">
        <v>0.56159999999999999</v>
      </c>
      <c r="G259" s="112">
        <v>8.3838000000000008</v>
      </c>
      <c r="H259" s="112">
        <v>1.0620000000000001</v>
      </c>
      <c r="I259" s="112">
        <v>4.4958999999999998</v>
      </c>
      <c r="J259" s="112">
        <v>50.637099999999997</v>
      </c>
      <c r="K259" s="112">
        <v>4.4386999999999999</v>
      </c>
      <c r="L259" s="112">
        <v>14.1439</v>
      </c>
      <c r="M259" s="112">
        <v>0.2581</v>
      </c>
      <c r="N259" s="112">
        <v>4.1500000000000002E-2</v>
      </c>
      <c r="O259" s="112">
        <v>2.0400000000000001E-2</v>
      </c>
      <c r="P259" s="112">
        <v>99.215599999999995</v>
      </c>
    </row>
    <row r="260" spans="1:125" x14ac:dyDescent="0.35">
      <c r="A260" s="111" t="s">
        <v>487</v>
      </c>
      <c r="C260" s="143" t="s">
        <v>666</v>
      </c>
      <c r="D260" s="112">
        <v>2.7877999999999998</v>
      </c>
      <c r="E260" s="112">
        <v>12.2178</v>
      </c>
      <c r="F260" s="112">
        <v>0.50880000000000003</v>
      </c>
      <c r="G260" s="112">
        <v>8.2631999999999994</v>
      </c>
      <c r="H260" s="112">
        <v>0.9254</v>
      </c>
      <c r="I260" s="112">
        <v>4.4695</v>
      </c>
      <c r="J260" s="112">
        <v>50.147300000000001</v>
      </c>
      <c r="K260" s="112">
        <v>4.3697999999999997</v>
      </c>
      <c r="L260" s="112">
        <v>13.870799999999999</v>
      </c>
      <c r="M260" s="112">
        <v>0.20250000000000001</v>
      </c>
      <c r="N260" s="112">
        <v>3.78E-2</v>
      </c>
      <c r="O260" s="112">
        <v>2.5100000000000001E-2</v>
      </c>
      <c r="P260" s="112">
        <v>97.825800000000001</v>
      </c>
    </row>
    <row r="261" spans="1:125" x14ac:dyDescent="0.35">
      <c r="A261" s="111" t="s">
        <v>487</v>
      </c>
      <c r="C261" s="143" t="s">
        <v>666</v>
      </c>
      <c r="D261" s="112">
        <v>2.7930999999999999</v>
      </c>
      <c r="E261" s="112">
        <v>11.943899999999999</v>
      </c>
      <c r="F261" s="112">
        <v>0.54749999999999999</v>
      </c>
      <c r="G261" s="112">
        <v>8.4009999999999998</v>
      </c>
      <c r="H261" s="112">
        <v>0.93720000000000003</v>
      </c>
      <c r="I261" s="112">
        <v>4.3422000000000001</v>
      </c>
      <c r="J261" s="112">
        <v>49.972299999999997</v>
      </c>
      <c r="K261" s="112">
        <v>4.5235000000000003</v>
      </c>
      <c r="L261" s="112">
        <v>14.1137</v>
      </c>
      <c r="M261" s="112">
        <v>0.22489999999999999</v>
      </c>
      <c r="N261" s="112">
        <v>4.0099999999999997E-2</v>
      </c>
      <c r="O261" s="112">
        <v>2.2200000000000001E-2</v>
      </c>
      <c r="P261" s="112">
        <v>97.861599999999996</v>
      </c>
    </row>
    <row r="262" spans="1:125" x14ac:dyDescent="0.35">
      <c r="A262" s="111" t="s">
        <v>487</v>
      </c>
      <c r="C262" s="143" t="s">
        <v>666</v>
      </c>
      <c r="D262" s="112">
        <v>2.8605333333333332</v>
      </c>
      <c r="E262" s="112">
        <v>12.111200000000002</v>
      </c>
      <c r="F262" s="112">
        <v>0.5393</v>
      </c>
      <c r="G262" s="112">
        <v>8.3493333333333322</v>
      </c>
      <c r="H262" s="112">
        <v>0.97486666666666666</v>
      </c>
      <c r="I262" s="112">
        <v>4.4358666666666666</v>
      </c>
      <c r="J262" s="113">
        <v>50.252233333333329</v>
      </c>
      <c r="K262" s="112">
        <v>4.444</v>
      </c>
      <c r="L262" s="112">
        <v>14.0428</v>
      </c>
      <c r="M262" s="112">
        <v>0.22850000000000001</v>
      </c>
      <c r="N262" s="112">
        <v>3.9800000000000002E-2</v>
      </c>
      <c r="O262" s="112">
        <v>2.2566666666666665E-2</v>
      </c>
      <c r="P262" s="112">
        <v>98.301000000000002</v>
      </c>
      <c r="V262" s="114" t="s">
        <v>480</v>
      </c>
      <c r="W262" s="114">
        <v>50</v>
      </c>
      <c r="X262" s="114" t="s">
        <v>481</v>
      </c>
      <c r="Y262" s="114">
        <v>9.2828999999999997</v>
      </c>
      <c r="Z262" s="114">
        <v>8.5878857142857132</v>
      </c>
      <c r="AA262" s="114">
        <v>1.1927619047619045</v>
      </c>
      <c r="AB262" s="114">
        <v>1.3836038095238092</v>
      </c>
      <c r="AC262" s="114">
        <v>0.60830857142857131</v>
      </c>
      <c r="AD262" s="114">
        <v>2.9699771428571426</v>
      </c>
      <c r="AE262" s="114">
        <v>0.33397333333333329</v>
      </c>
      <c r="AF262" s="114">
        <v>7979.5771428571416</v>
      </c>
      <c r="AG262" s="114">
        <v>536.74285714285713</v>
      </c>
      <c r="AH262" s="114">
        <v>28.268457142857137</v>
      </c>
      <c r="AI262" s="114">
        <v>1.9084190476190475</v>
      </c>
      <c r="AJ262" s="120">
        <v>26002.209523809521</v>
      </c>
      <c r="AK262" s="120">
        <v>2385.5238095238092</v>
      </c>
      <c r="AL262" s="114">
        <v>468.75542857142852</v>
      </c>
      <c r="AM262" s="114">
        <v>75.143999999999991</v>
      </c>
      <c r="AN262" s="114">
        <v>10.377028571428568</v>
      </c>
      <c r="AO262" s="114">
        <v>2.8626285714285711</v>
      </c>
      <c r="AP262" s="114">
        <v>1526.7352380952379</v>
      </c>
      <c r="AQ262" s="114">
        <v>214.69714285714284</v>
      </c>
      <c r="AR262" s="120">
        <v>130011.04761904759</v>
      </c>
      <c r="AS262" s="120">
        <v>13120.38095238095</v>
      </c>
      <c r="AT262" s="114">
        <v>41.746666666666663</v>
      </c>
      <c r="AU262" s="114">
        <v>3.3397333333333328</v>
      </c>
      <c r="AV262" s="114">
        <v>46.517714285714277</v>
      </c>
      <c r="AW262" s="114">
        <v>3.936114285714285</v>
      </c>
      <c r="AX262" s="114">
        <v>138.95676190476189</v>
      </c>
      <c r="AY262" s="114">
        <v>11.569790476190475</v>
      </c>
      <c r="AZ262" s="114">
        <v>184.8780952380952</v>
      </c>
      <c r="BA262" s="114">
        <v>19.084190476190471</v>
      </c>
      <c r="BB262" s="114">
        <v>24.809447619047617</v>
      </c>
      <c r="BC262" s="114">
        <v>2.3855238095238089</v>
      </c>
      <c r="BD262" s="114">
        <v>1.6817942857142856</v>
      </c>
      <c r="BE262" s="114">
        <v>0.34590095238095231</v>
      </c>
      <c r="BF262" s="114">
        <v>17.5336</v>
      </c>
      <c r="BG262" s="114">
        <v>0.97806476190476166</v>
      </c>
      <c r="BH262" s="114">
        <v>375.71999999999997</v>
      </c>
      <c r="BI262" s="114">
        <v>32.204571428571427</v>
      </c>
      <c r="BJ262" s="114">
        <v>43.058704761904757</v>
      </c>
      <c r="BK262" s="114">
        <v>4.8903238095238084</v>
      </c>
      <c r="BL262" s="114">
        <v>305.34704761904754</v>
      </c>
      <c r="BM262" s="114">
        <v>41.746666666666663</v>
      </c>
      <c r="BN262" s="114">
        <v>29.461219047619043</v>
      </c>
      <c r="BO262" s="114">
        <v>4.2939428571428566</v>
      </c>
      <c r="BP262" s="114">
        <v>1.5863733333333332</v>
      </c>
      <c r="BQ262" s="114">
        <v>0.36975619047619041</v>
      </c>
      <c r="BR262" s="114" t="e">
        <v>#VALUE!</v>
      </c>
      <c r="BS262" s="114" t="e">
        <v>#VALUE!</v>
      </c>
      <c r="BT262" s="114">
        <v>0.13597485714285712</v>
      </c>
      <c r="BU262" s="114">
        <v>4.2939428571428566E-2</v>
      </c>
      <c r="BV262" s="114">
        <v>2.6837142857142857</v>
      </c>
      <c r="BW262" s="114">
        <v>0.31011809523809519</v>
      </c>
      <c r="BX262" s="114">
        <v>5.2481523809523797E-2</v>
      </c>
      <c r="BY262" s="114">
        <v>3.2204571428571423E-2</v>
      </c>
      <c r="BZ262" s="114">
        <v>0.19322742857142855</v>
      </c>
      <c r="CA262" s="114">
        <v>3.9361142857142851E-2</v>
      </c>
      <c r="CB262" s="114">
        <v>221.85371428571426</v>
      </c>
      <c r="CC262" s="114">
        <v>23.855238095238093</v>
      </c>
      <c r="CD262" s="114">
        <v>25.405828571428572</v>
      </c>
      <c r="CE262" s="114">
        <v>2.0276952380952378</v>
      </c>
      <c r="CF262" s="114">
        <v>65.124799999999993</v>
      </c>
      <c r="CG262" s="114">
        <v>4.8903238095238084</v>
      </c>
      <c r="CH262" s="114">
        <v>8.7190895238095223</v>
      </c>
      <c r="CI262" s="114">
        <v>0.59638095238095223</v>
      </c>
      <c r="CJ262" s="114">
        <v>41.388838095238093</v>
      </c>
      <c r="CK262" s="114">
        <v>2.7433523809523805</v>
      </c>
      <c r="CL262" s="114">
        <v>11.02112</v>
      </c>
      <c r="CM262" s="114">
        <v>1.0138476190476189</v>
      </c>
      <c r="CN262" s="114">
        <v>3.411299047619047</v>
      </c>
      <c r="CO262" s="114">
        <v>0.46517714285714279</v>
      </c>
      <c r="CP262" s="114">
        <v>10.377028571428568</v>
      </c>
      <c r="CQ262" s="114">
        <v>1.1927619047619045</v>
      </c>
      <c r="CR262" s="114">
        <v>1.5744457142857142</v>
      </c>
      <c r="CS262" s="114">
        <v>0.22662476190476186</v>
      </c>
      <c r="CT262" s="114">
        <v>8.8622209523809516</v>
      </c>
      <c r="CU262" s="114">
        <v>0.78722285714285711</v>
      </c>
      <c r="CV262" s="114">
        <v>1.7175771428571427</v>
      </c>
      <c r="CW262" s="114">
        <v>0.14313142857142855</v>
      </c>
      <c r="CX262" s="114">
        <v>4.3774361904761898</v>
      </c>
      <c r="CY262" s="114">
        <v>0.22662476190476186</v>
      </c>
      <c r="CZ262" s="114">
        <v>0.56894742857142855</v>
      </c>
      <c r="DA262" s="114">
        <v>8.5878857142857132E-2</v>
      </c>
      <c r="DB262" s="114">
        <v>3.5902133333333328</v>
      </c>
      <c r="DC262" s="114">
        <v>0.54867047619047604</v>
      </c>
      <c r="DD262" s="114">
        <v>0.52242971428571416</v>
      </c>
      <c r="DE262" s="114">
        <v>8.8264380952380928E-2</v>
      </c>
      <c r="DF262" s="114">
        <v>7.2758476190476173</v>
      </c>
      <c r="DG262" s="114">
        <v>1.1927619047619045</v>
      </c>
      <c r="DH262" s="114">
        <v>1.6698666666666664</v>
      </c>
      <c r="DI262" s="114">
        <v>0.14313142857142855</v>
      </c>
      <c r="DJ262" s="114">
        <v>0.45324952380952371</v>
      </c>
      <c r="DK262" s="114">
        <v>0.13120380952380953</v>
      </c>
      <c r="DL262" s="114">
        <v>2.7433523809523803E-2</v>
      </c>
      <c r="DM262" s="114">
        <v>1.6698666666666664E-2</v>
      </c>
      <c r="DN262" s="114">
        <v>1.7891428571428567</v>
      </c>
      <c r="DO262" s="114">
        <v>0.25047999999999998</v>
      </c>
      <c r="DR262" s="114">
        <v>1.9203466666666664</v>
      </c>
      <c r="DS262" s="114">
        <v>0.17891428571428569</v>
      </c>
      <c r="DT262" s="114">
        <v>0.6906091428571427</v>
      </c>
      <c r="DU262" s="114">
        <v>9.6613714285714275E-2</v>
      </c>
    </row>
    <row r="263" spans="1:125" x14ac:dyDescent="0.35">
      <c r="A263" s="111" t="s">
        <v>487</v>
      </c>
      <c r="C263" s="143" t="s">
        <v>666</v>
      </c>
      <c r="D263" s="112">
        <v>2.7252000000000001</v>
      </c>
      <c r="E263" s="112">
        <v>12.0091</v>
      </c>
      <c r="F263" s="112">
        <v>0.57169999999999999</v>
      </c>
      <c r="G263" s="112">
        <v>8.3584999999999994</v>
      </c>
      <c r="H263" s="112">
        <v>1.0371999999999999</v>
      </c>
      <c r="I263" s="112">
        <v>4.4526000000000003</v>
      </c>
      <c r="J263" s="112">
        <v>51.229900000000001</v>
      </c>
      <c r="K263" s="112">
        <v>4.4584000000000001</v>
      </c>
      <c r="L263" s="112">
        <v>14.1572</v>
      </c>
      <c r="M263" s="112">
        <v>0.2029</v>
      </c>
      <c r="N263" s="112">
        <v>4.2000000000000003E-2</v>
      </c>
      <c r="O263" s="112">
        <v>2.35E-2</v>
      </c>
      <c r="P263" s="112">
        <v>99.268199999999993</v>
      </c>
    </row>
    <row r="264" spans="1:125" x14ac:dyDescent="0.35">
      <c r="A264" s="111" t="s">
        <v>487</v>
      </c>
      <c r="C264" s="143" t="s">
        <v>666</v>
      </c>
      <c r="D264" s="112">
        <v>2.7549000000000001</v>
      </c>
      <c r="E264" s="112">
        <v>12.0379</v>
      </c>
      <c r="F264" s="112">
        <v>0.48730000000000001</v>
      </c>
      <c r="G264" s="112">
        <v>8.4879999999999995</v>
      </c>
      <c r="H264" s="112">
        <v>0.94989999999999997</v>
      </c>
      <c r="I264" s="112">
        <v>4.4526000000000003</v>
      </c>
      <c r="J264" s="112">
        <v>50.903500000000001</v>
      </c>
      <c r="K264" s="112">
        <v>4.4067999999999996</v>
      </c>
      <c r="L264" s="112">
        <v>14.323399999999999</v>
      </c>
      <c r="M264" s="112">
        <v>0.19750000000000001</v>
      </c>
      <c r="N264" s="112">
        <v>4.1300000000000003E-2</v>
      </c>
      <c r="O264" s="112">
        <v>2.1899999999999999E-2</v>
      </c>
      <c r="P264" s="112">
        <v>99.065100000000001</v>
      </c>
    </row>
    <row r="265" spans="1:125" x14ac:dyDescent="0.35">
      <c r="A265" s="111" t="s">
        <v>487</v>
      </c>
      <c r="C265" s="143" t="s">
        <v>666</v>
      </c>
      <c r="D265" s="112">
        <v>2.7976999999999999</v>
      </c>
      <c r="E265" s="112">
        <v>12.002000000000001</v>
      </c>
      <c r="F265" s="112">
        <v>0.62619999999999998</v>
      </c>
      <c r="G265" s="112">
        <v>8.2574000000000005</v>
      </c>
      <c r="H265" s="112">
        <v>0.97589999999999999</v>
      </c>
      <c r="I265" s="112">
        <v>4.4904000000000002</v>
      </c>
      <c r="J265" s="112">
        <v>51.3874</v>
      </c>
      <c r="K265" s="112">
        <v>4.4874000000000001</v>
      </c>
      <c r="L265" s="112">
        <v>13.8878</v>
      </c>
      <c r="M265" s="112">
        <v>0.2271</v>
      </c>
      <c r="N265" s="112">
        <v>4.8099999999999997E-2</v>
      </c>
      <c r="O265" s="112">
        <v>2.3099999999999999E-2</v>
      </c>
      <c r="P265" s="112">
        <v>99.210700000000003</v>
      </c>
    </row>
    <row r="266" spans="1:125" x14ac:dyDescent="0.35">
      <c r="A266" s="111" t="s">
        <v>487</v>
      </c>
      <c r="C266" s="143" t="s">
        <v>666</v>
      </c>
      <c r="D266" s="112">
        <v>2.7592666666666665</v>
      </c>
      <c r="E266" s="112">
        <v>12.016333333333334</v>
      </c>
      <c r="F266" s="112">
        <v>0.56173333333333331</v>
      </c>
      <c r="G266" s="112">
        <v>8.3679666666666659</v>
      </c>
      <c r="H266" s="112">
        <v>0.98766666666666669</v>
      </c>
      <c r="I266" s="112">
        <v>4.4652000000000003</v>
      </c>
      <c r="J266" s="113">
        <v>51.1736</v>
      </c>
      <c r="K266" s="112">
        <v>4.4508666666666663</v>
      </c>
      <c r="L266" s="112">
        <v>14.1228</v>
      </c>
      <c r="M266" s="112">
        <v>0.20916666666666664</v>
      </c>
      <c r="N266" s="112">
        <v>4.3800000000000006E-2</v>
      </c>
      <c r="O266" s="112">
        <v>2.283333333333333E-2</v>
      </c>
      <c r="P266" s="112">
        <v>99.181333333333328</v>
      </c>
      <c r="V266" s="114" t="s">
        <v>480</v>
      </c>
      <c r="W266" s="114">
        <v>50</v>
      </c>
      <c r="X266" s="114" t="s">
        <v>481</v>
      </c>
      <c r="Y266" s="114">
        <v>20.23</v>
      </c>
      <c r="Z266" s="114">
        <v>7.0051835238095235</v>
      </c>
      <c r="AA266" s="114">
        <v>0.38253561904761901</v>
      </c>
      <c r="AB266" s="114">
        <v>1.422554333333333</v>
      </c>
      <c r="AC266" s="114">
        <v>0.41839833333333326</v>
      </c>
      <c r="AD266" s="114">
        <v>2.6622088238095234</v>
      </c>
      <c r="AE266" s="114">
        <v>0.11476068571428572</v>
      </c>
      <c r="AF266" s="114">
        <v>7889.7971428571427</v>
      </c>
      <c r="AG266" s="114">
        <v>167.35933333333332</v>
      </c>
      <c r="AH266" s="114">
        <v>28.09245952380952</v>
      </c>
      <c r="AI266" s="114">
        <v>0.99220176190476173</v>
      </c>
      <c r="AJ266" s="114">
        <v>25139.762714285713</v>
      </c>
      <c r="AK266" s="114">
        <v>681.39157142857141</v>
      </c>
      <c r="AL266" s="114">
        <v>430.35257142857142</v>
      </c>
      <c r="AM266" s="114">
        <v>13.149661904761903</v>
      </c>
      <c r="AN266" s="114">
        <v>10.40018714285714</v>
      </c>
      <c r="AO266" s="114">
        <v>1.3149661904761905</v>
      </c>
      <c r="AP266" s="114">
        <v>1495.4751857142855</v>
      </c>
      <c r="AQ266" s="114">
        <v>47.81695238095238</v>
      </c>
      <c r="AR266" s="120">
        <v>127790.80523809521</v>
      </c>
      <c r="AS266" s="120">
        <v>4542.6104761904762</v>
      </c>
      <c r="AT266" s="114">
        <v>41.600748571428561</v>
      </c>
      <c r="AU266" s="114">
        <v>1.4345085714285712</v>
      </c>
      <c r="AV266" s="114">
        <v>47.577867619047609</v>
      </c>
      <c r="AW266" s="114">
        <v>3.5862714285714281</v>
      </c>
      <c r="AX266" s="114">
        <v>132.8115852380952</v>
      </c>
      <c r="AY266" s="114">
        <v>6.5748309523809514</v>
      </c>
      <c r="AZ266" s="114">
        <v>167.23979095238096</v>
      </c>
      <c r="BA266" s="114">
        <v>8.7265938095238091</v>
      </c>
      <c r="BB266" s="114">
        <v>24.757227095238093</v>
      </c>
      <c r="BC266" s="114">
        <v>0.94438480952380954</v>
      </c>
      <c r="BD266" s="114">
        <v>1.7931357142857141</v>
      </c>
      <c r="BE266" s="114">
        <v>0.31081019047619046</v>
      </c>
      <c r="BF266" s="114">
        <v>17.835723238095234</v>
      </c>
      <c r="BG266" s="114">
        <v>0.57380342857142852</v>
      </c>
      <c r="BH266" s="114">
        <v>373.68948285714282</v>
      </c>
      <c r="BI266" s="114">
        <v>10.161102380952379</v>
      </c>
      <c r="BJ266" s="114">
        <v>43.178707999999993</v>
      </c>
      <c r="BK266" s="114">
        <v>1.0041559999999998</v>
      </c>
      <c r="BL266" s="114">
        <v>293.23746047619045</v>
      </c>
      <c r="BM266" s="114">
        <v>9.8024752380952354</v>
      </c>
      <c r="BN266" s="114">
        <v>28.929256190476185</v>
      </c>
      <c r="BO266" s="114">
        <v>1.0758814285714287</v>
      </c>
      <c r="BP266" s="114">
        <v>1.5181882380952381</v>
      </c>
      <c r="BQ266" s="114">
        <v>0.22713052380952378</v>
      </c>
      <c r="BR266" s="114">
        <v>0.28690171428571426</v>
      </c>
      <c r="BS266" s="114">
        <v>0.15540509523809523</v>
      </c>
      <c r="BT266" s="114">
        <v>0.10758814285714284</v>
      </c>
      <c r="BU266" s="114">
        <v>2.2713052380952378E-2</v>
      </c>
      <c r="BV266" s="114">
        <v>2.9646510476190473</v>
      </c>
      <c r="BW266" s="114">
        <v>0.26299323809523811</v>
      </c>
      <c r="BX266" s="114">
        <v>6.4552885714285704E-2</v>
      </c>
      <c r="BY266" s="114">
        <v>2.3908476190476188E-2</v>
      </c>
      <c r="BZ266" s="114">
        <v>0.19365865714285713</v>
      </c>
      <c r="CA266" s="114">
        <v>2.3908476190476188E-2</v>
      </c>
      <c r="CB266" s="114">
        <v>214.45903142857142</v>
      </c>
      <c r="CC266" s="114">
        <v>8.9656785714285707</v>
      </c>
      <c r="CD266" s="114">
        <v>25.570115285714284</v>
      </c>
      <c r="CE266" s="114">
        <v>0.95633904761904764</v>
      </c>
      <c r="CF266" s="114">
        <v>61.325241428571424</v>
      </c>
      <c r="CG266" s="114">
        <v>1.9126780952380953</v>
      </c>
      <c r="CH266" s="114">
        <v>8.4396920952380938</v>
      </c>
      <c r="CI266" s="114">
        <v>0.29885595238095236</v>
      </c>
      <c r="CJ266" s="114">
        <v>39.80761285714285</v>
      </c>
      <c r="CK266" s="114">
        <v>1.7931357142857141</v>
      </c>
      <c r="CL266" s="114">
        <v>10.794676999999998</v>
      </c>
      <c r="CM266" s="114">
        <v>0.66943733333333333</v>
      </c>
      <c r="CN266" s="114">
        <v>3.2874154761904757</v>
      </c>
      <c r="CO266" s="114">
        <v>0.20322204761904764</v>
      </c>
      <c r="CP266" s="114">
        <v>10.830539714285713</v>
      </c>
      <c r="CQ266" s="114">
        <v>0.80093395238095244</v>
      </c>
      <c r="CR266" s="114">
        <v>1.5385104428571428</v>
      </c>
      <c r="CS266" s="114">
        <v>9.9220176190476184E-2</v>
      </c>
      <c r="CT266" s="114">
        <v>8.7624565238095222</v>
      </c>
      <c r="CU266" s="114">
        <v>0.45426104761904756</v>
      </c>
      <c r="CV266" s="114">
        <v>1.6879384190476188</v>
      </c>
      <c r="CW266" s="114">
        <v>9.4438480952380943E-2</v>
      </c>
      <c r="CX266" s="114">
        <v>4.2318002857142849</v>
      </c>
      <c r="CY266" s="114">
        <v>0.26299323809523811</v>
      </c>
      <c r="CZ266" s="114">
        <v>0.55228579999999994</v>
      </c>
      <c r="DA266" s="114">
        <v>5.7380342857142858E-2</v>
      </c>
      <c r="DB266" s="114">
        <v>3.4428205714285709</v>
      </c>
      <c r="DC266" s="114">
        <v>0.32276442857142856</v>
      </c>
      <c r="DD266" s="114">
        <v>0.52479105238095225</v>
      </c>
      <c r="DE266" s="114">
        <v>6.6943733333333325E-2</v>
      </c>
      <c r="DF266" s="114">
        <v>7.7343920476190471</v>
      </c>
      <c r="DG266" s="114">
        <v>0.43035257142857136</v>
      </c>
      <c r="DH266" s="114">
        <v>1.6963063857142855</v>
      </c>
      <c r="DI266" s="114">
        <v>8.7265938095238083E-2</v>
      </c>
      <c r="DJ266" s="114">
        <v>0.36101799047619043</v>
      </c>
      <c r="DK266" s="114">
        <v>7.7702547619047616E-2</v>
      </c>
      <c r="DL266" s="114">
        <v>3.8253561904761903E-2</v>
      </c>
      <c r="DM266" s="114">
        <v>1.4345085714285714E-2</v>
      </c>
      <c r="DN266" s="114">
        <v>1.9365865714285715</v>
      </c>
      <c r="DO266" s="114">
        <v>0.11954238095238096</v>
      </c>
      <c r="DR266" s="114">
        <v>1.919850638095238</v>
      </c>
      <c r="DS266" s="114">
        <v>0.10400187142857141</v>
      </c>
      <c r="DT266" s="114">
        <v>0.6610693666666666</v>
      </c>
      <c r="DU266" s="114">
        <v>6.6943733333333325E-2</v>
      </c>
    </row>
    <row r="271" spans="1:125" x14ac:dyDescent="0.35">
      <c r="A271" s="111" t="s">
        <v>487</v>
      </c>
      <c r="D271" s="112">
        <v>2.9815999999999998</v>
      </c>
      <c r="E271" s="112">
        <v>12.2081</v>
      </c>
      <c r="F271" s="112">
        <v>0.59450000000000003</v>
      </c>
      <c r="G271" s="112">
        <v>8.1734000000000009</v>
      </c>
      <c r="H271" s="112">
        <v>0.94950000000000001</v>
      </c>
      <c r="I271" s="112">
        <v>4.4290000000000003</v>
      </c>
      <c r="J271" s="112">
        <v>50.7393</v>
      </c>
      <c r="K271" s="112">
        <v>4.4082999999999997</v>
      </c>
      <c r="L271" s="112">
        <v>14.0288</v>
      </c>
      <c r="M271" s="112">
        <v>0.2107</v>
      </c>
      <c r="N271" s="112">
        <v>3.9199999999999999E-2</v>
      </c>
      <c r="O271" s="112">
        <v>2.2700000000000001E-2</v>
      </c>
      <c r="P271" s="112">
        <v>98.784999999999997</v>
      </c>
    </row>
    <row r="272" spans="1:125" x14ac:dyDescent="0.35">
      <c r="A272" s="111" t="s">
        <v>486</v>
      </c>
      <c r="D272" s="112">
        <v>1.6700999999999999</v>
      </c>
      <c r="E272" s="112">
        <v>11.6751</v>
      </c>
      <c r="F272" s="112">
        <v>0.65290000000000004</v>
      </c>
      <c r="G272" s="112">
        <v>8.2994000000000003</v>
      </c>
      <c r="H272" s="112">
        <v>1.0563</v>
      </c>
      <c r="I272" s="112">
        <v>4.5473999999999997</v>
      </c>
      <c r="J272" s="112">
        <v>50.975999999999999</v>
      </c>
      <c r="K272" s="112">
        <v>4.2428999999999997</v>
      </c>
      <c r="L272" s="112">
        <v>14.322699999999999</v>
      </c>
      <c r="M272" s="112">
        <v>0.1968</v>
      </c>
      <c r="N272" s="112">
        <v>5.33E-2</v>
      </c>
      <c r="O272" s="112">
        <v>2.76E-2</v>
      </c>
      <c r="P272" s="112">
        <v>97.720500000000001</v>
      </c>
    </row>
    <row r="273" spans="1:125" x14ac:dyDescent="0.35">
      <c r="A273" s="111" t="s">
        <v>486</v>
      </c>
      <c r="D273" s="112">
        <v>1.3835999999999999</v>
      </c>
      <c r="E273" s="112">
        <v>11.693199999999999</v>
      </c>
      <c r="F273" s="112">
        <v>0.79139999999999999</v>
      </c>
      <c r="G273" s="112">
        <v>8.2434999999999992</v>
      </c>
      <c r="H273" s="112">
        <v>1.1871</v>
      </c>
      <c r="I273" s="112">
        <v>4.4474</v>
      </c>
      <c r="J273" s="112">
        <v>51.1387</v>
      </c>
      <c r="K273" s="112">
        <v>3.7503000000000002</v>
      </c>
      <c r="L273" s="112">
        <v>14.6189</v>
      </c>
      <c r="M273" s="112">
        <v>0.2024</v>
      </c>
      <c r="N273" s="112">
        <v>3.5999999999999997E-2</v>
      </c>
      <c r="O273" s="112">
        <v>2.46E-2</v>
      </c>
      <c r="P273" s="112">
        <v>97.517099999999999</v>
      </c>
    </row>
    <row r="274" spans="1:125" x14ac:dyDescent="0.35">
      <c r="A274" s="111" t="s">
        <v>486</v>
      </c>
      <c r="D274" s="112">
        <v>1.6315999999999999</v>
      </c>
      <c r="E274" s="112">
        <v>11.9008</v>
      </c>
      <c r="F274" s="112">
        <v>0.59630000000000005</v>
      </c>
      <c r="G274" s="112">
        <v>8.3522999999999996</v>
      </c>
      <c r="H274" s="112">
        <v>1.0688</v>
      </c>
      <c r="I274" s="112">
        <v>4.6536999999999997</v>
      </c>
      <c r="J274" s="112">
        <v>51.331699999999998</v>
      </c>
      <c r="K274" s="112">
        <v>4.07</v>
      </c>
      <c r="L274" s="112">
        <v>15.1206</v>
      </c>
      <c r="M274" s="112">
        <v>0.18590000000000001</v>
      </c>
      <c r="N274" s="112">
        <v>3.56E-2</v>
      </c>
      <c r="O274" s="112">
        <v>2.2599999999999999E-2</v>
      </c>
      <c r="P274" s="112">
        <v>98.970200000000006</v>
      </c>
    </row>
    <row r="275" spans="1:125" x14ac:dyDescent="0.35">
      <c r="A275" s="111" t="s">
        <v>484</v>
      </c>
      <c r="D275" s="112">
        <v>2.9676</v>
      </c>
      <c r="E275" s="112">
        <v>12.299099999999999</v>
      </c>
      <c r="F275" s="112">
        <v>0.60150000000000003</v>
      </c>
      <c r="G275" s="112">
        <v>8.0946999999999996</v>
      </c>
      <c r="H275" s="112">
        <v>1.0205</v>
      </c>
      <c r="I275" s="112">
        <v>4.6361999999999997</v>
      </c>
      <c r="J275" s="112">
        <v>50.467399999999998</v>
      </c>
      <c r="K275" s="112">
        <v>4.3680000000000003</v>
      </c>
      <c r="L275" s="112">
        <v>14.1645</v>
      </c>
      <c r="M275" s="112">
        <v>0.19719999999999999</v>
      </c>
      <c r="N275" s="112">
        <v>2.5100000000000001E-2</v>
      </c>
      <c r="O275" s="112">
        <v>2.3599999999999999E-2</v>
      </c>
      <c r="P275" s="112">
        <v>98.865399999999994</v>
      </c>
    </row>
    <row r="276" spans="1:125" x14ac:dyDescent="0.35">
      <c r="A276" s="111" t="s">
        <v>485</v>
      </c>
      <c r="D276" s="112">
        <v>3.1960000000000002</v>
      </c>
      <c r="E276" s="112">
        <v>12.224299999999999</v>
      </c>
      <c r="F276" s="112">
        <v>0.61550000000000005</v>
      </c>
      <c r="G276" s="112">
        <v>8.1372999999999998</v>
      </c>
      <c r="H276" s="112">
        <v>1.1123000000000001</v>
      </c>
      <c r="I276" s="112">
        <v>4.4871999999999996</v>
      </c>
      <c r="J276" s="112">
        <v>50.546599999999998</v>
      </c>
      <c r="K276" s="112">
        <v>4.2512999999999996</v>
      </c>
      <c r="L276" s="112">
        <v>13.864699999999999</v>
      </c>
      <c r="M276" s="112">
        <v>0.2046</v>
      </c>
      <c r="N276" s="112">
        <v>3.7100000000000001E-2</v>
      </c>
      <c r="O276" s="112">
        <v>2.35E-2</v>
      </c>
      <c r="P276" s="112">
        <v>98.700500000000005</v>
      </c>
    </row>
    <row r="277" spans="1:125" x14ac:dyDescent="0.35">
      <c r="A277" s="111" t="s">
        <v>485</v>
      </c>
      <c r="D277" s="112">
        <v>3.073</v>
      </c>
      <c r="E277" s="112">
        <v>12.2621</v>
      </c>
      <c r="F277" s="112">
        <v>0.54790000000000005</v>
      </c>
      <c r="G277" s="112">
        <v>8.1544000000000008</v>
      </c>
      <c r="H277" s="112">
        <v>1.0589</v>
      </c>
      <c r="I277" s="112">
        <v>4.4562999999999997</v>
      </c>
      <c r="J277" s="112">
        <v>50.662300000000002</v>
      </c>
      <c r="K277" s="112">
        <v>4.2511999999999999</v>
      </c>
      <c r="L277" s="112">
        <v>14.2872</v>
      </c>
      <c r="M277" s="112">
        <v>0.1628</v>
      </c>
      <c r="N277" s="112">
        <v>3.8399999999999997E-2</v>
      </c>
      <c r="O277" s="112">
        <v>2.1000000000000001E-2</v>
      </c>
      <c r="P277" s="112">
        <v>98.975399999999993</v>
      </c>
    </row>
    <row r="278" spans="1:125" x14ac:dyDescent="0.35">
      <c r="A278" s="111" t="s">
        <v>485</v>
      </c>
      <c r="D278" s="112">
        <v>3.0354000000000001</v>
      </c>
      <c r="E278" s="112">
        <v>12.252599999999999</v>
      </c>
      <c r="F278" s="112">
        <v>0.63419999999999999</v>
      </c>
      <c r="G278" s="112">
        <v>8.0230999999999995</v>
      </c>
      <c r="H278" s="112">
        <v>1.0603</v>
      </c>
      <c r="I278" s="112">
        <v>4.5225999999999997</v>
      </c>
      <c r="J278" s="112">
        <v>50.8994</v>
      </c>
      <c r="K278" s="112">
        <v>4.2314999999999996</v>
      </c>
      <c r="L278" s="112">
        <v>13.631399999999999</v>
      </c>
      <c r="M278" s="112">
        <v>0.21740000000000001</v>
      </c>
      <c r="N278" s="112">
        <v>3.5799999999999998E-2</v>
      </c>
      <c r="O278" s="112">
        <v>2.35E-2</v>
      </c>
      <c r="P278" s="112">
        <v>98.567300000000003</v>
      </c>
    </row>
    <row r="279" spans="1:125" x14ac:dyDescent="0.35">
      <c r="A279" s="111" t="s">
        <v>485</v>
      </c>
      <c r="D279" s="112">
        <v>3.0097</v>
      </c>
      <c r="E279" s="112">
        <v>12.017099999999999</v>
      </c>
      <c r="F279" s="112">
        <v>0.59019999999999995</v>
      </c>
      <c r="G279" s="112">
        <v>8.0251999999999999</v>
      </c>
      <c r="H279" s="112">
        <v>1.0358000000000001</v>
      </c>
      <c r="I279" s="112">
        <v>4.3632</v>
      </c>
      <c r="J279" s="112">
        <v>50.930900000000001</v>
      </c>
      <c r="K279" s="112">
        <v>4.6582999999999997</v>
      </c>
      <c r="L279" s="112">
        <v>14.1937</v>
      </c>
      <c r="M279" s="112">
        <v>0.2114</v>
      </c>
      <c r="N279" s="112">
        <v>3.7499999999999999E-2</v>
      </c>
      <c r="O279" s="112">
        <v>2.1899999999999999E-2</v>
      </c>
      <c r="P279" s="112">
        <v>99.095100000000002</v>
      </c>
    </row>
    <row r="280" spans="1:125" x14ac:dyDescent="0.35">
      <c r="A280" s="111" t="s">
        <v>485</v>
      </c>
      <c r="D280" s="112">
        <v>3.1297999999999999</v>
      </c>
      <c r="E280" s="112">
        <v>12.363300000000001</v>
      </c>
      <c r="F280" s="112">
        <v>0.59819999999999995</v>
      </c>
      <c r="G280" s="112">
        <v>8.0531000000000006</v>
      </c>
      <c r="H280" s="112">
        <v>1.0973999999999999</v>
      </c>
      <c r="I280" s="112">
        <v>4.4889999999999999</v>
      </c>
      <c r="J280" s="112">
        <v>50.689599999999999</v>
      </c>
      <c r="K280" s="112">
        <v>4.2534999999999998</v>
      </c>
      <c r="L280" s="112">
        <v>14.293200000000001</v>
      </c>
      <c r="M280" s="112">
        <v>0.16900000000000001</v>
      </c>
      <c r="N280" s="112">
        <v>4.1300000000000003E-2</v>
      </c>
      <c r="O280" s="112">
        <v>2.4899999999999999E-2</v>
      </c>
      <c r="P280" s="112">
        <v>99.202299999999994</v>
      </c>
    </row>
    <row r="281" spans="1:125" x14ac:dyDescent="0.35">
      <c r="A281" s="111" t="s">
        <v>485</v>
      </c>
      <c r="D281" s="112">
        <v>2.9828000000000001</v>
      </c>
      <c r="E281" s="112">
        <v>12.011900000000001</v>
      </c>
      <c r="F281" s="112">
        <v>0.58520000000000005</v>
      </c>
      <c r="G281" s="112">
        <v>8.3127999999999993</v>
      </c>
      <c r="H281" s="112">
        <v>1.0942000000000001</v>
      </c>
      <c r="I281" s="112">
        <v>4.4828999999999999</v>
      </c>
      <c r="J281" s="112">
        <v>51.441000000000003</v>
      </c>
      <c r="K281" s="112">
        <v>4.4020999999999999</v>
      </c>
      <c r="L281" s="112">
        <v>13.623699999999999</v>
      </c>
      <c r="M281" s="112">
        <v>0.17929999999999999</v>
      </c>
      <c r="N281" s="112">
        <v>2.8299999999999999E-2</v>
      </c>
      <c r="O281" s="112">
        <v>2.41E-2</v>
      </c>
      <c r="P281" s="112">
        <v>99.168199999999999</v>
      </c>
    </row>
    <row r="282" spans="1:125" x14ac:dyDescent="0.35">
      <c r="A282" s="111" t="s">
        <v>485</v>
      </c>
      <c r="D282" s="112">
        <v>3.1532</v>
      </c>
      <c r="E282" s="112">
        <v>12.3764</v>
      </c>
      <c r="F282" s="112">
        <v>0.56840000000000002</v>
      </c>
      <c r="G282" s="112">
        <v>8.2423000000000002</v>
      </c>
      <c r="H282" s="112">
        <v>1.1093999999999999</v>
      </c>
      <c r="I282" s="112">
        <v>4.4359999999999999</v>
      </c>
      <c r="J282" s="112">
        <v>50.813000000000002</v>
      </c>
      <c r="K282" s="112">
        <v>4.3057999999999996</v>
      </c>
      <c r="L282" s="112">
        <v>14.1401</v>
      </c>
      <c r="M282" s="112">
        <v>0.19500000000000001</v>
      </c>
      <c r="N282" s="112">
        <v>4.3099999999999999E-2</v>
      </c>
      <c r="O282" s="112">
        <v>2.23E-2</v>
      </c>
      <c r="P282" s="112">
        <v>99.404899999999998</v>
      </c>
    </row>
    <row r="283" spans="1:125" x14ac:dyDescent="0.35">
      <c r="A283" s="111" t="s">
        <v>484</v>
      </c>
      <c r="D283" s="112">
        <v>2.8772000000000002</v>
      </c>
      <c r="E283" s="112">
        <v>11.920400000000001</v>
      </c>
      <c r="F283" s="112">
        <v>0.59650000000000003</v>
      </c>
      <c r="G283" s="112">
        <v>8.1100999999999992</v>
      </c>
      <c r="H283" s="112">
        <v>1.0264</v>
      </c>
      <c r="I283" s="112">
        <v>4.5510999999999999</v>
      </c>
      <c r="J283" s="112">
        <v>51.795000000000002</v>
      </c>
      <c r="K283" s="112">
        <v>4.3348000000000004</v>
      </c>
      <c r="L283" s="112">
        <v>13.8939</v>
      </c>
      <c r="M283" s="112">
        <v>0.2472</v>
      </c>
      <c r="N283" s="112">
        <v>3.1899999999999998E-2</v>
      </c>
      <c r="O283" s="112">
        <v>2.2800000000000001E-2</v>
      </c>
      <c r="P283" s="112">
        <v>99.407300000000006</v>
      </c>
    </row>
    <row r="284" spans="1:125" x14ac:dyDescent="0.35">
      <c r="A284" s="111" t="s">
        <v>484</v>
      </c>
      <c r="D284" s="112">
        <v>3.1907000000000001</v>
      </c>
      <c r="E284" s="112">
        <v>12.180199999999999</v>
      </c>
      <c r="F284" s="112">
        <v>0.60229999999999995</v>
      </c>
      <c r="G284" s="112">
        <v>8.0957000000000008</v>
      </c>
      <c r="H284" s="112">
        <v>1.0390999999999999</v>
      </c>
      <c r="I284" s="112">
        <v>4.6506999999999996</v>
      </c>
      <c r="J284" s="112">
        <v>49.968800000000002</v>
      </c>
      <c r="K284" s="112">
        <v>4.1414999999999997</v>
      </c>
      <c r="L284" s="112">
        <v>14.4841</v>
      </c>
      <c r="M284" s="112">
        <v>0.1825</v>
      </c>
      <c r="N284" s="112">
        <v>3.4599999999999999E-2</v>
      </c>
      <c r="O284" s="112">
        <v>2.3E-2</v>
      </c>
      <c r="P284" s="112">
        <v>98.593199999999996</v>
      </c>
    </row>
    <row r="285" spans="1:125" x14ac:dyDescent="0.35">
      <c r="A285" s="111" t="s">
        <v>484</v>
      </c>
      <c r="D285" s="112">
        <v>2.8468</v>
      </c>
      <c r="E285" s="112">
        <v>12.0869</v>
      </c>
      <c r="F285" s="112">
        <v>0.53310000000000002</v>
      </c>
      <c r="G285" s="112">
        <v>8.3914000000000009</v>
      </c>
      <c r="H285" s="112">
        <v>1.0669999999999999</v>
      </c>
      <c r="I285" s="112">
        <v>4.5677000000000003</v>
      </c>
      <c r="J285" s="112">
        <v>51.073599999999999</v>
      </c>
      <c r="K285" s="112">
        <v>4.1463000000000001</v>
      </c>
      <c r="L285" s="112">
        <v>13.772</v>
      </c>
      <c r="M285" s="112">
        <v>0.21290000000000001</v>
      </c>
      <c r="N285" s="112">
        <v>3.2000000000000001E-2</v>
      </c>
      <c r="O285" s="112">
        <v>2.2499999999999999E-2</v>
      </c>
      <c r="P285" s="112">
        <v>98.752300000000005</v>
      </c>
    </row>
    <row r="286" spans="1:125" x14ac:dyDescent="0.35">
      <c r="A286" s="111" t="s">
        <v>484</v>
      </c>
      <c r="D286" s="112">
        <v>2.7848999999999999</v>
      </c>
      <c r="E286" s="112">
        <v>12.319800000000001</v>
      </c>
      <c r="F286" s="112">
        <v>0.59560000000000002</v>
      </c>
      <c r="G286" s="112">
        <v>8.1614000000000004</v>
      </c>
      <c r="H286" s="112">
        <v>1.0127999999999999</v>
      </c>
      <c r="I286" s="112">
        <v>4.4881000000000002</v>
      </c>
      <c r="J286" s="112">
        <v>50.2361</v>
      </c>
      <c r="K286" s="112">
        <v>4.3941999999999997</v>
      </c>
      <c r="L286" s="112">
        <v>14.295400000000001</v>
      </c>
      <c r="M286" s="112">
        <v>0.1913</v>
      </c>
      <c r="N286" s="112">
        <v>3.5900000000000001E-2</v>
      </c>
      <c r="O286" s="112">
        <v>2.2100000000000002E-2</v>
      </c>
      <c r="P286" s="112">
        <v>98.537499999999994</v>
      </c>
    </row>
    <row r="287" spans="1:125" x14ac:dyDescent="0.35">
      <c r="A287" s="111" t="s">
        <v>484</v>
      </c>
      <c r="D287" s="112">
        <v>2.9091</v>
      </c>
      <c r="E287" s="112">
        <v>12.1698</v>
      </c>
      <c r="F287" s="112">
        <v>0.65</v>
      </c>
      <c r="G287" s="112">
        <v>8.0383999999999993</v>
      </c>
      <c r="H287" s="112">
        <v>1.0264</v>
      </c>
      <c r="I287" s="112">
        <v>4.5500999999999996</v>
      </c>
      <c r="J287" s="112">
        <v>50.446199999999997</v>
      </c>
      <c r="K287" s="112">
        <v>4.1302000000000003</v>
      </c>
      <c r="L287" s="112">
        <v>14.1463</v>
      </c>
      <c r="M287" s="112">
        <v>0.29060000000000002</v>
      </c>
      <c r="N287" s="112">
        <v>4.3200000000000002E-2</v>
      </c>
      <c r="O287" s="112">
        <v>2.23E-2</v>
      </c>
      <c r="P287" s="112">
        <v>98.422700000000006</v>
      </c>
    </row>
    <row r="288" spans="1:125" x14ac:dyDescent="0.35">
      <c r="A288" s="121" t="s">
        <v>484</v>
      </c>
      <c r="B288" s="122"/>
      <c r="C288" s="144"/>
      <c r="D288" s="123">
        <v>3.1429999999999998</v>
      </c>
      <c r="E288" s="123">
        <v>12.191700000000001</v>
      </c>
      <c r="F288" s="123">
        <v>0.61160000000000003</v>
      </c>
      <c r="G288" s="123">
        <v>8.1184999999999992</v>
      </c>
      <c r="H288" s="123">
        <v>1.0649</v>
      </c>
      <c r="I288" s="123">
        <v>4.5061999999999998</v>
      </c>
      <c r="J288" s="123">
        <v>51.027299999999997</v>
      </c>
      <c r="K288" s="123">
        <v>4.3201000000000001</v>
      </c>
      <c r="L288" s="123">
        <v>14.072800000000001</v>
      </c>
      <c r="M288" s="123">
        <v>0.15720000000000001</v>
      </c>
      <c r="N288" s="123">
        <v>3.9199999999999999E-2</v>
      </c>
      <c r="O288" s="123">
        <v>2.0799999999999999E-2</v>
      </c>
      <c r="P288" s="123">
        <v>99.272999999999996</v>
      </c>
      <c r="Q288" s="122"/>
      <c r="R288" s="121"/>
      <c r="S288" s="121"/>
      <c r="T288" s="121"/>
      <c r="U288" s="122"/>
      <c r="V288" s="124"/>
      <c r="W288" s="124"/>
      <c r="X288" s="124"/>
      <c r="Y288" s="124"/>
      <c r="Z288" s="124"/>
      <c r="AA288" s="124"/>
      <c r="AB288" s="124"/>
      <c r="AC288" s="124"/>
      <c r="AD288" s="124"/>
      <c r="AE288" s="124"/>
      <c r="AF288" s="124"/>
      <c r="AG288" s="124"/>
      <c r="AH288" s="124"/>
      <c r="AI288" s="124"/>
      <c r="AJ288" s="124"/>
      <c r="AK288" s="124"/>
      <c r="AL288" s="124"/>
      <c r="AM288" s="124"/>
      <c r="AN288" s="124"/>
      <c r="AO288" s="124"/>
      <c r="AP288" s="124"/>
      <c r="AQ288" s="124"/>
      <c r="AR288" s="124"/>
      <c r="AS288" s="124"/>
      <c r="AT288" s="124"/>
      <c r="AU288" s="124"/>
      <c r="AV288" s="124"/>
      <c r="AW288" s="124"/>
      <c r="AX288" s="124"/>
      <c r="AY288" s="124"/>
      <c r="AZ288" s="124"/>
      <c r="BA288" s="124"/>
      <c r="BB288" s="124"/>
      <c r="BC288" s="124"/>
      <c r="BD288" s="124"/>
      <c r="BE288" s="124"/>
      <c r="BF288" s="124"/>
      <c r="BG288" s="124"/>
      <c r="BH288" s="124"/>
      <c r="BI288" s="124"/>
      <c r="BJ288" s="124"/>
      <c r="BK288" s="124"/>
      <c r="BL288" s="124"/>
      <c r="BM288" s="124"/>
      <c r="BN288" s="124"/>
      <c r="BO288" s="124"/>
      <c r="BP288" s="124"/>
      <c r="BQ288" s="124"/>
      <c r="BR288" s="124"/>
      <c r="BS288" s="124"/>
      <c r="BT288" s="124"/>
      <c r="BU288" s="124"/>
      <c r="BV288" s="124"/>
      <c r="BW288" s="124"/>
      <c r="BX288" s="124"/>
      <c r="BY288" s="124"/>
      <c r="BZ288" s="124"/>
      <c r="CA288" s="124"/>
      <c r="CB288" s="124"/>
      <c r="CC288" s="124"/>
      <c r="CD288" s="124"/>
      <c r="CE288" s="124"/>
      <c r="CF288" s="124"/>
      <c r="CG288" s="124"/>
      <c r="CH288" s="124"/>
      <c r="CI288" s="124"/>
      <c r="CJ288" s="124"/>
      <c r="CK288" s="124"/>
      <c r="CL288" s="124"/>
      <c r="CM288" s="124"/>
      <c r="CN288" s="124"/>
      <c r="CO288" s="124"/>
      <c r="CP288" s="124"/>
      <c r="CQ288" s="124"/>
      <c r="CR288" s="124"/>
      <c r="CS288" s="124"/>
      <c r="CT288" s="124"/>
      <c r="CU288" s="124"/>
      <c r="CV288" s="124"/>
      <c r="CW288" s="124"/>
      <c r="CX288" s="124"/>
      <c r="CY288" s="124"/>
      <c r="CZ288" s="124"/>
      <c r="DA288" s="124"/>
      <c r="DB288" s="124"/>
      <c r="DC288" s="124"/>
      <c r="DD288" s="124"/>
      <c r="DE288" s="124"/>
      <c r="DF288" s="124"/>
      <c r="DG288" s="124"/>
      <c r="DH288" s="124"/>
      <c r="DI288" s="124"/>
      <c r="DJ288" s="124"/>
      <c r="DK288" s="124"/>
      <c r="DL288" s="124"/>
      <c r="DM288" s="124"/>
      <c r="DN288" s="124"/>
      <c r="DO288" s="124"/>
      <c r="DP288" s="124"/>
      <c r="DQ288" s="124"/>
      <c r="DR288" s="124"/>
      <c r="DS288" s="124"/>
      <c r="DT288" s="124"/>
      <c r="DU288" s="124"/>
    </row>
    <row r="289" spans="1:125" x14ac:dyDescent="0.35">
      <c r="A289" s="111" t="s">
        <v>487</v>
      </c>
      <c r="D289" s="125">
        <v>2.7573499999999997</v>
      </c>
      <c r="E289" s="112">
        <v>10.92995</v>
      </c>
      <c r="F289" s="112">
        <v>0.58404999999999996</v>
      </c>
      <c r="G289" s="112">
        <v>8.7134</v>
      </c>
      <c r="H289" s="112">
        <v>0.96724999999999994</v>
      </c>
      <c r="I289" s="112">
        <v>4.3767499999999995</v>
      </c>
      <c r="J289" s="112">
        <v>49.8217</v>
      </c>
      <c r="K289" s="112">
        <v>5.1869499999999995</v>
      </c>
      <c r="L289" s="112">
        <v>13.881399999999999</v>
      </c>
      <c r="M289" s="112">
        <v>0.21440000000000001</v>
      </c>
      <c r="N289" s="112">
        <v>2.8500000000000001E-2</v>
      </c>
      <c r="O289" s="112">
        <v>2.1950000000000001E-2</v>
      </c>
      <c r="P289" s="112">
        <v>97.483599999999996</v>
      </c>
      <c r="R289" s="111">
        <v>9.3043291521756111E-2</v>
      </c>
      <c r="S289" s="111">
        <v>-1.6920326862060378</v>
      </c>
      <c r="T289" s="111">
        <v>514.54709690276025</v>
      </c>
    </row>
    <row r="290" spans="1:125" x14ac:dyDescent="0.35">
      <c r="A290" s="111" t="s">
        <v>487</v>
      </c>
      <c r="D290" s="125">
        <v>2.8747499999999997</v>
      </c>
      <c r="E290" s="112">
        <v>12.31165</v>
      </c>
      <c r="F290" s="112">
        <v>0.59935000000000005</v>
      </c>
      <c r="G290" s="112">
        <v>8.1846999999999994</v>
      </c>
      <c r="H290" s="112">
        <v>0.95855000000000001</v>
      </c>
      <c r="I290" s="112">
        <v>4.44815</v>
      </c>
      <c r="J290" s="112">
        <v>50.027150000000006</v>
      </c>
      <c r="K290" s="112">
        <v>4.2201000000000004</v>
      </c>
      <c r="L290" s="112">
        <v>13.5999</v>
      </c>
      <c r="M290" s="112">
        <v>0.14865</v>
      </c>
      <c r="N290" s="112">
        <v>4.3549999999999998E-2</v>
      </c>
      <c r="O290" s="112">
        <v>2.1499999999999998E-2</v>
      </c>
      <c r="P290" s="112">
        <v>97.437999999999988</v>
      </c>
      <c r="R290" s="111">
        <v>0.10851793038477017</v>
      </c>
      <c r="S290" s="111">
        <v>-0.10875850309149376</v>
      </c>
      <c r="T290" s="111">
        <v>473.2076822637087</v>
      </c>
    </row>
    <row r="291" spans="1:125" x14ac:dyDescent="0.35">
      <c r="A291" s="111" t="s">
        <v>485</v>
      </c>
      <c r="D291" s="125">
        <v>3.0733999999999999</v>
      </c>
      <c r="E291" s="112">
        <v>12.2667</v>
      </c>
      <c r="F291" s="112">
        <v>0.56689999999999996</v>
      </c>
      <c r="G291" s="112">
        <v>8.1275999999999993</v>
      </c>
      <c r="H291" s="112">
        <v>1.0657000000000001</v>
      </c>
      <c r="I291" s="112">
        <v>4.4935</v>
      </c>
      <c r="J291" s="112">
        <v>50.259799999999998</v>
      </c>
      <c r="K291" s="112">
        <v>4.2066999999999997</v>
      </c>
      <c r="L291" s="112">
        <v>13.689299999999999</v>
      </c>
      <c r="M291" s="112">
        <v>0.26700000000000002</v>
      </c>
      <c r="N291" s="112">
        <v>2.8400000000000002E-2</v>
      </c>
      <c r="O291" s="112">
        <v>2.18E-2</v>
      </c>
      <c r="P291" s="112">
        <v>98.066800000000001</v>
      </c>
      <c r="R291" s="111">
        <v>0.12021895358404508</v>
      </c>
      <c r="S291" s="111">
        <v>-3.9490563971736234</v>
      </c>
      <c r="T291" s="111">
        <v>525.93219395069343</v>
      </c>
    </row>
    <row r="292" spans="1:125" x14ac:dyDescent="0.35">
      <c r="A292" s="111" t="s">
        <v>485</v>
      </c>
      <c r="D292" s="125">
        <v>3.1017000000000001</v>
      </c>
      <c r="E292" s="112">
        <v>12.42925</v>
      </c>
      <c r="F292" s="112">
        <v>0.59410000000000007</v>
      </c>
      <c r="G292" s="112">
        <v>8.0483499999999992</v>
      </c>
      <c r="H292" s="112">
        <v>1.0102500000000001</v>
      </c>
      <c r="I292" s="112">
        <v>4.4850500000000002</v>
      </c>
      <c r="J292" s="112">
        <v>49.989350000000002</v>
      </c>
      <c r="K292" s="112">
        <v>4.17835</v>
      </c>
      <c r="L292" s="112">
        <v>13.6845</v>
      </c>
      <c r="M292" s="112">
        <v>0.18214999999999998</v>
      </c>
      <c r="N292" s="112">
        <v>3.6400000000000002E-2</v>
      </c>
      <c r="O292" s="112">
        <v>2.4300000000000002E-2</v>
      </c>
      <c r="P292" s="112">
        <v>97.7637</v>
      </c>
      <c r="R292" s="111">
        <v>8.3627021548471681E-2</v>
      </c>
      <c r="S292" s="111">
        <v>-4.0486130680163583</v>
      </c>
      <c r="T292" s="111">
        <v>383.92193712858955</v>
      </c>
    </row>
    <row r="293" spans="1:125" x14ac:dyDescent="0.35">
      <c r="A293" s="111" t="s">
        <v>486</v>
      </c>
      <c r="D293" s="125">
        <v>1.0547500000000001</v>
      </c>
      <c r="E293" s="112">
        <v>12.393650000000001</v>
      </c>
      <c r="F293" s="112">
        <v>0.56974999999999998</v>
      </c>
      <c r="G293" s="112">
        <v>8.4247999999999994</v>
      </c>
      <c r="H293" s="112">
        <v>1.0401500000000001</v>
      </c>
      <c r="I293" s="112">
        <v>4.6559500000000007</v>
      </c>
      <c r="J293" s="112">
        <v>51.730199999999996</v>
      </c>
      <c r="K293" s="112">
        <v>4.2704500000000003</v>
      </c>
      <c r="L293" s="112">
        <v>14.35745</v>
      </c>
      <c r="M293" s="112">
        <v>0.23204999999999998</v>
      </c>
      <c r="N293" s="112">
        <v>3.5799999999999998E-2</v>
      </c>
      <c r="O293" s="112">
        <v>2.4300000000000002E-2</v>
      </c>
      <c r="P293" s="112">
        <v>98.789449999999988</v>
      </c>
      <c r="R293" s="111">
        <v>0.10223870125114508</v>
      </c>
      <c r="S293" s="111">
        <v>4.2554272117228704</v>
      </c>
      <c r="T293" s="111">
        <v>488.60443827782495</v>
      </c>
    </row>
    <row r="294" spans="1:125" x14ac:dyDescent="0.35">
      <c r="A294" s="111" t="s">
        <v>486</v>
      </c>
      <c r="D294" s="125">
        <v>2.2823000000000002</v>
      </c>
      <c r="E294" s="112">
        <v>12.4293</v>
      </c>
      <c r="F294" s="112">
        <v>0.59899999999999998</v>
      </c>
      <c r="G294" s="112">
        <v>7.4035000000000002</v>
      </c>
      <c r="H294" s="112">
        <v>1.3105</v>
      </c>
      <c r="I294" s="112">
        <v>4.6128999999999998</v>
      </c>
      <c r="J294" s="112">
        <v>51.813400000000001</v>
      </c>
      <c r="K294" s="112">
        <v>4.4257</v>
      </c>
      <c r="L294" s="112">
        <v>13.7598</v>
      </c>
      <c r="M294" s="112">
        <v>0.2</v>
      </c>
      <c r="N294" s="112">
        <v>3.5900000000000001E-2</v>
      </c>
      <c r="O294" s="112">
        <v>2.06E-2</v>
      </c>
      <c r="P294" s="112">
        <v>98.892899999999997</v>
      </c>
      <c r="R294" s="111">
        <v>0.10450525117637016</v>
      </c>
      <c r="S294" s="111">
        <v>-2.8062049187315474</v>
      </c>
    </row>
    <row r="295" spans="1:125" x14ac:dyDescent="0.35">
      <c r="A295" s="121" t="s">
        <v>486</v>
      </c>
      <c r="B295" s="122"/>
      <c r="C295" s="144"/>
      <c r="D295" s="126">
        <f>D294</f>
        <v>2.2823000000000002</v>
      </c>
      <c r="E295" s="126">
        <f t="shared" ref="E295:P295" si="38">E294</f>
        <v>12.4293</v>
      </c>
      <c r="F295" s="126">
        <f t="shared" si="38"/>
        <v>0.59899999999999998</v>
      </c>
      <c r="G295" s="126">
        <f t="shared" si="38"/>
        <v>7.4035000000000002</v>
      </c>
      <c r="H295" s="126">
        <f t="shared" si="38"/>
        <v>1.3105</v>
      </c>
      <c r="I295" s="126">
        <f t="shared" si="38"/>
        <v>4.6128999999999998</v>
      </c>
      <c r="J295" s="126">
        <f t="shared" si="38"/>
        <v>51.813400000000001</v>
      </c>
      <c r="K295" s="126">
        <f t="shared" si="38"/>
        <v>4.4257</v>
      </c>
      <c r="L295" s="126">
        <f t="shared" si="38"/>
        <v>13.7598</v>
      </c>
      <c r="M295" s="126">
        <f t="shared" si="38"/>
        <v>0.2</v>
      </c>
      <c r="N295" s="126">
        <f t="shared" si="38"/>
        <v>3.5900000000000001E-2</v>
      </c>
      <c r="O295" s="126">
        <f t="shared" si="38"/>
        <v>2.06E-2</v>
      </c>
      <c r="P295" s="126">
        <f t="shared" si="38"/>
        <v>98.892899999999997</v>
      </c>
      <c r="R295" s="111">
        <v>6.6386287059020541E-2</v>
      </c>
      <c r="S295" s="111">
        <v>6.4575767772401127</v>
      </c>
      <c r="T295" s="111">
        <v>807.7065474874546</v>
      </c>
      <c r="U295" s="122"/>
      <c r="V295" s="124"/>
      <c r="W295" s="124"/>
      <c r="X295" s="124"/>
      <c r="Y295" s="124"/>
      <c r="Z295" s="124"/>
      <c r="AA295" s="124"/>
      <c r="AB295" s="124"/>
      <c r="AC295" s="124"/>
      <c r="AD295" s="124"/>
      <c r="AE295" s="124"/>
      <c r="AF295" s="124"/>
      <c r="AG295" s="124"/>
      <c r="AH295" s="124"/>
      <c r="AI295" s="124"/>
      <c r="AJ295" s="124"/>
      <c r="AK295" s="124"/>
      <c r="AL295" s="124"/>
      <c r="AM295" s="124"/>
      <c r="AN295" s="124"/>
      <c r="AO295" s="124"/>
      <c r="AP295" s="124"/>
      <c r="AQ295" s="124"/>
      <c r="AR295" s="124"/>
      <c r="AS295" s="124"/>
      <c r="AT295" s="124"/>
      <c r="AU295" s="124"/>
      <c r="AV295" s="124"/>
      <c r="AW295" s="124"/>
      <c r="AX295" s="124"/>
      <c r="AY295" s="124"/>
      <c r="AZ295" s="124"/>
      <c r="BA295" s="124"/>
      <c r="BB295" s="124"/>
      <c r="BC295" s="124"/>
      <c r="BD295" s="124"/>
      <c r="BE295" s="124"/>
      <c r="BF295" s="124"/>
      <c r="BG295" s="124"/>
      <c r="BH295" s="124"/>
      <c r="BI295" s="124"/>
      <c r="BJ295" s="124"/>
      <c r="BK295" s="124"/>
      <c r="BL295" s="124"/>
      <c r="BM295" s="124"/>
      <c r="BN295" s="124"/>
      <c r="BO295" s="124"/>
      <c r="BP295" s="124"/>
      <c r="BQ295" s="124"/>
      <c r="BR295" s="124"/>
      <c r="BS295" s="124"/>
      <c r="BT295" s="124"/>
      <c r="BU295" s="124"/>
      <c r="BV295" s="124"/>
      <c r="BW295" s="124"/>
      <c r="BX295" s="124"/>
      <c r="BY295" s="124"/>
      <c r="BZ295" s="124"/>
      <c r="CA295" s="124"/>
      <c r="CB295" s="124"/>
      <c r="CC295" s="124"/>
      <c r="CD295" s="124"/>
      <c r="CE295" s="124"/>
      <c r="CF295" s="124"/>
      <c r="CG295" s="124"/>
      <c r="CH295" s="124"/>
      <c r="CI295" s="124"/>
      <c r="CJ295" s="124"/>
      <c r="CK295" s="124"/>
      <c r="CL295" s="124"/>
      <c r="CM295" s="124"/>
      <c r="CN295" s="124"/>
      <c r="CO295" s="124"/>
      <c r="CP295" s="124"/>
      <c r="CQ295" s="124"/>
      <c r="CR295" s="124"/>
      <c r="CS295" s="124"/>
      <c r="CT295" s="124"/>
      <c r="CU295" s="124"/>
      <c r="CV295" s="124"/>
      <c r="CW295" s="124"/>
      <c r="CX295" s="124"/>
      <c r="CY295" s="124"/>
      <c r="CZ295" s="124"/>
      <c r="DA295" s="124"/>
      <c r="DB295" s="124"/>
      <c r="DC295" s="124"/>
      <c r="DD295" s="124"/>
      <c r="DE295" s="124"/>
      <c r="DF295" s="124"/>
      <c r="DG295" s="124"/>
      <c r="DH295" s="124"/>
      <c r="DI295" s="124"/>
      <c r="DJ295" s="124"/>
      <c r="DK295" s="124"/>
      <c r="DL295" s="124"/>
      <c r="DM295" s="124"/>
      <c r="DN295" s="124"/>
      <c r="DO295" s="124"/>
      <c r="DP295" s="124"/>
      <c r="DQ295" s="124"/>
      <c r="DR295" s="124"/>
      <c r="DS295" s="124"/>
      <c r="DT295" s="124"/>
      <c r="DU295" s="124"/>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C272 A274:C274 A276:C276 A278:C278 A280:C280 A282:C282 A284:C284 A286:C286 A288:C288 A177:B201 A290:C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C271 A273:C273 A275:C275 A277:C277 A279:C279 A281:C281 A283:C283 A285:C285 A287:C287 A289:C289 A291:C295">
    <cfRule type="cellIs" dxfId="8" priority="9" operator="greaterThan">
      <formula>250</formula>
    </cfRule>
  </conditionalFormatting>
  <conditionalFormatting sqref="U119:U132 U163:U164 U166:U167 U169:U170 U172:U175 U146:U147 U149:U150 U152:U153 U158:U161 U155:U156 U139:U144 U134:U137 U205 U225 U246 U209 U213 U217 U220 U229 U233 U237 U241 U244 U250 U254 U258 U262 U266 U248 U252 U256 U260 U264 U272 U274 U276 U278 U280 U282 U284 U286 U288 U177:U201 U290">
    <cfRule type="cellIs" dxfId="7" priority="8" operator="greaterThan">
      <formula>250</formula>
    </cfRule>
  </conditionalFormatting>
  <conditionalFormatting sqref="U204 U208 U212 U216">
    <cfRule type="cellIs" dxfId="6" priority="7" operator="greaterThan">
      <formula>250</formula>
    </cfRule>
  </conditionalFormatting>
  <conditionalFormatting sqref="U203 U207 U211 U215 U219">
    <cfRule type="cellIs" dxfId="5" priority="6" operator="greaterThan">
      <formula>250</formula>
    </cfRule>
  </conditionalFormatting>
  <conditionalFormatting sqref="U202 U206 U210 U214 U218 U221">
    <cfRule type="cellIs" dxfId="4" priority="5" operator="greaterThan">
      <formula>250</formula>
    </cfRule>
  </conditionalFormatting>
  <conditionalFormatting sqref="U224 U228 U232 U236 U240">
    <cfRule type="cellIs" dxfId="3" priority="4" operator="greaterThan">
      <formula>250</formula>
    </cfRule>
  </conditionalFormatting>
  <conditionalFormatting sqref="U223 U227 U231 U235 U239">
    <cfRule type="cellIs" dxfId="2" priority="3" operator="greaterThan">
      <formula>250</formula>
    </cfRule>
  </conditionalFormatting>
  <conditionalFormatting sqref="U222 U226 U230 U234 U238 U242">
    <cfRule type="cellIs" dxfId="1" priority="2" operator="greaterThan">
      <formula>250</formula>
    </cfRule>
  </conditionalFormatting>
  <conditionalFormatting sqref="U245 U243 U249 U253 U257 U261 U265 U247 U251 U255 U259 U263 U271 U273 U275 U277 U279 U281 U283 U285 U287 U289 U291:U295">
    <cfRule type="cellIs" dxfId="0" priority="1" operator="greaterThan">
      <formula>250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73E8-886D-4194-8D25-5158D84ED930}">
  <dimension ref="A1:P2"/>
  <sheetViews>
    <sheetView workbookViewId="0">
      <selection activeCell="A19" sqref="A14:XFD19"/>
    </sheetView>
  </sheetViews>
  <sheetFormatPr defaultRowHeight="14.5" x14ac:dyDescent="0.35"/>
  <sheetData>
    <row r="1" spans="1:16" x14ac:dyDescent="0.35">
      <c r="A1" t="s">
        <v>488</v>
      </c>
      <c r="B1" t="s">
        <v>489</v>
      </c>
      <c r="C1" t="s">
        <v>490</v>
      </c>
      <c r="D1" t="s">
        <v>491</v>
      </c>
      <c r="E1" t="s">
        <v>671</v>
      </c>
      <c r="F1" t="s">
        <v>672</v>
      </c>
      <c r="G1" t="s">
        <v>493</v>
      </c>
      <c r="H1" t="s">
        <v>494</v>
      </c>
      <c r="I1" t="s">
        <v>673</v>
      </c>
      <c r="J1" t="s">
        <v>495</v>
      </c>
      <c r="K1" t="s">
        <v>496</v>
      </c>
      <c r="L1" t="s">
        <v>497</v>
      </c>
      <c r="M1" t="s">
        <v>498</v>
      </c>
      <c r="N1" t="s">
        <v>502</v>
      </c>
      <c r="O1" t="s">
        <v>669</v>
      </c>
      <c r="P1" t="s">
        <v>670</v>
      </c>
    </row>
    <row r="2" spans="1:16" x14ac:dyDescent="0.35">
      <c r="A2">
        <v>48.46</v>
      </c>
      <c r="B2">
        <v>1.88</v>
      </c>
      <c r="C2">
        <v>10.59</v>
      </c>
      <c r="D2">
        <v>0.22</v>
      </c>
      <c r="E2">
        <v>1.23</v>
      </c>
      <c r="F2">
        <v>9.9600000000000009</v>
      </c>
      <c r="G2">
        <v>0.16</v>
      </c>
      <c r="H2">
        <v>16.36</v>
      </c>
      <c r="I2">
        <v>0.08</v>
      </c>
      <c r="J2">
        <v>8.4600000000000009</v>
      </c>
      <c r="K2">
        <v>1.64</v>
      </c>
      <c r="L2">
        <v>0.3</v>
      </c>
      <c r="M2">
        <v>0.18</v>
      </c>
      <c r="N2">
        <v>0.1</v>
      </c>
      <c r="O2">
        <v>0.01</v>
      </c>
      <c r="P2">
        <v>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30EF-BBD8-4A1D-BCE8-A95FB0B09017}">
  <dimension ref="A1:AB176"/>
  <sheetViews>
    <sheetView tabSelected="1" topLeftCell="A162" workbookViewId="0">
      <selection activeCell="F180" sqref="F180"/>
    </sheetView>
  </sheetViews>
  <sheetFormatPr defaultRowHeight="14.5" x14ac:dyDescent="0.35"/>
  <cols>
    <col min="1" max="1" width="33.7265625" customWidth="1"/>
  </cols>
  <sheetData>
    <row r="1" spans="1:28" x14ac:dyDescent="0.35">
      <c r="A1" t="s">
        <v>668</v>
      </c>
      <c r="B1" s="93" t="s">
        <v>488</v>
      </c>
      <c r="C1" s="93" t="s">
        <v>490</v>
      </c>
      <c r="D1" s="93" t="s">
        <v>492</v>
      </c>
      <c r="E1" t="s">
        <v>674</v>
      </c>
      <c r="F1" t="s">
        <v>11</v>
      </c>
      <c r="G1" t="s">
        <v>10</v>
      </c>
      <c r="H1" t="s">
        <v>675</v>
      </c>
      <c r="I1" t="s">
        <v>676</v>
      </c>
      <c r="J1" t="s">
        <v>502</v>
      </c>
      <c r="K1" s="93" t="s">
        <v>494</v>
      </c>
      <c r="L1" s="93" t="s">
        <v>495</v>
      </c>
      <c r="M1" s="93" t="s">
        <v>496</v>
      </c>
      <c r="N1" s="93" t="s">
        <v>497</v>
      </c>
      <c r="O1" s="93" t="s">
        <v>498</v>
      </c>
      <c r="P1" s="93" t="s">
        <v>489</v>
      </c>
      <c r="Q1" s="93" t="s">
        <v>9</v>
      </c>
      <c r="R1" t="s">
        <v>677</v>
      </c>
      <c r="S1" t="s">
        <v>678</v>
      </c>
      <c r="T1" t="s">
        <v>679</v>
      </c>
      <c r="U1" t="s">
        <v>680</v>
      </c>
      <c r="V1" t="s">
        <v>681</v>
      </c>
      <c r="W1" t="s">
        <v>682</v>
      </c>
      <c r="X1" t="s">
        <v>683</v>
      </c>
      <c r="Y1" t="s">
        <v>684</v>
      </c>
      <c r="Z1" t="s">
        <v>685</v>
      </c>
      <c r="AA1" t="s">
        <v>686</v>
      </c>
      <c r="AB1" t="s">
        <v>687</v>
      </c>
    </row>
    <row r="2" spans="1:28" x14ac:dyDescent="0.35">
      <c r="A2" t="s">
        <v>688</v>
      </c>
      <c r="B2" s="93">
        <v>49.82</v>
      </c>
      <c r="C2" s="93">
        <v>12.99</v>
      </c>
      <c r="D2" s="93">
        <v>11.39</v>
      </c>
      <c r="J2">
        <v>4.2999999999999997E-2</v>
      </c>
      <c r="K2" s="145">
        <v>9.16</v>
      </c>
      <c r="L2" s="93">
        <v>10.220000000000001</v>
      </c>
      <c r="M2" s="93">
        <v>1.94</v>
      </c>
      <c r="N2" s="93">
        <v>0.35</v>
      </c>
      <c r="O2" s="93">
        <v>0.22</v>
      </c>
      <c r="P2" s="93">
        <v>2.35</v>
      </c>
      <c r="Q2" s="93">
        <v>98.5</v>
      </c>
      <c r="R2">
        <v>50.59</v>
      </c>
      <c r="S2">
        <v>13.19</v>
      </c>
      <c r="T2">
        <v>11.57</v>
      </c>
      <c r="U2">
        <v>9.3000000000000007</v>
      </c>
      <c r="V2">
        <v>10.38</v>
      </c>
      <c r="W2">
        <v>1.97</v>
      </c>
      <c r="X2">
        <v>0.35</v>
      </c>
      <c r="Y2">
        <v>0.22</v>
      </c>
      <c r="Z2">
        <v>2.38</v>
      </c>
      <c r="AA2">
        <v>4.3999999999999997E-2</v>
      </c>
    </row>
    <row r="3" spans="1:28" x14ac:dyDescent="0.35">
      <c r="A3" t="s">
        <v>689</v>
      </c>
      <c r="B3" s="93">
        <v>50.8</v>
      </c>
      <c r="C3" s="93">
        <v>13.81</v>
      </c>
      <c r="D3" s="93">
        <v>10.61</v>
      </c>
      <c r="J3">
        <v>0.108</v>
      </c>
      <c r="K3" s="93">
        <v>7.21</v>
      </c>
      <c r="L3" s="93">
        <v>10.66</v>
      </c>
      <c r="M3" s="93">
        <v>2.21</v>
      </c>
      <c r="N3" s="93">
        <v>0.41</v>
      </c>
      <c r="O3" s="93">
        <v>0.24</v>
      </c>
      <c r="P3" s="93">
        <v>2.38</v>
      </c>
      <c r="Q3" s="93">
        <v>98.4</v>
      </c>
      <c r="R3">
        <v>51.61</v>
      </c>
      <c r="S3">
        <v>14.03</v>
      </c>
      <c r="T3">
        <v>10.77</v>
      </c>
      <c r="U3">
        <v>7.33</v>
      </c>
      <c r="V3">
        <v>10.83</v>
      </c>
      <c r="W3">
        <v>2.2400000000000002</v>
      </c>
      <c r="X3">
        <v>0.42</v>
      </c>
      <c r="Y3">
        <v>0.25</v>
      </c>
      <c r="Z3">
        <v>2.42</v>
      </c>
      <c r="AA3">
        <v>0.11</v>
      </c>
    </row>
    <row r="4" spans="1:28" x14ac:dyDescent="0.35">
      <c r="A4" t="s">
        <v>690</v>
      </c>
      <c r="B4" s="93">
        <v>49.38</v>
      </c>
      <c r="C4" s="93">
        <v>12.73</v>
      </c>
      <c r="D4" s="93">
        <v>11.32</v>
      </c>
      <c r="J4">
        <v>3.5999999999999997E-2</v>
      </c>
      <c r="K4" s="145">
        <v>10.17</v>
      </c>
      <c r="L4" s="93">
        <v>9.73</v>
      </c>
      <c r="M4" s="93">
        <v>2.0099999999999998</v>
      </c>
      <c r="N4" s="93">
        <v>0.41</v>
      </c>
      <c r="O4" s="93">
        <v>0.22</v>
      </c>
      <c r="P4" s="93">
        <v>2.16</v>
      </c>
      <c r="Q4" s="93">
        <v>98.2</v>
      </c>
      <c r="R4">
        <v>50.3</v>
      </c>
      <c r="S4">
        <v>12.97</v>
      </c>
      <c r="T4">
        <v>11.53</v>
      </c>
      <c r="U4">
        <v>10.36</v>
      </c>
      <c r="V4">
        <v>9.92</v>
      </c>
      <c r="W4">
        <v>2.0499999999999998</v>
      </c>
      <c r="X4">
        <v>0.42</v>
      </c>
      <c r="Y4">
        <v>0.22</v>
      </c>
      <c r="Z4">
        <v>2.2000000000000002</v>
      </c>
      <c r="AA4">
        <v>3.5999999999999997E-2</v>
      </c>
    </row>
    <row r="5" spans="1:28" x14ac:dyDescent="0.35">
      <c r="A5" t="s">
        <v>691</v>
      </c>
      <c r="B5" s="93">
        <v>50.46</v>
      </c>
      <c r="C5" s="93">
        <v>14.24</v>
      </c>
      <c r="D5" s="93">
        <v>11.14</v>
      </c>
      <c r="J5">
        <v>7.1999999999999995E-2</v>
      </c>
      <c r="K5" s="93">
        <v>6.33</v>
      </c>
      <c r="L5" s="93">
        <v>10.24</v>
      </c>
      <c r="M5" s="93">
        <v>2.34</v>
      </c>
      <c r="N5" s="93">
        <v>0.51</v>
      </c>
      <c r="O5" s="93">
        <v>0.31</v>
      </c>
      <c r="P5" s="93">
        <v>2.77</v>
      </c>
      <c r="Q5" s="93">
        <v>98.4</v>
      </c>
      <c r="R5">
        <v>51.27</v>
      </c>
      <c r="S5">
        <v>14.47</v>
      </c>
      <c r="T5">
        <v>11.32</v>
      </c>
      <c r="U5">
        <v>6.43</v>
      </c>
      <c r="V5">
        <v>10.4</v>
      </c>
      <c r="W5">
        <v>2.38</v>
      </c>
      <c r="X5">
        <v>0.52</v>
      </c>
      <c r="Y5">
        <v>0.32</v>
      </c>
      <c r="Z5">
        <v>2.82</v>
      </c>
      <c r="AA5">
        <v>7.2999999999999995E-2</v>
      </c>
    </row>
    <row r="6" spans="1:28" x14ac:dyDescent="0.35">
      <c r="A6" t="s">
        <v>692</v>
      </c>
      <c r="B6" s="93">
        <v>50.38</v>
      </c>
      <c r="C6" s="93">
        <v>14.12</v>
      </c>
      <c r="D6" s="93">
        <v>11.61</v>
      </c>
      <c r="J6">
        <v>0.13500000000000001</v>
      </c>
      <c r="K6" s="93">
        <v>5.91</v>
      </c>
      <c r="L6" s="93">
        <v>9.84</v>
      </c>
      <c r="M6" s="93">
        <v>2.4300000000000002</v>
      </c>
      <c r="N6" s="93">
        <v>0.52</v>
      </c>
      <c r="O6" s="93">
        <v>0.32</v>
      </c>
      <c r="P6" s="93">
        <v>3.04</v>
      </c>
      <c r="Q6" s="93">
        <v>98.3</v>
      </c>
      <c r="R6">
        <v>51.25</v>
      </c>
      <c r="S6">
        <v>14.36</v>
      </c>
      <c r="T6">
        <v>11.81</v>
      </c>
      <c r="U6">
        <v>6.01</v>
      </c>
      <c r="V6">
        <v>10.01</v>
      </c>
      <c r="W6">
        <v>2.48</v>
      </c>
      <c r="X6">
        <v>0.53</v>
      </c>
      <c r="Y6">
        <v>0.32</v>
      </c>
      <c r="Z6">
        <v>3.1</v>
      </c>
      <c r="AA6">
        <v>0.13700000000000001</v>
      </c>
    </row>
    <row r="7" spans="1:28" x14ac:dyDescent="0.35">
      <c r="A7" t="s">
        <v>693</v>
      </c>
      <c r="B7" s="93">
        <v>50.94</v>
      </c>
      <c r="C7" s="93">
        <v>14.11</v>
      </c>
      <c r="D7" s="93">
        <v>10.75</v>
      </c>
      <c r="J7">
        <v>9.5000000000000001E-2</v>
      </c>
      <c r="K7" s="93">
        <v>6.98</v>
      </c>
      <c r="L7" s="93">
        <v>10.54</v>
      </c>
      <c r="M7" s="93">
        <v>2.2000000000000002</v>
      </c>
      <c r="N7" s="93">
        <v>0.43</v>
      </c>
      <c r="O7" s="93">
        <v>0.23</v>
      </c>
      <c r="P7" s="93">
        <v>2.4500000000000002</v>
      </c>
      <c r="Q7" s="93">
        <v>98.7</v>
      </c>
      <c r="R7">
        <v>51.6</v>
      </c>
      <c r="S7">
        <v>14.29</v>
      </c>
      <c r="T7">
        <v>10.89</v>
      </c>
      <c r="U7">
        <v>7.07</v>
      </c>
      <c r="V7">
        <v>10.68</v>
      </c>
      <c r="W7">
        <v>2.23</v>
      </c>
      <c r="X7">
        <v>0.43</v>
      </c>
      <c r="Y7">
        <v>0.24</v>
      </c>
      <c r="Z7">
        <v>2.48</v>
      </c>
      <c r="AA7">
        <v>9.6000000000000002E-2</v>
      </c>
    </row>
    <row r="8" spans="1:28" x14ac:dyDescent="0.35">
      <c r="A8" t="s">
        <v>694</v>
      </c>
      <c r="B8" s="93">
        <v>50.42</v>
      </c>
      <c r="C8" s="93">
        <v>13.83</v>
      </c>
      <c r="D8" s="93">
        <v>11.91</v>
      </c>
      <c r="J8">
        <v>0.13300000000000001</v>
      </c>
      <c r="K8" s="93">
        <v>5.71</v>
      </c>
      <c r="L8" s="93">
        <v>9.5399999999999991</v>
      </c>
      <c r="M8" s="93">
        <v>2.5</v>
      </c>
      <c r="N8" s="93">
        <v>0.53</v>
      </c>
      <c r="O8" s="93">
        <v>0.32</v>
      </c>
      <c r="P8" s="93">
        <v>3.11</v>
      </c>
      <c r="Q8" s="93">
        <v>98</v>
      </c>
      <c r="R8">
        <v>51.45</v>
      </c>
      <c r="S8">
        <v>14.11</v>
      </c>
      <c r="T8">
        <v>12.15</v>
      </c>
      <c r="U8">
        <v>5.83</v>
      </c>
      <c r="V8">
        <v>9.74</v>
      </c>
      <c r="W8">
        <v>2.5499999999999998</v>
      </c>
      <c r="X8">
        <v>0.54</v>
      </c>
      <c r="Y8">
        <v>0.33</v>
      </c>
      <c r="Z8">
        <v>3.18</v>
      </c>
      <c r="AA8">
        <v>0.13600000000000001</v>
      </c>
    </row>
    <row r="9" spans="1:28" x14ac:dyDescent="0.35">
      <c r="A9" t="s">
        <v>695</v>
      </c>
      <c r="B9" s="93">
        <v>50.62</v>
      </c>
      <c r="C9" s="93">
        <v>14.22</v>
      </c>
      <c r="D9" s="93">
        <v>10.79</v>
      </c>
      <c r="J9">
        <v>9.0999999999999998E-2</v>
      </c>
      <c r="K9" s="93">
        <v>6.44</v>
      </c>
      <c r="L9" s="93">
        <v>10.37</v>
      </c>
      <c r="M9" s="93">
        <v>2.37</v>
      </c>
      <c r="N9" s="93">
        <v>0.54</v>
      </c>
      <c r="O9" s="93">
        <v>0.31</v>
      </c>
      <c r="P9" s="93">
        <v>2.78</v>
      </c>
      <c r="Q9" s="93">
        <v>98.5</v>
      </c>
      <c r="R9">
        <v>51.38</v>
      </c>
      <c r="S9">
        <v>14.43</v>
      </c>
      <c r="T9">
        <v>10.95</v>
      </c>
      <c r="U9">
        <v>6.54</v>
      </c>
      <c r="V9">
        <v>10.53</v>
      </c>
      <c r="W9">
        <v>2.41</v>
      </c>
      <c r="X9">
        <v>0.54</v>
      </c>
      <c r="Y9">
        <v>0.31</v>
      </c>
      <c r="Z9">
        <v>2.82</v>
      </c>
      <c r="AA9">
        <v>9.2999999999999999E-2</v>
      </c>
    </row>
    <row r="10" spans="1:28" x14ac:dyDescent="0.35">
      <c r="A10" t="s">
        <v>696</v>
      </c>
      <c r="B10" s="93">
        <v>52.03</v>
      </c>
      <c r="C10" s="93">
        <v>13.77</v>
      </c>
      <c r="D10" s="93">
        <v>10.54</v>
      </c>
      <c r="J10">
        <v>0.121</v>
      </c>
      <c r="K10" s="93">
        <v>6.43</v>
      </c>
      <c r="L10" s="93">
        <v>10.44</v>
      </c>
      <c r="M10" s="93">
        <v>2.6</v>
      </c>
      <c r="N10" s="93">
        <v>0.51</v>
      </c>
      <c r="O10" s="93">
        <v>0.31</v>
      </c>
      <c r="P10" s="93">
        <v>2.74</v>
      </c>
      <c r="Q10" s="93">
        <v>99.5</v>
      </c>
      <c r="R10">
        <v>52.3</v>
      </c>
      <c r="S10">
        <v>13.85</v>
      </c>
      <c r="T10">
        <v>10.59</v>
      </c>
      <c r="U10">
        <v>6.46</v>
      </c>
      <c r="V10">
        <v>10.5</v>
      </c>
      <c r="W10">
        <v>2.61</v>
      </c>
      <c r="X10">
        <v>0.51</v>
      </c>
      <c r="Y10">
        <v>0.31</v>
      </c>
      <c r="Z10">
        <v>2.75</v>
      </c>
      <c r="AA10">
        <v>0.121</v>
      </c>
    </row>
    <row r="11" spans="1:28" x14ac:dyDescent="0.35">
      <c r="A11" t="s">
        <v>697</v>
      </c>
      <c r="B11" s="93">
        <v>51.9</v>
      </c>
      <c r="C11" s="93">
        <v>13.72</v>
      </c>
      <c r="D11" s="93">
        <v>10.68</v>
      </c>
      <c r="J11">
        <v>0.114</v>
      </c>
      <c r="K11" s="93">
        <v>6.2</v>
      </c>
      <c r="L11" s="93">
        <v>10.33</v>
      </c>
      <c r="M11" s="93">
        <v>2.64</v>
      </c>
      <c r="N11" s="93">
        <v>0.51</v>
      </c>
      <c r="O11" s="93">
        <v>0.32</v>
      </c>
      <c r="P11" s="93">
        <v>2.87</v>
      </c>
      <c r="Q11" s="93">
        <v>99.3</v>
      </c>
      <c r="R11">
        <v>52.28</v>
      </c>
      <c r="S11">
        <v>13.82</v>
      </c>
      <c r="T11">
        <v>10.76</v>
      </c>
      <c r="U11">
        <v>6.24</v>
      </c>
      <c r="V11">
        <v>10.4</v>
      </c>
      <c r="W11">
        <v>2.66</v>
      </c>
      <c r="X11">
        <v>0.52</v>
      </c>
      <c r="Y11">
        <v>0.32</v>
      </c>
      <c r="Z11">
        <v>2.89</v>
      </c>
      <c r="AA11">
        <v>0.115</v>
      </c>
    </row>
    <row r="12" spans="1:28" x14ac:dyDescent="0.35">
      <c r="A12" t="s">
        <v>698</v>
      </c>
      <c r="B12" s="93">
        <v>52.07</v>
      </c>
      <c r="C12" s="93">
        <v>13.72</v>
      </c>
      <c r="D12" s="93">
        <v>10.86</v>
      </c>
      <c r="J12">
        <v>0.14199999999999999</v>
      </c>
      <c r="K12" s="93">
        <v>6.4</v>
      </c>
      <c r="L12" s="93">
        <v>10.66</v>
      </c>
      <c r="M12" s="93">
        <v>2.5099999999999998</v>
      </c>
      <c r="N12" s="93">
        <v>0.45</v>
      </c>
      <c r="O12" s="93">
        <v>0.31</v>
      </c>
      <c r="P12" s="93">
        <v>2.69</v>
      </c>
      <c r="Q12" s="93">
        <v>99.8</v>
      </c>
      <c r="R12">
        <v>52.17</v>
      </c>
      <c r="S12">
        <v>13.75</v>
      </c>
      <c r="T12">
        <v>10.88</v>
      </c>
      <c r="U12">
        <v>6.41</v>
      </c>
      <c r="V12">
        <v>10.68</v>
      </c>
      <c r="W12">
        <v>2.5099999999999998</v>
      </c>
      <c r="X12">
        <v>0.45</v>
      </c>
      <c r="Y12">
        <v>0.31</v>
      </c>
      <c r="Z12">
        <v>2.7</v>
      </c>
      <c r="AA12">
        <v>0.14199999999999999</v>
      </c>
    </row>
    <row r="13" spans="1:28" x14ac:dyDescent="0.35">
      <c r="A13" t="s">
        <v>699</v>
      </c>
      <c r="B13" s="93">
        <v>51.39</v>
      </c>
      <c r="C13" s="93">
        <v>13.21</v>
      </c>
      <c r="D13" s="93">
        <v>10.74</v>
      </c>
      <c r="J13">
        <v>0.10299999999999999</v>
      </c>
      <c r="K13" s="93">
        <v>6.61</v>
      </c>
      <c r="L13" s="93">
        <v>10.46</v>
      </c>
      <c r="M13" s="93">
        <v>2.5499999999999998</v>
      </c>
      <c r="N13" s="93">
        <v>0.52</v>
      </c>
      <c r="O13" s="93">
        <v>0.33</v>
      </c>
      <c r="P13" s="93">
        <v>2.75</v>
      </c>
      <c r="Q13" s="93">
        <v>98.7</v>
      </c>
      <c r="R13">
        <v>52.08</v>
      </c>
      <c r="S13">
        <v>13.38</v>
      </c>
      <c r="T13">
        <v>10.88</v>
      </c>
      <c r="U13">
        <v>6.7</v>
      </c>
      <c r="V13">
        <v>10.6</v>
      </c>
      <c r="W13">
        <v>2.59</v>
      </c>
      <c r="X13">
        <v>0.53</v>
      </c>
      <c r="Y13">
        <v>0.34</v>
      </c>
      <c r="Z13">
        <v>2.79</v>
      </c>
      <c r="AA13">
        <v>0.104</v>
      </c>
    </row>
    <row r="14" spans="1:28" x14ac:dyDescent="0.35">
      <c r="A14" t="s">
        <v>700</v>
      </c>
      <c r="B14" s="93">
        <v>51.3</v>
      </c>
      <c r="C14" s="93">
        <v>13.27</v>
      </c>
      <c r="D14" s="93">
        <v>12.82</v>
      </c>
      <c r="J14">
        <v>0.155</v>
      </c>
      <c r="K14" s="93">
        <v>5.44</v>
      </c>
      <c r="L14" s="93">
        <v>9.4</v>
      </c>
      <c r="M14" s="93">
        <v>2.5499999999999998</v>
      </c>
      <c r="N14" s="93">
        <v>0.54</v>
      </c>
      <c r="O14" s="93">
        <v>0.28999999999999998</v>
      </c>
      <c r="P14" s="93">
        <v>3.27</v>
      </c>
      <c r="Q14" s="93">
        <v>99</v>
      </c>
      <c r="R14">
        <v>51.8</v>
      </c>
      <c r="S14">
        <v>13.4</v>
      </c>
      <c r="T14">
        <v>12.94</v>
      </c>
      <c r="U14">
        <v>5.49</v>
      </c>
      <c r="V14">
        <v>9.49</v>
      </c>
      <c r="W14">
        <v>2.57</v>
      </c>
      <c r="X14">
        <v>0.55000000000000004</v>
      </c>
      <c r="Y14">
        <v>0.28999999999999998</v>
      </c>
      <c r="Z14">
        <v>3.3</v>
      </c>
      <c r="AA14">
        <v>0.157</v>
      </c>
    </row>
    <row r="15" spans="1:28" x14ac:dyDescent="0.35">
      <c r="A15" t="s">
        <v>701</v>
      </c>
      <c r="B15" s="93">
        <v>51.1</v>
      </c>
      <c r="C15" s="93">
        <v>14.12</v>
      </c>
      <c r="D15" s="93">
        <v>10.91</v>
      </c>
      <c r="J15">
        <v>0.126</v>
      </c>
      <c r="K15" s="93">
        <v>6.37</v>
      </c>
      <c r="L15" s="93">
        <v>10.39</v>
      </c>
      <c r="M15" s="93">
        <v>2.52</v>
      </c>
      <c r="N15" s="93">
        <v>0.47</v>
      </c>
      <c r="O15" s="93">
        <v>0.24</v>
      </c>
      <c r="P15" s="93">
        <v>2.65</v>
      </c>
      <c r="Q15" s="93">
        <v>98.9</v>
      </c>
      <c r="R15">
        <v>51.67</v>
      </c>
      <c r="S15">
        <v>14.28</v>
      </c>
      <c r="T15">
        <v>11.03</v>
      </c>
      <c r="U15">
        <v>6.44</v>
      </c>
      <c r="V15">
        <v>10.51</v>
      </c>
      <c r="W15">
        <v>2.5499999999999998</v>
      </c>
      <c r="X15">
        <v>0.48</v>
      </c>
      <c r="Y15">
        <v>0.24</v>
      </c>
      <c r="Z15">
        <v>2.68</v>
      </c>
      <c r="AA15">
        <v>0.128</v>
      </c>
    </row>
    <row r="16" spans="1:28" x14ac:dyDescent="0.35">
      <c r="A16" t="s">
        <v>702</v>
      </c>
      <c r="B16" s="93">
        <v>51.5</v>
      </c>
      <c r="C16" s="93">
        <v>13.81</v>
      </c>
      <c r="D16" s="93">
        <v>10.66</v>
      </c>
      <c r="J16">
        <v>0.10199999999999999</v>
      </c>
      <c r="K16" s="93">
        <v>6.92</v>
      </c>
      <c r="L16" s="93">
        <v>10.63</v>
      </c>
      <c r="M16" s="93">
        <v>2.29</v>
      </c>
      <c r="N16" s="93">
        <v>0.41</v>
      </c>
      <c r="O16" s="93">
        <v>0.19</v>
      </c>
      <c r="P16" s="93">
        <v>2.39</v>
      </c>
      <c r="Q16" s="93">
        <v>98.9</v>
      </c>
      <c r="R16">
        <v>52.07</v>
      </c>
      <c r="S16">
        <v>13.96</v>
      </c>
      <c r="T16">
        <v>10.78</v>
      </c>
      <c r="U16">
        <v>7</v>
      </c>
      <c r="V16">
        <v>10.75</v>
      </c>
      <c r="W16">
        <v>2.3199999999999998</v>
      </c>
      <c r="X16">
        <v>0.41</v>
      </c>
      <c r="Y16">
        <v>0.19</v>
      </c>
      <c r="Z16">
        <v>2.42</v>
      </c>
      <c r="AA16">
        <v>0.104</v>
      </c>
    </row>
    <row r="17" spans="1:27" x14ac:dyDescent="0.35">
      <c r="A17" t="s">
        <v>703</v>
      </c>
      <c r="B17" s="93">
        <v>51.3</v>
      </c>
      <c r="C17" s="93">
        <v>13.97</v>
      </c>
      <c r="D17" s="93">
        <v>10.77</v>
      </c>
      <c r="J17">
        <v>0.10199999999999999</v>
      </c>
      <c r="K17" s="93">
        <v>6.62</v>
      </c>
      <c r="L17" s="93">
        <v>10.58</v>
      </c>
      <c r="M17" s="93">
        <v>2.38</v>
      </c>
      <c r="N17" s="93">
        <v>0.42</v>
      </c>
      <c r="O17" s="93">
        <v>0.2</v>
      </c>
      <c r="P17" s="93">
        <v>2.41</v>
      </c>
      <c r="Q17" s="93">
        <v>98.8</v>
      </c>
      <c r="R17">
        <v>51.95</v>
      </c>
      <c r="S17">
        <v>14.15</v>
      </c>
      <c r="T17">
        <v>10.91</v>
      </c>
      <c r="U17">
        <v>6.7</v>
      </c>
      <c r="V17">
        <v>10.71</v>
      </c>
      <c r="W17">
        <v>2.41</v>
      </c>
      <c r="X17">
        <v>0.43</v>
      </c>
      <c r="Y17">
        <v>0.2</v>
      </c>
      <c r="Z17">
        <v>2.44</v>
      </c>
      <c r="AA17">
        <v>0.10299999999999999</v>
      </c>
    </row>
    <row r="18" spans="1:27" x14ac:dyDescent="0.35">
      <c r="A18" t="s">
        <v>704</v>
      </c>
      <c r="B18" s="93">
        <v>50.7</v>
      </c>
      <c r="C18" s="93">
        <v>13.58</v>
      </c>
      <c r="D18" s="93">
        <v>11.77</v>
      </c>
      <c r="J18">
        <v>0.152</v>
      </c>
      <c r="K18" s="93">
        <v>5.95</v>
      </c>
      <c r="L18" s="93">
        <v>9.8000000000000007</v>
      </c>
      <c r="M18" s="93">
        <v>2.54</v>
      </c>
      <c r="N18" s="93">
        <v>0.5</v>
      </c>
      <c r="O18" s="93">
        <v>0.26</v>
      </c>
      <c r="P18" s="93">
        <v>2.97</v>
      </c>
      <c r="Q18" s="93">
        <v>98.2</v>
      </c>
      <c r="R18">
        <v>51.62</v>
      </c>
      <c r="S18">
        <v>13.83</v>
      </c>
      <c r="T18">
        <v>11.98</v>
      </c>
      <c r="U18">
        <v>6.06</v>
      </c>
      <c r="V18">
        <v>9.98</v>
      </c>
      <c r="W18">
        <v>2.59</v>
      </c>
      <c r="X18">
        <v>0.51</v>
      </c>
      <c r="Y18">
        <v>0.26</v>
      </c>
      <c r="Z18">
        <v>3.02</v>
      </c>
      <c r="AA18">
        <v>0.154</v>
      </c>
    </row>
    <row r="19" spans="1:27" x14ac:dyDescent="0.35">
      <c r="A19" t="s">
        <v>705</v>
      </c>
      <c r="B19" s="93">
        <v>50.5</v>
      </c>
      <c r="C19" s="93">
        <v>13.22</v>
      </c>
      <c r="D19" s="93">
        <v>12.78</v>
      </c>
      <c r="J19">
        <v>0.16400000000000001</v>
      </c>
      <c r="K19" s="93">
        <v>5.23</v>
      </c>
      <c r="L19" s="93">
        <v>9.19</v>
      </c>
      <c r="M19" s="93">
        <v>2.63</v>
      </c>
      <c r="N19" s="93">
        <v>0.62</v>
      </c>
      <c r="O19" s="93">
        <v>0.28000000000000003</v>
      </c>
      <c r="P19" s="93">
        <v>3.45</v>
      </c>
      <c r="Q19" s="93">
        <v>98.1</v>
      </c>
      <c r="R19">
        <v>51.5</v>
      </c>
      <c r="S19">
        <v>13.48</v>
      </c>
      <c r="T19">
        <v>13.03</v>
      </c>
      <c r="U19">
        <v>5.33</v>
      </c>
      <c r="V19">
        <v>9.3699999999999992</v>
      </c>
      <c r="W19">
        <v>2.68</v>
      </c>
      <c r="X19">
        <v>0.63</v>
      </c>
      <c r="Y19">
        <v>0.28999999999999998</v>
      </c>
      <c r="Z19">
        <v>3.52</v>
      </c>
      <c r="AA19">
        <v>0.16800000000000001</v>
      </c>
    </row>
    <row r="20" spans="1:27" x14ac:dyDescent="0.35">
      <c r="A20" t="s">
        <v>706</v>
      </c>
      <c r="B20" s="93">
        <v>51.3</v>
      </c>
      <c r="C20" s="93">
        <v>13.52</v>
      </c>
      <c r="D20" s="93">
        <v>12.13</v>
      </c>
      <c r="J20">
        <v>0.16</v>
      </c>
      <c r="K20" s="93">
        <v>5.7</v>
      </c>
      <c r="L20" s="93">
        <v>9.56</v>
      </c>
      <c r="M20" s="93">
        <v>2.6</v>
      </c>
      <c r="N20" s="93">
        <v>0.51</v>
      </c>
      <c r="O20" s="93">
        <v>0.28999999999999998</v>
      </c>
      <c r="P20" s="93">
        <v>3.02</v>
      </c>
      <c r="Q20" s="93">
        <v>98.8</v>
      </c>
      <c r="R20">
        <v>51.93</v>
      </c>
      <c r="S20">
        <v>13.69</v>
      </c>
      <c r="T20">
        <v>12.28</v>
      </c>
      <c r="U20">
        <v>5.77</v>
      </c>
      <c r="V20">
        <v>9.68</v>
      </c>
      <c r="W20">
        <v>2.63</v>
      </c>
      <c r="X20">
        <v>0.52</v>
      </c>
      <c r="Y20">
        <v>0.28999999999999998</v>
      </c>
      <c r="Z20">
        <v>3.06</v>
      </c>
      <c r="AA20">
        <v>0.16200000000000001</v>
      </c>
    </row>
    <row r="21" spans="1:27" x14ac:dyDescent="0.35">
      <c r="A21" t="s">
        <v>707</v>
      </c>
      <c r="B21" s="93">
        <v>51</v>
      </c>
      <c r="C21" s="93">
        <v>13.79</v>
      </c>
      <c r="D21" s="93">
        <v>11.87</v>
      </c>
      <c r="J21">
        <v>0.152</v>
      </c>
      <c r="K21" s="93">
        <v>5.87</v>
      </c>
      <c r="L21" s="93">
        <v>9.8000000000000007</v>
      </c>
      <c r="M21" s="93">
        <v>2.59</v>
      </c>
      <c r="N21" s="93">
        <v>0.53</v>
      </c>
      <c r="O21" s="93">
        <v>0.26</v>
      </c>
      <c r="P21" s="93">
        <v>2.95</v>
      </c>
      <c r="Q21" s="93">
        <v>98.8</v>
      </c>
      <c r="R21">
        <v>51.61</v>
      </c>
      <c r="S21">
        <v>13.96</v>
      </c>
      <c r="T21">
        <v>12.01</v>
      </c>
      <c r="U21">
        <v>5.94</v>
      </c>
      <c r="V21">
        <v>9.92</v>
      </c>
      <c r="W21">
        <v>2.62</v>
      </c>
      <c r="X21">
        <v>0.54</v>
      </c>
      <c r="Y21">
        <v>0.26</v>
      </c>
      <c r="Z21">
        <v>2.99</v>
      </c>
      <c r="AA21">
        <v>0.153</v>
      </c>
    </row>
    <row r="22" spans="1:27" x14ac:dyDescent="0.35">
      <c r="A22" t="s">
        <v>708</v>
      </c>
      <c r="B22" s="93">
        <v>51.2</v>
      </c>
      <c r="C22" s="93">
        <v>13.78</v>
      </c>
      <c r="D22" s="93">
        <v>11.79</v>
      </c>
      <c r="J22">
        <v>0.158</v>
      </c>
      <c r="K22" s="93">
        <v>5.93</v>
      </c>
      <c r="L22" s="93">
        <v>9.83</v>
      </c>
      <c r="M22" s="93">
        <v>2.5</v>
      </c>
      <c r="N22" s="93">
        <v>0.49</v>
      </c>
      <c r="O22" s="93">
        <v>0.24</v>
      </c>
      <c r="P22" s="93">
        <v>3.01</v>
      </c>
      <c r="Q22" s="93">
        <v>98.9</v>
      </c>
      <c r="R22">
        <v>51.75</v>
      </c>
      <c r="S22">
        <v>13.93</v>
      </c>
      <c r="T22">
        <v>11.92</v>
      </c>
      <c r="U22">
        <v>5.99</v>
      </c>
      <c r="V22">
        <v>9.94</v>
      </c>
      <c r="W22">
        <v>2.5299999999999998</v>
      </c>
      <c r="X22">
        <v>0.5</v>
      </c>
      <c r="Y22">
        <v>0.24</v>
      </c>
      <c r="Z22">
        <v>3.04</v>
      </c>
      <c r="AA22">
        <v>0.16</v>
      </c>
    </row>
    <row r="23" spans="1:27" x14ac:dyDescent="0.35">
      <c r="A23" t="s">
        <v>709</v>
      </c>
      <c r="B23" s="93">
        <v>50.5</v>
      </c>
      <c r="C23" s="93">
        <v>14.08</v>
      </c>
      <c r="D23" s="93">
        <v>11.49</v>
      </c>
      <c r="J23">
        <v>0.13600000000000001</v>
      </c>
      <c r="K23" s="93">
        <v>5.77</v>
      </c>
      <c r="L23" s="93">
        <v>10.07</v>
      </c>
      <c r="M23" s="93">
        <v>2.5499999999999998</v>
      </c>
      <c r="N23" s="93">
        <v>0.53</v>
      </c>
      <c r="O23" s="93">
        <v>0.26</v>
      </c>
      <c r="P23" s="93">
        <v>2.9</v>
      </c>
      <c r="Q23" s="93">
        <v>98.3</v>
      </c>
      <c r="R23">
        <v>51.38</v>
      </c>
      <c r="S23">
        <v>14.33</v>
      </c>
      <c r="T23">
        <v>11.69</v>
      </c>
      <c r="U23">
        <v>5.87</v>
      </c>
      <c r="V23">
        <v>10.25</v>
      </c>
      <c r="W23">
        <v>2.59</v>
      </c>
      <c r="X23">
        <v>0.54</v>
      </c>
      <c r="Y23">
        <v>0.26</v>
      </c>
      <c r="Z23">
        <v>2.95</v>
      </c>
      <c r="AA23">
        <v>0.13800000000000001</v>
      </c>
    </row>
    <row r="24" spans="1:27" x14ac:dyDescent="0.35">
      <c r="A24" t="s">
        <v>710</v>
      </c>
      <c r="B24" s="93">
        <v>51.27</v>
      </c>
      <c r="C24" s="93">
        <v>13.6</v>
      </c>
      <c r="D24" s="93">
        <v>10.67</v>
      </c>
      <c r="J24">
        <v>9.7000000000000003E-2</v>
      </c>
      <c r="K24" s="93">
        <v>7.14</v>
      </c>
      <c r="L24" s="93">
        <v>10.85</v>
      </c>
      <c r="M24" s="93">
        <v>2.36</v>
      </c>
      <c r="N24" s="93">
        <v>0.43</v>
      </c>
      <c r="O24" s="93">
        <v>0.23</v>
      </c>
      <c r="P24" s="93">
        <v>2.38</v>
      </c>
      <c r="Q24" s="93">
        <v>99</v>
      </c>
      <c r="R24">
        <v>51.77</v>
      </c>
      <c r="S24">
        <v>13.73</v>
      </c>
      <c r="T24">
        <v>10.77</v>
      </c>
      <c r="U24">
        <v>7.21</v>
      </c>
      <c r="V24">
        <v>10.96</v>
      </c>
      <c r="W24">
        <v>2.39</v>
      </c>
      <c r="X24">
        <v>0.43</v>
      </c>
      <c r="Y24">
        <v>0.23</v>
      </c>
      <c r="Z24">
        <v>2.4</v>
      </c>
      <c r="AA24">
        <v>9.8000000000000004E-2</v>
      </c>
    </row>
    <row r="25" spans="1:27" x14ac:dyDescent="0.35">
      <c r="A25" t="s">
        <v>711</v>
      </c>
      <c r="B25" s="93">
        <v>50.6</v>
      </c>
      <c r="C25" s="93">
        <v>13.91</v>
      </c>
      <c r="D25" s="93">
        <v>10.62</v>
      </c>
      <c r="J25">
        <v>9.9000000000000005E-2</v>
      </c>
      <c r="K25" s="93">
        <v>7.06</v>
      </c>
      <c r="L25" s="93">
        <v>10.53</v>
      </c>
      <c r="M25" s="93">
        <v>2.36</v>
      </c>
      <c r="N25" s="93">
        <v>0.41</v>
      </c>
      <c r="O25" s="93">
        <v>0.23</v>
      </c>
      <c r="P25" s="93">
        <v>2.4</v>
      </c>
      <c r="Q25" s="93">
        <v>98.2</v>
      </c>
      <c r="R25">
        <v>51.52</v>
      </c>
      <c r="S25">
        <v>14.17</v>
      </c>
      <c r="T25">
        <v>10.81</v>
      </c>
      <c r="U25">
        <v>7.19</v>
      </c>
      <c r="V25">
        <v>10.73</v>
      </c>
      <c r="W25">
        <v>2.4</v>
      </c>
      <c r="X25">
        <v>0.42</v>
      </c>
      <c r="Y25">
        <v>0.23</v>
      </c>
      <c r="Z25">
        <v>2.44</v>
      </c>
      <c r="AA25">
        <v>0.10100000000000001</v>
      </c>
    </row>
    <row r="26" spans="1:27" x14ac:dyDescent="0.35">
      <c r="A26" t="s">
        <v>712</v>
      </c>
      <c r="B26" s="93">
        <v>51.43</v>
      </c>
      <c r="C26" s="93">
        <v>13.5</v>
      </c>
      <c r="D26" s="93">
        <v>10.61</v>
      </c>
      <c r="J26">
        <v>0.112</v>
      </c>
      <c r="K26" s="93">
        <v>7.05</v>
      </c>
      <c r="L26" s="93">
        <v>10.93</v>
      </c>
      <c r="M26" s="93">
        <v>2.37</v>
      </c>
      <c r="N26" s="93">
        <v>0.41</v>
      </c>
      <c r="O26" s="93">
        <v>0.24</v>
      </c>
      <c r="P26" s="93">
        <v>2.4</v>
      </c>
      <c r="Q26" s="93">
        <v>99.1</v>
      </c>
      <c r="R26">
        <v>51.91</v>
      </c>
      <c r="S26">
        <v>13.63</v>
      </c>
      <c r="T26">
        <v>10.71</v>
      </c>
      <c r="U26">
        <v>7.12</v>
      </c>
      <c r="V26">
        <v>11.03</v>
      </c>
      <c r="W26">
        <v>2.4</v>
      </c>
      <c r="X26">
        <v>0.42</v>
      </c>
      <c r="Y26">
        <v>0.24</v>
      </c>
      <c r="Z26">
        <v>2.42</v>
      </c>
      <c r="AA26">
        <v>0.113</v>
      </c>
    </row>
    <row r="27" spans="1:27" x14ac:dyDescent="0.35">
      <c r="A27" t="s">
        <v>713</v>
      </c>
      <c r="B27" s="93">
        <v>51.66</v>
      </c>
      <c r="C27" s="93">
        <v>13.6</v>
      </c>
      <c r="D27" s="93">
        <v>10.59</v>
      </c>
      <c r="J27">
        <v>0.108</v>
      </c>
      <c r="K27" s="93">
        <v>7.01</v>
      </c>
      <c r="L27" s="93">
        <v>11.09</v>
      </c>
      <c r="M27" s="93">
        <v>2.4</v>
      </c>
      <c r="N27" s="93">
        <v>0.41</v>
      </c>
      <c r="O27" s="93">
        <v>0.22</v>
      </c>
      <c r="P27" s="93">
        <v>2.4300000000000002</v>
      </c>
      <c r="Q27" s="93">
        <v>99.5</v>
      </c>
      <c r="R27">
        <v>51.91</v>
      </c>
      <c r="S27">
        <v>13.67</v>
      </c>
      <c r="T27">
        <v>10.64</v>
      </c>
      <c r="U27">
        <v>7.04</v>
      </c>
      <c r="V27">
        <v>11.15</v>
      </c>
      <c r="W27">
        <v>2.42</v>
      </c>
      <c r="X27">
        <v>0.41</v>
      </c>
      <c r="Y27">
        <v>0.23</v>
      </c>
      <c r="Z27">
        <v>2.44</v>
      </c>
      <c r="AA27">
        <v>0.109</v>
      </c>
    </row>
    <row r="28" spans="1:27" x14ac:dyDescent="0.35">
      <c r="A28" t="s">
        <v>714</v>
      </c>
      <c r="B28" s="93">
        <v>51.58</v>
      </c>
      <c r="C28" s="93">
        <v>13.6</v>
      </c>
      <c r="D28" s="93">
        <v>10.64</v>
      </c>
      <c r="J28">
        <v>0.107</v>
      </c>
      <c r="K28" s="93">
        <v>6.83</v>
      </c>
      <c r="L28" s="93">
        <v>10.97</v>
      </c>
      <c r="M28" s="93">
        <v>2.48</v>
      </c>
      <c r="N28" s="93">
        <v>0.42</v>
      </c>
      <c r="O28" s="93">
        <v>0.27</v>
      </c>
      <c r="P28" s="93">
        <v>2.4</v>
      </c>
      <c r="Q28" s="93">
        <v>99.3</v>
      </c>
      <c r="R28">
        <v>51.94</v>
      </c>
      <c r="S28">
        <v>13.69</v>
      </c>
      <c r="T28">
        <v>10.71</v>
      </c>
      <c r="U28">
        <v>6.88</v>
      </c>
      <c r="V28">
        <v>11.05</v>
      </c>
      <c r="W28">
        <v>2.5</v>
      </c>
      <c r="X28">
        <v>0.43</v>
      </c>
      <c r="Y28">
        <v>0.27</v>
      </c>
      <c r="Z28">
        <v>2.42</v>
      </c>
      <c r="AA28">
        <v>0.108</v>
      </c>
    </row>
    <row r="29" spans="1:27" x14ac:dyDescent="0.35">
      <c r="A29" t="s">
        <v>715</v>
      </c>
      <c r="B29" s="93">
        <v>50.99</v>
      </c>
      <c r="C29" s="93">
        <v>14.2</v>
      </c>
      <c r="D29" s="93">
        <v>10.9</v>
      </c>
      <c r="J29">
        <v>0.112</v>
      </c>
      <c r="K29" s="93">
        <v>5.59</v>
      </c>
      <c r="L29" s="93">
        <v>10.119999999999999</v>
      </c>
      <c r="M29" s="93">
        <v>2.48</v>
      </c>
      <c r="N29" s="93">
        <v>0.47</v>
      </c>
      <c r="O29" s="93">
        <v>0.25</v>
      </c>
      <c r="P29" s="93">
        <v>2.5499999999999998</v>
      </c>
      <c r="Q29" s="93">
        <v>97.7</v>
      </c>
      <c r="R29">
        <v>52.21</v>
      </c>
      <c r="S29">
        <v>14.54</v>
      </c>
      <c r="T29">
        <v>11.16</v>
      </c>
      <c r="U29">
        <v>5.72</v>
      </c>
      <c r="V29">
        <v>10.36</v>
      </c>
      <c r="W29">
        <v>2.54</v>
      </c>
      <c r="X29">
        <v>0.48</v>
      </c>
      <c r="Y29">
        <v>0.26</v>
      </c>
      <c r="Z29">
        <v>2.61</v>
      </c>
      <c r="AA29">
        <v>0.115</v>
      </c>
    </row>
    <row r="30" spans="1:27" x14ac:dyDescent="0.35">
      <c r="A30" t="s">
        <v>716</v>
      </c>
      <c r="B30" s="93">
        <v>50.47</v>
      </c>
      <c r="C30" s="93">
        <v>14.16</v>
      </c>
      <c r="D30" s="93">
        <v>10.71</v>
      </c>
      <c r="J30">
        <v>9.4E-2</v>
      </c>
      <c r="K30" s="93">
        <v>6.76</v>
      </c>
      <c r="L30" s="93">
        <v>10.64</v>
      </c>
      <c r="M30" s="93">
        <v>2.2799999999999998</v>
      </c>
      <c r="N30" s="93">
        <v>0.44</v>
      </c>
      <c r="O30" s="93">
        <v>0.24</v>
      </c>
      <c r="P30" s="93">
        <v>2.4700000000000002</v>
      </c>
      <c r="Q30" s="93">
        <v>98.3</v>
      </c>
      <c r="R30">
        <v>51.36</v>
      </c>
      <c r="S30">
        <v>14.41</v>
      </c>
      <c r="T30">
        <v>10.9</v>
      </c>
      <c r="U30">
        <v>6.87</v>
      </c>
      <c r="V30">
        <v>10.83</v>
      </c>
      <c r="W30">
        <v>2.3199999999999998</v>
      </c>
      <c r="X30">
        <v>0.45</v>
      </c>
      <c r="Y30">
        <v>0.25</v>
      </c>
      <c r="Z30">
        <v>2.5099999999999998</v>
      </c>
      <c r="AA30">
        <v>9.6000000000000002E-2</v>
      </c>
    </row>
    <row r="31" spans="1:27" x14ac:dyDescent="0.35">
      <c r="A31" t="s">
        <v>717</v>
      </c>
      <c r="B31" s="93">
        <v>50.97</v>
      </c>
      <c r="C31" s="93">
        <v>14.34</v>
      </c>
      <c r="D31" s="93">
        <v>10.81</v>
      </c>
      <c r="J31">
        <v>0.10299999999999999</v>
      </c>
      <c r="K31" s="93">
        <v>6.42</v>
      </c>
      <c r="L31" s="93">
        <v>10.65</v>
      </c>
      <c r="M31" s="93">
        <v>2.3199999999999998</v>
      </c>
      <c r="N31" s="93">
        <v>0.45</v>
      </c>
      <c r="O31" s="93">
        <v>0.26</v>
      </c>
      <c r="P31" s="93">
        <v>2.5</v>
      </c>
      <c r="Q31" s="93">
        <v>98.8</v>
      </c>
      <c r="R31">
        <v>51.58</v>
      </c>
      <c r="S31">
        <v>14.51</v>
      </c>
      <c r="T31">
        <v>10.94</v>
      </c>
      <c r="U31">
        <v>6.5</v>
      </c>
      <c r="V31">
        <v>10.78</v>
      </c>
      <c r="W31">
        <v>2.35</v>
      </c>
      <c r="X31">
        <v>0.46</v>
      </c>
      <c r="Y31">
        <v>0.26</v>
      </c>
      <c r="Z31">
        <v>2.5299999999999998</v>
      </c>
      <c r="AA31">
        <v>0.104</v>
      </c>
    </row>
    <row r="32" spans="1:27" x14ac:dyDescent="0.35">
      <c r="A32" t="s">
        <v>718</v>
      </c>
      <c r="B32" s="93">
        <v>50.67</v>
      </c>
      <c r="C32" s="93">
        <v>14.71</v>
      </c>
      <c r="D32" s="93">
        <v>10.79</v>
      </c>
      <c r="J32">
        <v>0.113</v>
      </c>
      <c r="K32" s="93">
        <v>5.86</v>
      </c>
      <c r="L32" s="93">
        <v>10.24</v>
      </c>
      <c r="M32" s="93">
        <v>2.42</v>
      </c>
      <c r="N32" s="93">
        <v>0.46</v>
      </c>
      <c r="O32" s="93">
        <v>0.25</v>
      </c>
      <c r="P32" s="93">
        <v>2.5499999999999998</v>
      </c>
      <c r="Q32" s="93">
        <v>98.1</v>
      </c>
      <c r="R32">
        <v>51.67</v>
      </c>
      <c r="S32">
        <v>15</v>
      </c>
      <c r="T32">
        <v>11</v>
      </c>
      <c r="U32">
        <v>5.97</v>
      </c>
      <c r="V32">
        <v>10.44</v>
      </c>
      <c r="W32">
        <v>2.4700000000000002</v>
      </c>
      <c r="X32">
        <v>0.47</v>
      </c>
      <c r="Y32">
        <v>0.25</v>
      </c>
      <c r="Z32">
        <v>2.6</v>
      </c>
      <c r="AA32">
        <v>0.11600000000000001</v>
      </c>
    </row>
    <row r="33" spans="1:27" x14ac:dyDescent="0.35">
      <c r="A33" t="s">
        <v>719</v>
      </c>
      <c r="B33" s="93">
        <v>51.8</v>
      </c>
      <c r="C33" s="93">
        <v>13.67</v>
      </c>
      <c r="D33" s="93">
        <v>10.68</v>
      </c>
      <c r="J33">
        <v>9.9000000000000005E-2</v>
      </c>
      <c r="K33" s="93">
        <v>7.09</v>
      </c>
      <c r="L33" s="93">
        <v>10.62</v>
      </c>
      <c r="M33" s="93">
        <v>2.29</v>
      </c>
      <c r="N33" s="93">
        <v>0.42</v>
      </c>
      <c r="O33" s="93">
        <v>0.2</v>
      </c>
      <c r="P33" s="93">
        <v>2.33</v>
      </c>
      <c r="Q33" s="93">
        <v>99.2</v>
      </c>
      <c r="R33">
        <v>52.22</v>
      </c>
      <c r="S33">
        <v>13.78</v>
      </c>
      <c r="T33">
        <v>10.77</v>
      </c>
      <c r="U33">
        <v>7.15</v>
      </c>
      <c r="V33">
        <v>10.71</v>
      </c>
      <c r="W33">
        <v>2.31</v>
      </c>
      <c r="X33">
        <v>0.42</v>
      </c>
      <c r="Y33">
        <v>0.2</v>
      </c>
      <c r="Z33">
        <v>2.35</v>
      </c>
      <c r="AA33">
        <v>0.1</v>
      </c>
    </row>
    <row r="34" spans="1:27" x14ac:dyDescent="0.35">
      <c r="A34" t="s">
        <v>720</v>
      </c>
      <c r="B34" s="93">
        <v>51.2</v>
      </c>
      <c r="C34" s="93">
        <v>13.77</v>
      </c>
      <c r="D34" s="93">
        <v>10.71</v>
      </c>
      <c r="J34">
        <v>0.108</v>
      </c>
      <c r="K34" s="93">
        <v>6.78</v>
      </c>
      <c r="L34" s="93">
        <v>10.67</v>
      </c>
      <c r="M34" s="93">
        <v>2.33</v>
      </c>
      <c r="N34" s="93">
        <v>0.43</v>
      </c>
      <c r="O34" s="93">
        <v>0.2</v>
      </c>
      <c r="P34" s="93">
        <v>2.4300000000000002</v>
      </c>
      <c r="Q34" s="93">
        <v>98.6</v>
      </c>
      <c r="R34">
        <v>51.91</v>
      </c>
      <c r="S34">
        <v>13.96</v>
      </c>
      <c r="T34">
        <v>10.86</v>
      </c>
      <c r="U34">
        <v>6.87</v>
      </c>
      <c r="V34">
        <v>10.82</v>
      </c>
      <c r="W34">
        <v>2.36</v>
      </c>
      <c r="X34">
        <v>0.44</v>
      </c>
      <c r="Y34">
        <v>0.2</v>
      </c>
      <c r="Z34">
        <v>2.46</v>
      </c>
      <c r="AA34">
        <v>0.11</v>
      </c>
    </row>
    <row r="35" spans="1:27" x14ac:dyDescent="0.35">
      <c r="A35" t="s">
        <v>721</v>
      </c>
      <c r="B35" s="93">
        <v>51.5</v>
      </c>
      <c r="C35" s="93">
        <v>13.83</v>
      </c>
      <c r="D35" s="93">
        <v>10.69</v>
      </c>
      <c r="J35">
        <v>0.10199999999999999</v>
      </c>
      <c r="K35" s="93">
        <v>6.89</v>
      </c>
      <c r="L35" s="93">
        <v>10.56</v>
      </c>
      <c r="M35" s="93">
        <v>2.2999999999999998</v>
      </c>
      <c r="N35" s="93">
        <v>0.41</v>
      </c>
      <c r="O35" s="93">
        <v>0.19</v>
      </c>
      <c r="P35" s="93">
        <v>2.34</v>
      </c>
      <c r="Q35" s="93">
        <v>98.8</v>
      </c>
      <c r="R35">
        <v>52.12</v>
      </c>
      <c r="S35">
        <v>14</v>
      </c>
      <c r="T35">
        <v>10.82</v>
      </c>
      <c r="U35">
        <v>6.97</v>
      </c>
      <c r="V35">
        <v>10.69</v>
      </c>
      <c r="W35">
        <v>2.33</v>
      </c>
      <c r="X35">
        <v>0.41</v>
      </c>
      <c r="Y35">
        <v>0.19</v>
      </c>
      <c r="Z35">
        <v>2.37</v>
      </c>
      <c r="AA35">
        <v>0.10299999999999999</v>
      </c>
    </row>
    <row r="36" spans="1:27" x14ac:dyDescent="0.35">
      <c r="A36" t="s">
        <v>722</v>
      </c>
      <c r="B36" s="93">
        <v>51.1</v>
      </c>
      <c r="C36" s="93">
        <v>13.98</v>
      </c>
      <c r="D36" s="93">
        <v>10.51</v>
      </c>
      <c r="J36">
        <v>0.104</v>
      </c>
      <c r="K36" s="93">
        <v>6.87</v>
      </c>
      <c r="L36" s="93">
        <v>10.37</v>
      </c>
      <c r="M36" s="93">
        <v>2.34</v>
      </c>
      <c r="N36" s="93">
        <v>0.42</v>
      </c>
      <c r="O36" s="93">
        <v>0.23</v>
      </c>
      <c r="P36" s="93">
        <v>2.46</v>
      </c>
      <c r="Q36" s="93">
        <v>98.4</v>
      </c>
      <c r="R36">
        <v>51.94</v>
      </c>
      <c r="S36">
        <v>14.21</v>
      </c>
      <c r="T36">
        <v>10.68</v>
      </c>
      <c r="U36">
        <v>6.98</v>
      </c>
      <c r="V36">
        <v>10.54</v>
      </c>
      <c r="W36">
        <v>2.38</v>
      </c>
      <c r="X36">
        <v>0.43</v>
      </c>
      <c r="Y36">
        <v>0.23</v>
      </c>
      <c r="Z36">
        <v>2.5</v>
      </c>
      <c r="AA36">
        <v>0.105</v>
      </c>
    </row>
    <row r="37" spans="1:27" x14ac:dyDescent="0.35">
      <c r="A37" t="s">
        <v>723</v>
      </c>
      <c r="B37" s="93">
        <v>50.9</v>
      </c>
      <c r="C37" s="93">
        <v>14.1</v>
      </c>
      <c r="D37" s="93">
        <v>11.02</v>
      </c>
      <c r="J37">
        <v>0.10299999999999999</v>
      </c>
      <c r="K37" s="93">
        <v>6.63</v>
      </c>
      <c r="L37" s="93">
        <v>10.19</v>
      </c>
      <c r="M37" s="93">
        <v>2.39</v>
      </c>
      <c r="N37" s="93">
        <v>0.48</v>
      </c>
      <c r="O37" s="93">
        <v>0.26</v>
      </c>
      <c r="P37" s="93">
        <v>2.65</v>
      </c>
      <c r="Q37" s="93">
        <v>98.7</v>
      </c>
      <c r="R37">
        <v>51.56</v>
      </c>
      <c r="S37">
        <v>14.28</v>
      </c>
      <c r="T37">
        <v>11.16</v>
      </c>
      <c r="U37">
        <v>6.72</v>
      </c>
      <c r="V37">
        <v>10.32</v>
      </c>
      <c r="W37">
        <v>2.42</v>
      </c>
      <c r="X37">
        <v>0.49</v>
      </c>
      <c r="Y37">
        <v>0.26</v>
      </c>
      <c r="Z37">
        <v>2.68</v>
      </c>
      <c r="AA37">
        <v>0.105</v>
      </c>
    </row>
    <row r="38" spans="1:27" x14ac:dyDescent="0.35">
      <c r="A38" t="s">
        <v>724</v>
      </c>
      <c r="B38" s="93">
        <v>51.4</v>
      </c>
      <c r="C38" s="93">
        <v>14.08</v>
      </c>
      <c r="D38" s="93">
        <v>10.9</v>
      </c>
      <c r="J38">
        <v>0.104</v>
      </c>
      <c r="K38" s="93">
        <v>7.12</v>
      </c>
      <c r="L38" s="93">
        <v>10.36</v>
      </c>
      <c r="M38" s="93">
        <v>2.23</v>
      </c>
      <c r="N38" s="93">
        <v>0.42</v>
      </c>
      <c r="O38" s="93">
        <v>0.21</v>
      </c>
      <c r="P38" s="93">
        <v>2.37</v>
      </c>
      <c r="Q38" s="93">
        <v>99.2</v>
      </c>
      <c r="R38">
        <v>51.82</v>
      </c>
      <c r="S38">
        <v>14.19</v>
      </c>
      <c r="T38">
        <v>10.99</v>
      </c>
      <c r="U38">
        <v>7.18</v>
      </c>
      <c r="V38">
        <v>10.44</v>
      </c>
      <c r="W38">
        <v>2.25</v>
      </c>
      <c r="X38">
        <v>0.42</v>
      </c>
      <c r="Y38">
        <v>0.21</v>
      </c>
      <c r="Z38">
        <v>2.39</v>
      </c>
      <c r="AA38">
        <v>0.105</v>
      </c>
    </row>
    <row r="39" spans="1:27" x14ac:dyDescent="0.35">
      <c r="A39" t="s">
        <v>725</v>
      </c>
      <c r="B39" s="93">
        <v>51.2</v>
      </c>
      <c r="C39" s="93">
        <v>14.35</v>
      </c>
      <c r="D39" s="93">
        <v>10.54</v>
      </c>
      <c r="J39">
        <v>0.11799999999999999</v>
      </c>
      <c r="K39" s="93">
        <v>6.91</v>
      </c>
      <c r="L39" s="93">
        <v>10.48</v>
      </c>
      <c r="M39" s="93">
        <v>2.27</v>
      </c>
      <c r="N39" s="93">
        <v>0.42</v>
      </c>
      <c r="O39" s="93">
        <v>0.24</v>
      </c>
      <c r="P39" s="93">
        <v>2.4700000000000002</v>
      </c>
      <c r="Q39" s="93">
        <v>99</v>
      </c>
      <c r="R39">
        <v>51.72</v>
      </c>
      <c r="S39">
        <v>14.5</v>
      </c>
      <c r="T39">
        <v>10.65</v>
      </c>
      <c r="U39">
        <v>6.98</v>
      </c>
      <c r="V39">
        <v>10.59</v>
      </c>
      <c r="W39">
        <v>2.29</v>
      </c>
      <c r="X39">
        <v>0.42</v>
      </c>
      <c r="Y39">
        <v>0.24</v>
      </c>
      <c r="Z39">
        <v>2.4900000000000002</v>
      </c>
      <c r="AA39">
        <v>0.12</v>
      </c>
    </row>
    <row r="40" spans="1:27" x14ac:dyDescent="0.35">
      <c r="A40" t="s">
        <v>726</v>
      </c>
      <c r="B40" s="93">
        <v>50.9</v>
      </c>
      <c r="C40" s="93">
        <v>14.81</v>
      </c>
      <c r="D40" s="93">
        <v>10.55</v>
      </c>
      <c r="J40">
        <v>6.7000000000000004E-2</v>
      </c>
      <c r="K40" s="93">
        <v>6.19</v>
      </c>
      <c r="L40" s="93">
        <v>10.119999999999999</v>
      </c>
      <c r="M40" s="93">
        <v>2.44</v>
      </c>
      <c r="N40" s="93">
        <v>0.52</v>
      </c>
      <c r="O40" s="93">
        <v>0.28000000000000003</v>
      </c>
      <c r="P40" s="93">
        <v>2.62</v>
      </c>
      <c r="Q40" s="93">
        <v>98.5</v>
      </c>
      <c r="R40">
        <v>51.68</v>
      </c>
      <c r="S40">
        <v>15.04</v>
      </c>
      <c r="T40">
        <v>10.71</v>
      </c>
      <c r="U40">
        <v>6.28</v>
      </c>
      <c r="V40">
        <v>10.27</v>
      </c>
      <c r="W40">
        <v>2.48</v>
      </c>
      <c r="X40">
        <v>0.53</v>
      </c>
      <c r="Y40">
        <v>0.28000000000000003</v>
      </c>
      <c r="Z40">
        <v>2.66</v>
      </c>
      <c r="AA40">
        <v>6.8000000000000005E-2</v>
      </c>
    </row>
    <row r="41" spans="1:27" x14ac:dyDescent="0.35">
      <c r="A41" t="s">
        <v>727</v>
      </c>
      <c r="B41" s="93">
        <v>50.2</v>
      </c>
      <c r="C41" s="93">
        <v>13.53</v>
      </c>
      <c r="D41" s="93">
        <v>11.33</v>
      </c>
      <c r="J41">
        <v>4.3999999999999997E-2</v>
      </c>
      <c r="K41" s="93">
        <v>8.7799999999999994</v>
      </c>
      <c r="L41" s="93">
        <v>10.23</v>
      </c>
      <c r="M41" s="93">
        <v>2.11</v>
      </c>
      <c r="N41" s="93">
        <v>0.43</v>
      </c>
      <c r="O41" s="93">
        <v>0.23</v>
      </c>
      <c r="P41" s="93">
        <v>2.37</v>
      </c>
      <c r="Q41" s="93">
        <v>99.3</v>
      </c>
      <c r="R41">
        <v>50.58</v>
      </c>
      <c r="S41">
        <v>13.63</v>
      </c>
      <c r="T41">
        <v>11.42</v>
      </c>
      <c r="U41">
        <v>8.85</v>
      </c>
      <c r="V41">
        <v>10.31</v>
      </c>
      <c r="W41">
        <v>2.13</v>
      </c>
      <c r="X41">
        <v>0.43</v>
      </c>
      <c r="Y41">
        <v>0.23</v>
      </c>
      <c r="Z41">
        <v>2.39</v>
      </c>
      <c r="AA41">
        <v>4.3999999999999997E-2</v>
      </c>
    </row>
    <row r="42" spans="1:27" x14ac:dyDescent="0.35">
      <c r="A42" t="s">
        <v>728</v>
      </c>
      <c r="B42" s="93">
        <v>51</v>
      </c>
      <c r="C42" s="93">
        <v>14</v>
      </c>
      <c r="D42" s="93">
        <v>12.09</v>
      </c>
      <c r="J42">
        <v>0.14399999999999999</v>
      </c>
      <c r="K42" s="93">
        <v>5.63</v>
      </c>
      <c r="L42" s="93">
        <v>9.42</v>
      </c>
      <c r="M42" s="93">
        <v>2.46</v>
      </c>
      <c r="N42" s="93">
        <v>0.56000000000000005</v>
      </c>
      <c r="O42" s="93">
        <v>0.3</v>
      </c>
      <c r="P42" s="93">
        <v>3.03</v>
      </c>
      <c r="Q42" s="93">
        <v>98.6</v>
      </c>
      <c r="R42">
        <v>51.71</v>
      </c>
      <c r="S42">
        <v>14.19</v>
      </c>
      <c r="T42">
        <v>12.26</v>
      </c>
      <c r="U42">
        <v>5.71</v>
      </c>
      <c r="V42">
        <v>9.5500000000000007</v>
      </c>
      <c r="W42">
        <v>2.4900000000000002</v>
      </c>
      <c r="X42">
        <v>0.56999999999999995</v>
      </c>
      <c r="Y42">
        <v>0.3</v>
      </c>
      <c r="Z42">
        <v>3.07</v>
      </c>
      <c r="AA42">
        <v>0.14599999999999999</v>
      </c>
    </row>
    <row r="43" spans="1:27" x14ac:dyDescent="0.35">
      <c r="A43" t="s">
        <v>729</v>
      </c>
      <c r="B43" s="93">
        <v>52.09</v>
      </c>
      <c r="C43" s="93">
        <v>13.45</v>
      </c>
      <c r="D43" s="93">
        <v>10.59</v>
      </c>
      <c r="J43">
        <v>0.114</v>
      </c>
      <c r="K43" s="93">
        <v>7.08</v>
      </c>
      <c r="L43" s="93">
        <v>10.91</v>
      </c>
      <c r="M43" s="93">
        <v>2.38</v>
      </c>
      <c r="N43" s="93">
        <v>0.41</v>
      </c>
      <c r="O43" s="93">
        <v>0.24</v>
      </c>
      <c r="P43" s="93">
        <v>2.35</v>
      </c>
      <c r="Q43" s="93">
        <v>99.6</v>
      </c>
      <c r="R43">
        <v>52.29</v>
      </c>
      <c r="S43">
        <v>13.5</v>
      </c>
      <c r="T43">
        <v>10.63</v>
      </c>
      <c r="U43">
        <v>7.11</v>
      </c>
      <c r="V43">
        <v>10.95</v>
      </c>
      <c r="W43">
        <v>2.39</v>
      </c>
      <c r="X43">
        <v>0.41</v>
      </c>
      <c r="Y43">
        <v>0.25</v>
      </c>
      <c r="Z43">
        <v>2.36</v>
      </c>
      <c r="AA43">
        <v>0.114</v>
      </c>
    </row>
    <row r="44" spans="1:27" x14ac:dyDescent="0.35">
      <c r="A44" t="s">
        <v>730</v>
      </c>
      <c r="B44" s="93">
        <v>52.23</v>
      </c>
      <c r="C44" s="93">
        <v>13.29</v>
      </c>
      <c r="D44" s="93">
        <v>10.66</v>
      </c>
      <c r="J44">
        <v>0.121</v>
      </c>
      <c r="K44" s="93">
        <v>7</v>
      </c>
      <c r="L44" s="93">
        <v>11</v>
      </c>
      <c r="M44" s="93">
        <v>2.36</v>
      </c>
      <c r="N44" s="93">
        <v>0.4</v>
      </c>
      <c r="O44" s="93">
        <v>0.26</v>
      </c>
      <c r="P44" s="93">
        <v>2.42</v>
      </c>
      <c r="Q44" s="93">
        <v>99.7</v>
      </c>
      <c r="R44">
        <v>52.37</v>
      </c>
      <c r="S44">
        <v>13.33</v>
      </c>
      <c r="T44">
        <v>10.69</v>
      </c>
      <c r="U44">
        <v>7.02</v>
      </c>
      <c r="V44">
        <v>11.03</v>
      </c>
      <c r="W44">
        <v>2.37</v>
      </c>
      <c r="X44">
        <v>0.4</v>
      </c>
      <c r="Y44">
        <v>0.26</v>
      </c>
      <c r="Z44">
        <v>2.42</v>
      </c>
      <c r="AA44">
        <v>0.121</v>
      </c>
    </row>
    <row r="45" spans="1:27" x14ac:dyDescent="0.35">
      <c r="A45" t="s">
        <v>731</v>
      </c>
      <c r="B45" s="93">
        <v>52.41</v>
      </c>
      <c r="C45" s="93">
        <v>13.34</v>
      </c>
      <c r="D45" s="93">
        <v>10.49</v>
      </c>
      <c r="J45">
        <v>0.109</v>
      </c>
      <c r="K45" s="93">
        <v>7.02</v>
      </c>
      <c r="L45" s="93">
        <v>11.08</v>
      </c>
      <c r="M45" s="93">
        <v>2.33</v>
      </c>
      <c r="N45" s="93">
        <v>0.4</v>
      </c>
      <c r="O45" s="93">
        <v>0.23</v>
      </c>
      <c r="P45" s="93">
        <v>2.38</v>
      </c>
      <c r="Q45" s="93">
        <v>99.8</v>
      </c>
      <c r="R45">
        <v>52.52</v>
      </c>
      <c r="S45">
        <v>13.37</v>
      </c>
      <c r="T45">
        <v>10.52</v>
      </c>
      <c r="U45">
        <v>7.03</v>
      </c>
      <c r="V45">
        <v>11.1</v>
      </c>
      <c r="W45">
        <v>2.33</v>
      </c>
      <c r="X45">
        <v>0.4</v>
      </c>
      <c r="Y45">
        <v>0.24</v>
      </c>
      <c r="Z45">
        <v>2.38</v>
      </c>
      <c r="AA45">
        <v>0.109</v>
      </c>
    </row>
    <row r="46" spans="1:27" x14ac:dyDescent="0.35">
      <c r="A46" t="s">
        <v>732</v>
      </c>
      <c r="B46" s="93">
        <v>52.07</v>
      </c>
      <c r="C46" s="93">
        <v>13.54</v>
      </c>
      <c r="D46" s="93">
        <v>10.96</v>
      </c>
      <c r="J46">
        <v>8.2000000000000003E-2</v>
      </c>
      <c r="K46" s="93">
        <v>6.59</v>
      </c>
      <c r="L46" s="93">
        <v>10.88</v>
      </c>
      <c r="M46" s="93">
        <v>2.38</v>
      </c>
      <c r="N46" s="93">
        <v>0.41</v>
      </c>
      <c r="O46" s="93">
        <v>0.25</v>
      </c>
      <c r="P46" s="93">
        <v>2.4900000000000002</v>
      </c>
      <c r="Q46" s="93">
        <v>99.7</v>
      </c>
      <c r="R46">
        <v>52.25</v>
      </c>
      <c r="S46">
        <v>13.58</v>
      </c>
      <c r="T46">
        <v>11</v>
      </c>
      <c r="U46">
        <v>6.62</v>
      </c>
      <c r="V46">
        <v>10.92</v>
      </c>
      <c r="W46">
        <v>2.39</v>
      </c>
      <c r="X46">
        <v>0.41</v>
      </c>
      <c r="Y46">
        <v>0.25</v>
      </c>
      <c r="Z46">
        <v>2.5</v>
      </c>
      <c r="AA46">
        <v>8.2000000000000003E-2</v>
      </c>
    </row>
    <row r="47" spans="1:27" x14ac:dyDescent="0.35">
      <c r="A47" t="s">
        <v>733</v>
      </c>
      <c r="B47" s="93">
        <v>50.1</v>
      </c>
      <c r="C47" s="93">
        <v>13.26</v>
      </c>
      <c r="D47" s="93">
        <v>11.26</v>
      </c>
      <c r="J47">
        <v>0.05</v>
      </c>
      <c r="K47" s="93">
        <v>8.35</v>
      </c>
      <c r="L47" s="93">
        <v>10.42</v>
      </c>
      <c r="M47" s="93">
        <v>2.15</v>
      </c>
      <c r="N47" s="93">
        <v>0.46</v>
      </c>
      <c r="O47" s="93">
        <v>0.26</v>
      </c>
      <c r="P47" s="93">
        <v>2.5099999999999998</v>
      </c>
      <c r="Q47" s="93">
        <v>98.8</v>
      </c>
      <c r="R47">
        <v>50.69</v>
      </c>
      <c r="S47">
        <v>13.42</v>
      </c>
      <c r="T47">
        <v>11.39</v>
      </c>
      <c r="U47">
        <v>8.4499999999999993</v>
      </c>
      <c r="V47">
        <v>10.55</v>
      </c>
      <c r="W47">
        <v>2.1800000000000002</v>
      </c>
      <c r="X47">
        <v>0.46</v>
      </c>
      <c r="Y47">
        <v>0.27</v>
      </c>
      <c r="Z47">
        <v>2.54</v>
      </c>
      <c r="AA47">
        <v>5.0999999999999997E-2</v>
      </c>
    </row>
    <row r="48" spans="1:27" x14ac:dyDescent="0.35">
      <c r="A48" t="s">
        <v>734</v>
      </c>
      <c r="B48" s="93">
        <v>49.79</v>
      </c>
      <c r="C48" s="93">
        <v>13.16</v>
      </c>
      <c r="D48" s="93">
        <v>11.3</v>
      </c>
      <c r="J48">
        <v>3.5999999999999997E-2</v>
      </c>
      <c r="K48" s="93">
        <v>8.5399999999999991</v>
      </c>
      <c r="L48" s="93">
        <v>10.51</v>
      </c>
      <c r="M48" s="93">
        <v>2.06</v>
      </c>
      <c r="N48" s="93">
        <v>0.43</v>
      </c>
      <c r="O48" s="93">
        <v>0.24</v>
      </c>
      <c r="P48" s="93">
        <v>2.4500000000000002</v>
      </c>
      <c r="Q48" s="93">
        <v>98.5</v>
      </c>
      <c r="R48">
        <v>50.54</v>
      </c>
      <c r="S48">
        <v>13.36</v>
      </c>
      <c r="T48">
        <v>11.47</v>
      </c>
      <c r="U48">
        <v>8.67</v>
      </c>
      <c r="V48">
        <v>10.67</v>
      </c>
      <c r="W48">
        <v>2.09</v>
      </c>
      <c r="X48">
        <v>0.43</v>
      </c>
      <c r="Y48">
        <v>0.24</v>
      </c>
      <c r="Z48">
        <v>2.4900000000000002</v>
      </c>
      <c r="AA48">
        <v>3.5999999999999997E-2</v>
      </c>
    </row>
    <row r="49" spans="1:27" x14ac:dyDescent="0.35">
      <c r="A49" t="s">
        <v>735</v>
      </c>
      <c r="B49" s="93">
        <v>49.45</v>
      </c>
      <c r="C49" s="93">
        <v>13.75</v>
      </c>
      <c r="D49" s="93">
        <v>10.91</v>
      </c>
      <c r="J49">
        <v>0.113</v>
      </c>
      <c r="K49" s="93">
        <v>6.96</v>
      </c>
      <c r="L49" s="93">
        <v>10.9</v>
      </c>
      <c r="M49" s="93">
        <v>2.31</v>
      </c>
      <c r="N49" s="93">
        <v>0.52</v>
      </c>
      <c r="O49" s="93">
        <v>0.26</v>
      </c>
      <c r="P49" s="93">
        <v>2.63</v>
      </c>
      <c r="Q49" s="93">
        <v>97.8</v>
      </c>
      <c r="R49">
        <v>50.57</v>
      </c>
      <c r="S49">
        <v>14.06</v>
      </c>
      <c r="T49">
        <v>11.16</v>
      </c>
      <c r="U49">
        <v>7.11</v>
      </c>
      <c r="V49">
        <v>11.14</v>
      </c>
      <c r="W49">
        <v>2.36</v>
      </c>
      <c r="X49">
        <v>0.53</v>
      </c>
      <c r="Y49">
        <v>0.26</v>
      </c>
      <c r="Z49">
        <v>2.69</v>
      </c>
      <c r="AA49">
        <v>0.115</v>
      </c>
    </row>
    <row r="50" spans="1:27" x14ac:dyDescent="0.35">
      <c r="A50" t="s">
        <v>736</v>
      </c>
      <c r="B50" s="93">
        <v>50.06</v>
      </c>
      <c r="C50" s="93">
        <v>13.71</v>
      </c>
      <c r="D50" s="93">
        <v>11.94</v>
      </c>
      <c r="J50">
        <v>0.13400000000000001</v>
      </c>
      <c r="K50" s="93">
        <v>5.55</v>
      </c>
      <c r="L50" s="93">
        <v>9.51</v>
      </c>
      <c r="M50" s="93">
        <v>2.4900000000000002</v>
      </c>
      <c r="N50" s="93">
        <v>0.62</v>
      </c>
      <c r="O50" s="93">
        <v>0.34</v>
      </c>
      <c r="P50" s="93">
        <v>3.34</v>
      </c>
      <c r="Q50" s="93">
        <v>97.7</v>
      </c>
      <c r="R50">
        <v>51.25</v>
      </c>
      <c r="S50">
        <v>14.04</v>
      </c>
      <c r="T50">
        <v>12.22</v>
      </c>
      <c r="U50">
        <v>5.68</v>
      </c>
      <c r="V50">
        <v>9.73</v>
      </c>
      <c r="W50">
        <v>2.5499999999999998</v>
      </c>
      <c r="X50">
        <v>0.63</v>
      </c>
      <c r="Y50">
        <v>0.35</v>
      </c>
      <c r="Z50">
        <v>3.42</v>
      </c>
      <c r="AA50">
        <v>0.13700000000000001</v>
      </c>
    </row>
    <row r="51" spans="1:27" x14ac:dyDescent="0.35">
      <c r="A51" t="s">
        <v>737</v>
      </c>
      <c r="B51" s="93">
        <v>49.84</v>
      </c>
      <c r="C51" s="93">
        <v>14.08</v>
      </c>
      <c r="D51" s="93">
        <v>10.96</v>
      </c>
      <c r="J51">
        <v>0.111</v>
      </c>
      <c r="K51" s="93">
        <v>6.75</v>
      </c>
      <c r="L51" s="93">
        <v>10.81</v>
      </c>
      <c r="M51" s="93">
        <v>2.36</v>
      </c>
      <c r="N51" s="93">
        <v>0.51</v>
      </c>
      <c r="O51" s="93">
        <v>0.26</v>
      </c>
      <c r="P51" s="93">
        <v>2.65</v>
      </c>
      <c r="Q51" s="93">
        <v>98.3</v>
      </c>
      <c r="R51">
        <v>50.69</v>
      </c>
      <c r="S51">
        <v>14.32</v>
      </c>
      <c r="T51">
        <v>11.15</v>
      </c>
      <c r="U51">
        <v>6.86</v>
      </c>
      <c r="V51">
        <v>10.99</v>
      </c>
      <c r="W51">
        <v>2.4</v>
      </c>
      <c r="X51">
        <v>0.52</v>
      </c>
      <c r="Y51">
        <v>0.26</v>
      </c>
      <c r="Z51">
        <v>2.69</v>
      </c>
      <c r="AA51">
        <v>0.113</v>
      </c>
    </row>
    <row r="52" spans="1:27" x14ac:dyDescent="0.35">
      <c r="A52" t="s">
        <v>738</v>
      </c>
      <c r="B52" s="93">
        <v>50.54</v>
      </c>
      <c r="C52" s="93">
        <v>13.42</v>
      </c>
      <c r="D52" s="93">
        <v>11.43</v>
      </c>
      <c r="J52">
        <v>4.1000000000000002E-2</v>
      </c>
      <c r="K52" s="93">
        <v>8.07</v>
      </c>
      <c r="L52" s="93">
        <v>10.48</v>
      </c>
      <c r="M52" s="93">
        <v>2.12</v>
      </c>
      <c r="N52" s="93">
        <v>0.42</v>
      </c>
      <c r="O52" s="93">
        <v>0.23</v>
      </c>
      <c r="P52" s="93">
        <v>2.33</v>
      </c>
      <c r="Q52" s="93">
        <v>99.1</v>
      </c>
      <c r="R52">
        <v>51.02</v>
      </c>
      <c r="S52">
        <v>13.55</v>
      </c>
      <c r="T52">
        <v>11.53</v>
      </c>
      <c r="U52">
        <v>8.14</v>
      </c>
      <c r="V52">
        <v>10.58</v>
      </c>
      <c r="W52">
        <v>2.14</v>
      </c>
      <c r="X52">
        <v>0.43</v>
      </c>
      <c r="Y52">
        <v>0.23</v>
      </c>
      <c r="Z52">
        <v>2.35</v>
      </c>
      <c r="AA52">
        <v>4.2000000000000003E-2</v>
      </c>
    </row>
    <row r="53" spans="1:27" x14ac:dyDescent="0.35">
      <c r="A53" t="s">
        <v>739</v>
      </c>
      <c r="B53" s="93">
        <v>50.09</v>
      </c>
      <c r="C53" s="93">
        <v>13.84</v>
      </c>
      <c r="D53" s="93">
        <v>10.9</v>
      </c>
      <c r="J53">
        <v>9.9000000000000005E-2</v>
      </c>
      <c r="K53" s="93">
        <v>6.9</v>
      </c>
      <c r="L53" s="93">
        <v>10.91</v>
      </c>
      <c r="M53" s="93">
        <v>2.37</v>
      </c>
      <c r="N53" s="93">
        <v>0.51</v>
      </c>
      <c r="O53" s="93">
        <v>0.24</v>
      </c>
      <c r="P53" s="93">
        <v>2.68</v>
      </c>
      <c r="Q53" s="93">
        <v>98.5</v>
      </c>
      <c r="R53">
        <v>50.83</v>
      </c>
      <c r="S53">
        <v>14.05</v>
      </c>
      <c r="T53">
        <v>11.06</v>
      </c>
      <c r="U53">
        <v>7</v>
      </c>
      <c r="V53">
        <v>11.07</v>
      </c>
      <c r="W53">
        <v>2.4</v>
      </c>
      <c r="X53">
        <v>0.52</v>
      </c>
      <c r="Y53">
        <v>0.25</v>
      </c>
      <c r="Z53">
        <v>2.72</v>
      </c>
      <c r="AA53">
        <v>0.1</v>
      </c>
    </row>
    <row r="54" spans="1:27" x14ac:dyDescent="0.35">
      <c r="A54" t="s">
        <v>740</v>
      </c>
      <c r="B54" s="93">
        <v>50.99</v>
      </c>
      <c r="C54" s="93">
        <v>14.29</v>
      </c>
      <c r="D54" s="93">
        <v>11.01</v>
      </c>
      <c r="J54">
        <v>9.5000000000000001E-2</v>
      </c>
      <c r="K54" s="93">
        <v>6.01</v>
      </c>
      <c r="L54" s="93">
        <v>10.3</v>
      </c>
      <c r="M54" s="93">
        <v>2.39</v>
      </c>
      <c r="N54" s="93">
        <v>0.46</v>
      </c>
      <c r="O54" s="93">
        <v>0.24</v>
      </c>
      <c r="P54" s="93">
        <v>2.6</v>
      </c>
      <c r="Q54" s="93">
        <v>98.4</v>
      </c>
      <c r="R54">
        <v>51.82</v>
      </c>
      <c r="S54">
        <v>14.52</v>
      </c>
      <c r="T54">
        <v>11.19</v>
      </c>
      <c r="U54">
        <v>6.11</v>
      </c>
      <c r="V54">
        <v>10.47</v>
      </c>
      <c r="W54">
        <v>2.4300000000000002</v>
      </c>
      <c r="X54">
        <v>0.47</v>
      </c>
      <c r="Y54">
        <v>0.25</v>
      </c>
      <c r="Z54">
        <v>2.64</v>
      </c>
      <c r="AA54">
        <v>9.7000000000000003E-2</v>
      </c>
    </row>
    <row r="55" spans="1:27" x14ac:dyDescent="0.35">
      <c r="A55" t="s">
        <v>741</v>
      </c>
      <c r="B55" s="93">
        <v>49.3</v>
      </c>
      <c r="C55" s="93">
        <v>14.92</v>
      </c>
      <c r="D55" s="93">
        <v>11.49</v>
      </c>
      <c r="J55">
        <v>0.14799999999999999</v>
      </c>
      <c r="K55" s="93">
        <v>5.87</v>
      </c>
      <c r="L55" s="93">
        <v>9.52</v>
      </c>
      <c r="M55" s="93">
        <v>3.05</v>
      </c>
      <c r="N55" s="93">
        <v>0.61</v>
      </c>
      <c r="O55" s="93">
        <v>0.34</v>
      </c>
      <c r="P55" s="93">
        <v>3.3</v>
      </c>
      <c r="Q55" s="93">
        <v>98.5</v>
      </c>
      <c r="R55">
        <v>50.03</v>
      </c>
      <c r="S55">
        <v>15.14</v>
      </c>
      <c r="T55">
        <v>11.66</v>
      </c>
      <c r="U55">
        <v>5.96</v>
      </c>
      <c r="V55">
        <v>9.66</v>
      </c>
      <c r="W55">
        <v>3.09</v>
      </c>
      <c r="X55">
        <v>0.62</v>
      </c>
      <c r="Y55">
        <v>0.35</v>
      </c>
      <c r="Z55">
        <v>3.35</v>
      </c>
      <c r="AA55">
        <v>0.15</v>
      </c>
    </row>
    <row r="56" spans="1:27" x14ac:dyDescent="0.35">
      <c r="A56" t="s">
        <v>742</v>
      </c>
      <c r="B56" s="93">
        <v>50.2</v>
      </c>
      <c r="C56" s="93">
        <v>14.21</v>
      </c>
      <c r="D56" s="93">
        <v>11.05</v>
      </c>
      <c r="J56">
        <v>0.156</v>
      </c>
      <c r="K56" s="93">
        <v>6.06</v>
      </c>
      <c r="L56" s="93">
        <v>9.69</v>
      </c>
      <c r="M56" s="93">
        <v>2.56</v>
      </c>
      <c r="N56" s="93">
        <v>0.56999999999999995</v>
      </c>
      <c r="O56" s="93">
        <v>0.3</v>
      </c>
      <c r="P56" s="93">
        <v>3</v>
      </c>
      <c r="Q56" s="93">
        <v>97.8</v>
      </c>
      <c r="R56">
        <v>51.33</v>
      </c>
      <c r="S56">
        <v>14.53</v>
      </c>
      <c r="T56">
        <v>11.3</v>
      </c>
      <c r="U56">
        <v>6.2</v>
      </c>
      <c r="V56">
        <v>9.91</v>
      </c>
      <c r="W56">
        <v>2.62</v>
      </c>
      <c r="X56">
        <v>0.57999999999999996</v>
      </c>
      <c r="Y56">
        <v>0.31</v>
      </c>
      <c r="Z56">
        <v>3.07</v>
      </c>
      <c r="AA56">
        <v>0.159</v>
      </c>
    </row>
    <row r="57" spans="1:27" x14ac:dyDescent="0.35">
      <c r="A57" t="s">
        <v>743</v>
      </c>
      <c r="B57" s="93">
        <v>49.9</v>
      </c>
      <c r="C57" s="93">
        <v>13.44</v>
      </c>
      <c r="D57" s="93">
        <v>11.45</v>
      </c>
      <c r="J57">
        <v>6.5000000000000002E-2</v>
      </c>
      <c r="K57" s="93">
        <v>7.58</v>
      </c>
      <c r="L57" s="93">
        <v>10.39</v>
      </c>
      <c r="M57" s="93">
        <v>2.27</v>
      </c>
      <c r="N57" s="93">
        <v>0.47</v>
      </c>
      <c r="O57" s="93">
        <v>0.23</v>
      </c>
      <c r="P57" s="93">
        <v>2.71</v>
      </c>
      <c r="Q57" s="93">
        <v>98.5</v>
      </c>
      <c r="R57">
        <v>50.66</v>
      </c>
      <c r="S57">
        <v>13.64</v>
      </c>
      <c r="T57">
        <v>11.62</v>
      </c>
      <c r="U57">
        <v>7.7</v>
      </c>
      <c r="V57">
        <v>10.55</v>
      </c>
      <c r="W57">
        <v>2.2999999999999998</v>
      </c>
      <c r="X57">
        <v>0.48</v>
      </c>
      <c r="Y57">
        <v>0.23</v>
      </c>
      <c r="Z57">
        <v>2.75</v>
      </c>
      <c r="AA57">
        <v>6.6000000000000003E-2</v>
      </c>
    </row>
    <row r="58" spans="1:27" x14ac:dyDescent="0.35">
      <c r="A58" t="s">
        <v>744</v>
      </c>
      <c r="B58" s="93">
        <v>51.4</v>
      </c>
      <c r="C58" s="93">
        <v>14.22</v>
      </c>
      <c r="D58" s="93">
        <v>10.51</v>
      </c>
      <c r="J58">
        <v>0.122</v>
      </c>
      <c r="K58" s="93">
        <v>5.16</v>
      </c>
      <c r="L58" s="93">
        <v>9.16</v>
      </c>
      <c r="M58" s="93">
        <v>2.73</v>
      </c>
      <c r="N58" s="93">
        <v>0.66</v>
      </c>
      <c r="O58" s="93">
        <v>0.28999999999999998</v>
      </c>
      <c r="P58" s="93">
        <v>3.04</v>
      </c>
      <c r="Q58" s="93">
        <v>97.3</v>
      </c>
      <c r="R58">
        <v>52.83</v>
      </c>
      <c r="S58">
        <v>14.62</v>
      </c>
      <c r="T58">
        <v>10.8</v>
      </c>
      <c r="U58">
        <v>5.3</v>
      </c>
      <c r="V58">
        <v>9.41</v>
      </c>
      <c r="W58">
        <v>2.81</v>
      </c>
      <c r="X58">
        <v>0.68</v>
      </c>
      <c r="Y58">
        <v>0.3</v>
      </c>
      <c r="Z58">
        <v>3.12</v>
      </c>
      <c r="AA58">
        <v>0.125</v>
      </c>
    </row>
    <row r="59" spans="1:27" x14ac:dyDescent="0.35">
      <c r="A59" t="s">
        <v>745</v>
      </c>
      <c r="B59" s="93">
        <v>50.5</v>
      </c>
      <c r="C59" s="93">
        <v>12.92</v>
      </c>
      <c r="D59" s="93">
        <v>11.13</v>
      </c>
      <c r="J59">
        <v>4.4999999999999998E-2</v>
      </c>
      <c r="K59" s="93">
        <v>8.4</v>
      </c>
      <c r="L59" s="93">
        <v>10.65</v>
      </c>
      <c r="M59" s="93">
        <v>2.13</v>
      </c>
      <c r="N59" s="93">
        <v>0.4</v>
      </c>
      <c r="O59" s="93">
        <v>0.16</v>
      </c>
      <c r="P59" s="93">
        <v>2.4</v>
      </c>
      <c r="Q59" s="93">
        <v>98.7</v>
      </c>
      <c r="R59">
        <v>51.15</v>
      </c>
      <c r="S59">
        <v>13.09</v>
      </c>
      <c r="T59">
        <v>11.27</v>
      </c>
      <c r="U59">
        <v>8.51</v>
      </c>
      <c r="V59">
        <v>10.79</v>
      </c>
      <c r="W59">
        <v>2.16</v>
      </c>
      <c r="X59">
        <v>0.41</v>
      </c>
      <c r="Y59">
        <v>0.16</v>
      </c>
      <c r="Z59">
        <v>2.4300000000000002</v>
      </c>
      <c r="AA59">
        <v>4.4999999999999998E-2</v>
      </c>
    </row>
    <row r="60" spans="1:27" x14ac:dyDescent="0.35">
      <c r="A60" t="s">
        <v>746</v>
      </c>
      <c r="B60" s="93">
        <v>50.9</v>
      </c>
      <c r="C60" s="93">
        <v>14.37</v>
      </c>
      <c r="D60" s="93">
        <v>10.7</v>
      </c>
      <c r="J60">
        <v>0.13</v>
      </c>
      <c r="K60" s="93">
        <v>6.22</v>
      </c>
      <c r="L60" s="93">
        <v>10.34</v>
      </c>
      <c r="M60" s="93">
        <v>2.4300000000000002</v>
      </c>
      <c r="N60" s="93">
        <v>0.45</v>
      </c>
      <c r="O60" s="93">
        <v>0.22</v>
      </c>
      <c r="P60" s="93">
        <v>2.5499999999999998</v>
      </c>
      <c r="Q60" s="93">
        <v>98.3</v>
      </c>
      <c r="R60">
        <v>51.78</v>
      </c>
      <c r="S60">
        <v>14.62</v>
      </c>
      <c r="T60">
        <v>10.88</v>
      </c>
      <c r="U60">
        <v>6.33</v>
      </c>
      <c r="V60">
        <v>10.52</v>
      </c>
      <c r="W60">
        <v>2.4700000000000002</v>
      </c>
      <c r="X60">
        <v>0.46</v>
      </c>
      <c r="Y60">
        <v>0.22</v>
      </c>
      <c r="Z60">
        <v>2.59</v>
      </c>
      <c r="AA60">
        <v>0.13200000000000001</v>
      </c>
    </row>
    <row r="61" spans="1:27" x14ac:dyDescent="0.35">
      <c r="A61" t="s">
        <v>747</v>
      </c>
      <c r="B61" s="93">
        <v>50.51</v>
      </c>
      <c r="C61" s="93">
        <v>14.34</v>
      </c>
      <c r="D61" s="93">
        <v>10.02</v>
      </c>
      <c r="J61">
        <v>0.13100000000000001</v>
      </c>
      <c r="K61" s="93">
        <v>7.07</v>
      </c>
      <c r="L61" s="93">
        <v>11.12</v>
      </c>
      <c r="M61" s="93">
        <v>2.39</v>
      </c>
      <c r="N61" s="93">
        <v>0.42</v>
      </c>
      <c r="O61" s="93">
        <v>0.23</v>
      </c>
      <c r="P61" s="93">
        <v>2.33</v>
      </c>
      <c r="Q61" s="93">
        <v>98.6</v>
      </c>
      <c r="R61">
        <v>51.25</v>
      </c>
      <c r="S61">
        <v>14.55</v>
      </c>
      <c r="T61">
        <v>10.16</v>
      </c>
      <c r="U61">
        <v>7.17</v>
      </c>
      <c r="V61">
        <v>11.28</v>
      </c>
      <c r="W61">
        <v>2.4300000000000002</v>
      </c>
      <c r="X61">
        <v>0.42</v>
      </c>
      <c r="Y61">
        <v>0.23</v>
      </c>
      <c r="Z61">
        <v>2.36</v>
      </c>
      <c r="AA61">
        <v>0.13300000000000001</v>
      </c>
    </row>
    <row r="62" spans="1:27" x14ac:dyDescent="0.35">
      <c r="A62" t="s">
        <v>748</v>
      </c>
      <c r="B62" s="93">
        <v>50.22</v>
      </c>
      <c r="C62" s="93">
        <v>14.13</v>
      </c>
      <c r="D62" s="93">
        <v>10.71</v>
      </c>
      <c r="J62">
        <v>0.159</v>
      </c>
      <c r="K62" s="93">
        <v>6.52</v>
      </c>
      <c r="L62" s="93">
        <v>10.74</v>
      </c>
      <c r="M62" s="93">
        <v>2.2999999999999998</v>
      </c>
      <c r="N62" s="93">
        <v>0.44</v>
      </c>
      <c r="O62" s="93">
        <v>0.25</v>
      </c>
      <c r="P62" s="93">
        <v>2.5</v>
      </c>
      <c r="Q62" s="93">
        <v>98</v>
      </c>
      <c r="R62">
        <v>51.27</v>
      </c>
      <c r="S62">
        <v>14.42</v>
      </c>
      <c r="T62">
        <v>10.93</v>
      </c>
      <c r="U62">
        <v>6.65</v>
      </c>
      <c r="V62">
        <v>10.96</v>
      </c>
      <c r="W62">
        <v>2.34</v>
      </c>
      <c r="X62">
        <v>0.45</v>
      </c>
      <c r="Y62">
        <v>0.25</v>
      </c>
      <c r="Z62">
        <v>2.56</v>
      </c>
      <c r="AA62">
        <v>0.16200000000000001</v>
      </c>
    </row>
    <row r="63" spans="1:27" x14ac:dyDescent="0.35">
      <c r="A63" t="s">
        <v>749</v>
      </c>
      <c r="B63" s="93">
        <v>50.49</v>
      </c>
      <c r="C63" s="93">
        <v>14.35</v>
      </c>
      <c r="D63" s="93">
        <v>10.34</v>
      </c>
      <c r="J63">
        <v>0.121</v>
      </c>
      <c r="K63" s="93">
        <v>6.91</v>
      </c>
      <c r="L63" s="93">
        <v>10.95</v>
      </c>
      <c r="M63" s="93">
        <v>2.2999999999999998</v>
      </c>
      <c r="N63" s="93">
        <v>0.44</v>
      </c>
      <c r="O63" s="93">
        <v>0.25</v>
      </c>
      <c r="P63" s="93">
        <v>2.5099999999999998</v>
      </c>
      <c r="Q63" s="93">
        <v>98.7</v>
      </c>
      <c r="R63">
        <v>51.18</v>
      </c>
      <c r="S63">
        <v>14.55</v>
      </c>
      <c r="T63">
        <v>10.48</v>
      </c>
      <c r="U63">
        <v>7.01</v>
      </c>
      <c r="V63">
        <v>11.09</v>
      </c>
      <c r="W63">
        <v>2.33</v>
      </c>
      <c r="X63">
        <v>0.44</v>
      </c>
      <c r="Y63">
        <v>0.26</v>
      </c>
      <c r="Z63">
        <v>2.54</v>
      </c>
      <c r="AA63">
        <v>0.123</v>
      </c>
    </row>
    <row r="64" spans="1:27" x14ac:dyDescent="0.35">
      <c r="A64" t="s">
        <v>750</v>
      </c>
      <c r="B64" s="93">
        <v>50.8</v>
      </c>
      <c r="C64" s="93">
        <v>14.08</v>
      </c>
      <c r="D64" s="93">
        <v>10.7</v>
      </c>
      <c r="J64">
        <v>0.16</v>
      </c>
      <c r="K64" s="93">
        <v>6.58</v>
      </c>
      <c r="L64" s="93">
        <v>10.5</v>
      </c>
      <c r="M64" s="93">
        <v>2.35</v>
      </c>
      <c r="N64" s="93">
        <v>0.48</v>
      </c>
      <c r="O64" s="93">
        <v>0.28000000000000003</v>
      </c>
      <c r="P64" s="93">
        <v>2.56</v>
      </c>
      <c r="Q64" s="93">
        <v>98.5</v>
      </c>
      <c r="R64">
        <v>51.58</v>
      </c>
      <c r="S64">
        <v>14.29</v>
      </c>
      <c r="T64">
        <v>10.87</v>
      </c>
      <c r="U64">
        <v>6.68</v>
      </c>
      <c r="V64">
        <v>10.66</v>
      </c>
      <c r="W64">
        <v>2.39</v>
      </c>
      <c r="X64">
        <v>0.49</v>
      </c>
      <c r="Y64">
        <v>0.28000000000000003</v>
      </c>
      <c r="Z64">
        <v>2.6</v>
      </c>
      <c r="AA64">
        <v>0.16300000000000001</v>
      </c>
    </row>
    <row r="65" spans="1:27" x14ac:dyDescent="0.35">
      <c r="A65" t="s">
        <v>751</v>
      </c>
      <c r="B65" s="93">
        <v>50.46</v>
      </c>
      <c r="C65" s="93">
        <v>14.61</v>
      </c>
      <c r="D65" s="93">
        <v>10.46</v>
      </c>
      <c r="J65">
        <v>0.11700000000000001</v>
      </c>
      <c r="K65" s="93">
        <v>6.5</v>
      </c>
      <c r="L65" s="93">
        <v>10.74</v>
      </c>
      <c r="M65" s="93">
        <v>2.38</v>
      </c>
      <c r="N65" s="93">
        <v>0.43</v>
      </c>
      <c r="O65" s="93">
        <v>0.25</v>
      </c>
      <c r="P65" s="93">
        <v>2.4500000000000002</v>
      </c>
      <c r="Q65" s="93">
        <v>98.4</v>
      </c>
      <c r="R65">
        <v>51.28</v>
      </c>
      <c r="S65">
        <v>14.85</v>
      </c>
      <c r="T65">
        <v>10.63</v>
      </c>
      <c r="U65">
        <v>6.6</v>
      </c>
      <c r="V65">
        <v>10.92</v>
      </c>
      <c r="W65">
        <v>2.42</v>
      </c>
      <c r="X65">
        <v>0.44</v>
      </c>
      <c r="Y65">
        <v>0.26</v>
      </c>
      <c r="Z65">
        <v>2.4900000000000002</v>
      </c>
      <c r="AA65">
        <v>0.11899999999999999</v>
      </c>
    </row>
    <row r="66" spans="1:27" x14ac:dyDescent="0.35">
      <c r="A66" t="s">
        <v>752</v>
      </c>
      <c r="B66" s="93">
        <v>50.64</v>
      </c>
      <c r="C66" s="93">
        <v>14.08</v>
      </c>
      <c r="D66" s="93">
        <v>10.87</v>
      </c>
      <c r="J66">
        <v>0.11600000000000001</v>
      </c>
      <c r="K66" s="93">
        <v>7.52</v>
      </c>
      <c r="L66" s="93">
        <v>10.83</v>
      </c>
      <c r="M66" s="93">
        <v>2.2000000000000002</v>
      </c>
      <c r="N66" s="93">
        <v>0.41</v>
      </c>
      <c r="O66" s="93">
        <v>0.24</v>
      </c>
      <c r="P66" s="93">
        <v>2.42</v>
      </c>
      <c r="Q66" s="93">
        <v>99.3</v>
      </c>
      <c r="R66">
        <v>50.98</v>
      </c>
      <c r="S66">
        <v>14.18</v>
      </c>
      <c r="T66">
        <v>10.95</v>
      </c>
      <c r="U66">
        <v>7.57</v>
      </c>
      <c r="V66">
        <v>10.9</v>
      </c>
      <c r="W66">
        <v>2.21</v>
      </c>
      <c r="X66">
        <v>0.41</v>
      </c>
      <c r="Y66">
        <v>0.25</v>
      </c>
      <c r="Z66">
        <v>2.44</v>
      </c>
      <c r="AA66">
        <v>0.11700000000000001</v>
      </c>
    </row>
    <row r="67" spans="1:27" x14ac:dyDescent="0.35">
      <c r="A67" t="s">
        <v>753</v>
      </c>
      <c r="B67" s="93">
        <v>50.35</v>
      </c>
      <c r="C67" s="93">
        <v>13.44</v>
      </c>
      <c r="D67" s="93">
        <v>9.7100000000000009</v>
      </c>
      <c r="J67">
        <v>8.1000000000000003E-2</v>
      </c>
      <c r="K67" s="93">
        <v>8.58</v>
      </c>
      <c r="L67" s="93">
        <v>10.89</v>
      </c>
      <c r="M67" s="93">
        <v>2.14</v>
      </c>
      <c r="N67" s="93">
        <v>0.38</v>
      </c>
      <c r="O67" s="93">
        <v>0.21</v>
      </c>
      <c r="P67" s="93">
        <v>2.48</v>
      </c>
      <c r="Q67" s="93">
        <v>98.3</v>
      </c>
      <c r="R67">
        <v>51.23</v>
      </c>
      <c r="S67">
        <v>13.68</v>
      </c>
      <c r="T67">
        <v>9.8800000000000008</v>
      </c>
      <c r="U67">
        <v>8.73</v>
      </c>
      <c r="V67">
        <v>11.08</v>
      </c>
      <c r="W67">
        <v>2.1800000000000002</v>
      </c>
      <c r="X67">
        <v>0.39</v>
      </c>
      <c r="Y67">
        <v>0.22</v>
      </c>
      <c r="Z67">
        <v>2.52</v>
      </c>
      <c r="AA67">
        <v>8.3000000000000004E-2</v>
      </c>
    </row>
    <row r="68" spans="1:27" x14ac:dyDescent="0.35">
      <c r="A68" t="s">
        <v>754</v>
      </c>
      <c r="B68" s="93">
        <v>51.31</v>
      </c>
      <c r="C68" s="93">
        <v>13.08</v>
      </c>
      <c r="D68" s="93">
        <v>9.59</v>
      </c>
      <c r="J68">
        <v>9.1999999999999998E-2</v>
      </c>
      <c r="K68" s="93">
        <v>8.5399999999999991</v>
      </c>
      <c r="L68" s="93">
        <v>11.09</v>
      </c>
      <c r="M68" s="93">
        <v>2.2200000000000002</v>
      </c>
      <c r="N68" s="93">
        <v>0.37</v>
      </c>
      <c r="O68" s="93">
        <v>0.27</v>
      </c>
      <c r="P68" s="93">
        <v>2.46</v>
      </c>
      <c r="Q68" s="93">
        <v>99</v>
      </c>
      <c r="R68">
        <v>51.82</v>
      </c>
      <c r="S68">
        <v>13.21</v>
      </c>
      <c r="T68">
        <v>9.68</v>
      </c>
      <c r="U68">
        <v>8.6199999999999992</v>
      </c>
      <c r="V68">
        <v>11.2</v>
      </c>
      <c r="W68">
        <v>2.2400000000000002</v>
      </c>
      <c r="X68">
        <v>0.37</v>
      </c>
      <c r="Y68">
        <v>0.27</v>
      </c>
      <c r="Z68">
        <v>2.48</v>
      </c>
      <c r="AA68">
        <v>9.2999999999999999E-2</v>
      </c>
    </row>
    <row r="69" spans="1:27" x14ac:dyDescent="0.35">
      <c r="A69" t="s">
        <v>755</v>
      </c>
      <c r="B69" s="93">
        <v>50.88</v>
      </c>
      <c r="C69" s="93">
        <v>13.18</v>
      </c>
      <c r="D69" s="93">
        <v>11.1</v>
      </c>
      <c r="J69">
        <v>7.9000000000000001E-2</v>
      </c>
      <c r="K69" s="93">
        <v>6.76</v>
      </c>
      <c r="L69" s="93">
        <v>11.07</v>
      </c>
      <c r="M69" s="93">
        <v>2.4</v>
      </c>
      <c r="N69" s="93">
        <v>0.49</v>
      </c>
      <c r="O69" s="93">
        <v>0.32</v>
      </c>
      <c r="P69" s="93">
        <v>2.88</v>
      </c>
      <c r="Q69" s="93">
        <v>99.2</v>
      </c>
      <c r="R69">
        <v>51.31</v>
      </c>
      <c r="S69">
        <v>13.29</v>
      </c>
      <c r="T69">
        <v>11.2</v>
      </c>
      <c r="U69">
        <v>6.82</v>
      </c>
      <c r="V69">
        <v>11.16</v>
      </c>
      <c r="W69">
        <v>2.42</v>
      </c>
      <c r="X69">
        <v>0.49</v>
      </c>
      <c r="Y69">
        <v>0.32</v>
      </c>
      <c r="Z69">
        <v>2.91</v>
      </c>
      <c r="AA69">
        <v>7.9000000000000001E-2</v>
      </c>
    </row>
    <row r="70" spans="1:27" x14ac:dyDescent="0.35">
      <c r="A70" t="s">
        <v>756</v>
      </c>
      <c r="B70" s="93">
        <v>49.87</v>
      </c>
      <c r="C70" s="93">
        <v>12.96</v>
      </c>
      <c r="D70" s="93">
        <v>11.09</v>
      </c>
      <c r="J70">
        <v>4.5999999999999999E-2</v>
      </c>
      <c r="K70" s="145">
        <v>9.27</v>
      </c>
      <c r="L70" s="93">
        <v>10.28</v>
      </c>
      <c r="M70" s="93">
        <v>2.06</v>
      </c>
      <c r="N70" s="93">
        <v>0.38</v>
      </c>
      <c r="O70" s="93">
        <v>0.2</v>
      </c>
      <c r="P70" s="93">
        <v>2.29</v>
      </c>
      <c r="Q70" s="93">
        <v>98.5</v>
      </c>
      <c r="R70">
        <v>50.66</v>
      </c>
      <c r="S70">
        <v>13.16</v>
      </c>
      <c r="T70">
        <v>11.27</v>
      </c>
      <c r="U70">
        <v>9.41</v>
      </c>
      <c r="V70">
        <v>10.45</v>
      </c>
      <c r="W70">
        <v>2.1</v>
      </c>
      <c r="X70">
        <v>0.39</v>
      </c>
      <c r="Y70">
        <v>0.2</v>
      </c>
      <c r="Z70">
        <v>2.33</v>
      </c>
      <c r="AA70">
        <v>4.7E-2</v>
      </c>
    </row>
    <row r="71" spans="1:27" x14ac:dyDescent="0.35">
      <c r="A71" t="s">
        <v>757</v>
      </c>
      <c r="B71" s="93">
        <v>51.59</v>
      </c>
      <c r="C71" s="93">
        <v>13.63</v>
      </c>
      <c r="D71" s="93">
        <v>10.9</v>
      </c>
      <c r="J71">
        <v>0.04</v>
      </c>
      <c r="K71" s="93">
        <v>6.38</v>
      </c>
      <c r="L71" s="93">
        <v>10.39</v>
      </c>
      <c r="M71" s="93">
        <v>2.31</v>
      </c>
      <c r="N71" s="93">
        <v>0.4</v>
      </c>
      <c r="O71" s="93">
        <v>0.23</v>
      </c>
      <c r="P71" s="93">
        <v>2.54</v>
      </c>
      <c r="Q71" s="93">
        <v>98.4</v>
      </c>
      <c r="R71">
        <v>52.42</v>
      </c>
      <c r="S71">
        <v>13.85</v>
      </c>
      <c r="T71">
        <v>11.07</v>
      </c>
      <c r="U71">
        <v>6.48</v>
      </c>
      <c r="V71">
        <v>10.56</v>
      </c>
      <c r="W71">
        <v>2.35</v>
      </c>
      <c r="X71">
        <v>0.41</v>
      </c>
      <c r="Y71">
        <v>0.24</v>
      </c>
      <c r="Z71">
        <v>2.58</v>
      </c>
      <c r="AA71">
        <v>0.04</v>
      </c>
    </row>
    <row r="72" spans="1:27" x14ac:dyDescent="0.35">
      <c r="A72" t="s">
        <v>758</v>
      </c>
      <c r="B72" s="93">
        <v>50.77</v>
      </c>
      <c r="C72" s="93">
        <v>13.7</v>
      </c>
      <c r="D72" s="93">
        <v>10.73</v>
      </c>
      <c r="J72">
        <v>0.15</v>
      </c>
      <c r="K72" s="93">
        <v>6.19</v>
      </c>
      <c r="L72" s="93">
        <v>9.9499999999999993</v>
      </c>
      <c r="M72" s="93">
        <v>2.44</v>
      </c>
      <c r="N72" s="93">
        <v>0.51</v>
      </c>
      <c r="O72" s="93">
        <v>0.32</v>
      </c>
      <c r="P72" s="93">
        <v>2.98</v>
      </c>
      <c r="Q72" s="93">
        <v>97.7</v>
      </c>
      <c r="R72">
        <v>51.94</v>
      </c>
      <c r="S72">
        <v>14.02</v>
      </c>
      <c r="T72">
        <v>10.98</v>
      </c>
      <c r="U72">
        <v>6.33</v>
      </c>
      <c r="V72">
        <v>10.18</v>
      </c>
      <c r="W72">
        <v>2.5</v>
      </c>
      <c r="X72">
        <v>0.52</v>
      </c>
      <c r="Y72">
        <v>0.32</v>
      </c>
      <c r="Z72">
        <v>3.05</v>
      </c>
      <c r="AA72">
        <v>0.153</v>
      </c>
    </row>
    <row r="73" spans="1:27" x14ac:dyDescent="0.35">
      <c r="A73" t="s">
        <v>759</v>
      </c>
      <c r="B73" s="93">
        <v>48.99</v>
      </c>
      <c r="C73" s="93">
        <v>13.3</v>
      </c>
      <c r="D73" s="93">
        <v>11.52</v>
      </c>
      <c r="J73">
        <v>5.7000000000000002E-2</v>
      </c>
      <c r="K73" s="93">
        <v>7.44</v>
      </c>
      <c r="L73" s="93">
        <v>10.89</v>
      </c>
      <c r="M73" s="93">
        <v>2.2799999999999998</v>
      </c>
      <c r="N73" s="93">
        <v>0.52</v>
      </c>
      <c r="O73" s="93">
        <v>0.24</v>
      </c>
      <c r="P73" s="93">
        <v>2.67</v>
      </c>
      <c r="Q73" s="93">
        <v>97.9</v>
      </c>
      <c r="R73">
        <v>50.04</v>
      </c>
      <c r="S73">
        <v>13.58</v>
      </c>
      <c r="T73">
        <v>11.76</v>
      </c>
      <c r="U73">
        <v>7.6</v>
      </c>
      <c r="V73">
        <v>11.12</v>
      </c>
      <c r="W73">
        <v>2.33</v>
      </c>
      <c r="X73">
        <v>0.53</v>
      </c>
      <c r="Y73">
        <v>0.24</v>
      </c>
      <c r="Z73">
        <v>2.73</v>
      </c>
      <c r="AA73">
        <v>5.8999999999999997E-2</v>
      </c>
    </row>
    <row r="74" spans="1:27" x14ac:dyDescent="0.35">
      <c r="A74" t="s">
        <v>760</v>
      </c>
      <c r="B74" s="93">
        <v>50.01</v>
      </c>
      <c r="C74" s="93">
        <v>12.81</v>
      </c>
      <c r="D74" s="93">
        <v>11.2</v>
      </c>
      <c r="J74">
        <v>3.7999999999999999E-2</v>
      </c>
      <c r="K74" s="145">
        <v>9.2200000000000006</v>
      </c>
      <c r="L74" s="93">
        <v>9.9700000000000006</v>
      </c>
      <c r="M74" s="93">
        <v>2.06</v>
      </c>
      <c r="N74" s="93">
        <v>0.36</v>
      </c>
      <c r="O74" s="93">
        <v>0.2</v>
      </c>
      <c r="P74" s="93">
        <v>2.2400000000000002</v>
      </c>
      <c r="Q74" s="93">
        <v>98.1</v>
      </c>
      <c r="R74">
        <v>50.98</v>
      </c>
      <c r="S74">
        <v>13.06</v>
      </c>
      <c r="T74">
        <v>11.41</v>
      </c>
      <c r="U74">
        <v>9.39</v>
      </c>
      <c r="V74">
        <v>10.17</v>
      </c>
      <c r="W74">
        <v>2.1</v>
      </c>
      <c r="X74">
        <v>0.37</v>
      </c>
      <c r="Y74">
        <v>0.2</v>
      </c>
      <c r="Z74">
        <v>2.2799999999999998</v>
      </c>
      <c r="AA74">
        <v>3.9E-2</v>
      </c>
    </row>
    <row r="75" spans="1:27" x14ac:dyDescent="0.35">
      <c r="A75" t="s">
        <v>761</v>
      </c>
      <c r="B75" s="93">
        <v>49.37</v>
      </c>
      <c r="C75" s="93">
        <v>11.96</v>
      </c>
      <c r="D75" s="93">
        <v>11.18</v>
      </c>
      <c r="J75">
        <v>0.17599999999999999</v>
      </c>
      <c r="K75" s="145">
        <v>10.7</v>
      </c>
      <c r="L75" s="93">
        <v>9.93</v>
      </c>
      <c r="M75" s="93">
        <v>1.96</v>
      </c>
      <c r="N75" s="93">
        <v>0.35</v>
      </c>
      <c r="O75" s="93">
        <v>0.21</v>
      </c>
      <c r="P75" s="93">
        <v>2.23</v>
      </c>
      <c r="Q75" s="93">
        <v>98.1</v>
      </c>
      <c r="R75">
        <v>50.35</v>
      </c>
      <c r="S75">
        <v>12.19</v>
      </c>
      <c r="T75">
        <v>11.41</v>
      </c>
      <c r="U75">
        <v>10.91</v>
      </c>
      <c r="V75">
        <v>10.119999999999999</v>
      </c>
      <c r="W75">
        <v>2</v>
      </c>
      <c r="X75">
        <v>0.36</v>
      </c>
      <c r="Y75">
        <v>0.21</v>
      </c>
      <c r="Z75">
        <v>2.27</v>
      </c>
      <c r="AA75">
        <v>0.17899999999999999</v>
      </c>
    </row>
    <row r="76" spans="1:27" x14ac:dyDescent="0.35">
      <c r="A76" t="s">
        <v>762</v>
      </c>
      <c r="B76" s="93">
        <v>50.23</v>
      </c>
      <c r="C76" s="93">
        <v>13.03</v>
      </c>
      <c r="D76" s="93">
        <v>10.99</v>
      </c>
      <c r="J76">
        <v>3.9E-2</v>
      </c>
      <c r="K76" s="93">
        <v>8.08</v>
      </c>
      <c r="L76" s="93">
        <v>10.41</v>
      </c>
      <c r="M76" s="93">
        <v>2.16</v>
      </c>
      <c r="N76" s="93">
        <v>0.4</v>
      </c>
      <c r="O76" s="93">
        <v>0.22</v>
      </c>
      <c r="P76" s="93">
        <v>2.44</v>
      </c>
      <c r="Q76" s="93">
        <v>98</v>
      </c>
      <c r="R76">
        <v>51.26</v>
      </c>
      <c r="S76">
        <v>13.3</v>
      </c>
      <c r="T76">
        <v>11.21</v>
      </c>
      <c r="U76">
        <v>8.24</v>
      </c>
      <c r="V76">
        <v>10.63</v>
      </c>
      <c r="W76">
        <v>2.21</v>
      </c>
      <c r="X76">
        <v>0.41</v>
      </c>
      <c r="Y76">
        <v>0.22</v>
      </c>
      <c r="Z76">
        <v>2.4900000000000002</v>
      </c>
      <c r="AA76">
        <v>0.04</v>
      </c>
    </row>
    <row r="77" spans="1:27" x14ac:dyDescent="0.35">
      <c r="A77" t="s">
        <v>763</v>
      </c>
      <c r="B77" s="93">
        <v>50.07</v>
      </c>
      <c r="C77" s="93">
        <v>13.55</v>
      </c>
      <c r="D77" s="93">
        <v>11.08</v>
      </c>
      <c r="J77">
        <v>4.9000000000000002E-2</v>
      </c>
      <c r="K77" s="93">
        <v>8.32</v>
      </c>
      <c r="L77" s="93">
        <v>10.72</v>
      </c>
      <c r="M77" s="93">
        <v>2.13</v>
      </c>
      <c r="N77" s="93">
        <v>0.42</v>
      </c>
      <c r="O77" s="93">
        <v>0.24</v>
      </c>
      <c r="P77" s="93">
        <v>2.4900000000000002</v>
      </c>
      <c r="Q77" s="93">
        <v>99.1</v>
      </c>
      <c r="R77">
        <v>50.54</v>
      </c>
      <c r="S77">
        <v>13.68</v>
      </c>
      <c r="T77">
        <v>11.18</v>
      </c>
      <c r="U77">
        <v>8.4</v>
      </c>
      <c r="V77">
        <v>10.82</v>
      </c>
      <c r="W77">
        <v>2.15</v>
      </c>
      <c r="X77">
        <v>0.42</v>
      </c>
      <c r="Y77">
        <v>0.24</v>
      </c>
      <c r="Z77">
        <v>2.5099999999999998</v>
      </c>
      <c r="AA77">
        <v>4.9000000000000002E-2</v>
      </c>
    </row>
    <row r="78" spans="1:27" x14ac:dyDescent="0.35">
      <c r="A78" t="s">
        <v>764</v>
      </c>
      <c r="B78" s="93">
        <v>49.33</v>
      </c>
      <c r="C78" s="93">
        <v>13.64</v>
      </c>
      <c r="D78" s="93">
        <v>11.41</v>
      </c>
      <c r="J78">
        <v>3.6999999999999998E-2</v>
      </c>
      <c r="K78" s="93">
        <v>7.16</v>
      </c>
      <c r="L78" s="93">
        <v>10.93</v>
      </c>
      <c r="M78" s="93">
        <v>2.31</v>
      </c>
      <c r="N78" s="93">
        <v>0.53</v>
      </c>
      <c r="O78" s="93">
        <v>0.28000000000000003</v>
      </c>
      <c r="P78" s="93">
        <v>2.71</v>
      </c>
      <c r="Q78" s="93">
        <v>98.4</v>
      </c>
      <c r="R78">
        <v>50.16</v>
      </c>
      <c r="S78">
        <v>13.87</v>
      </c>
      <c r="T78">
        <v>11.6</v>
      </c>
      <c r="U78">
        <v>7.28</v>
      </c>
      <c r="V78">
        <v>11.12</v>
      </c>
      <c r="W78">
        <v>2.35</v>
      </c>
      <c r="X78">
        <v>0.54</v>
      </c>
      <c r="Y78">
        <v>0.28000000000000003</v>
      </c>
      <c r="Z78">
        <v>2.76</v>
      </c>
      <c r="AA78">
        <v>3.7999999999999999E-2</v>
      </c>
    </row>
    <row r="79" spans="1:27" x14ac:dyDescent="0.35">
      <c r="A79" t="s">
        <v>765</v>
      </c>
      <c r="B79" s="93">
        <v>50.14</v>
      </c>
      <c r="C79" s="93">
        <v>13.97</v>
      </c>
      <c r="D79" s="93">
        <v>11.03</v>
      </c>
      <c r="J79">
        <v>0.11799999999999999</v>
      </c>
      <c r="K79" s="93">
        <v>6.77</v>
      </c>
      <c r="L79" s="93">
        <v>10.77</v>
      </c>
      <c r="M79" s="93">
        <v>2.2400000000000002</v>
      </c>
      <c r="N79" s="93">
        <v>0.54</v>
      </c>
      <c r="O79" s="93">
        <v>0.28000000000000003</v>
      </c>
      <c r="P79" s="93">
        <v>2.8</v>
      </c>
      <c r="Q79" s="93">
        <v>98.7</v>
      </c>
      <c r="R79">
        <v>50.82</v>
      </c>
      <c r="S79">
        <v>14.16</v>
      </c>
      <c r="T79">
        <v>11.18</v>
      </c>
      <c r="U79">
        <v>6.86</v>
      </c>
      <c r="V79">
        <v>10.92</v>
      </c>
      <c r="W79">
        <v>2.2799999999999998</v>
      </c>
      <c r="X79">
        <v>0.55000000000000004</v>
      </c>
      <c r="Y79">
        <v>0.28999999999999998</v>
      </c>
      <c r="Z79">
        <v>2.84</v>
      </c>
      <c r="AA79">
        <v>0.12</v>
      </c>
    </row>
    <row r="80" spans="1:27" x14ac:dyDescent="0.35">
      <c r="A80" t="s">
        <v>766</v>
      </c>
      <c r="B80" s="93">
        <v>49.77</v>
      </c>
      <c r="C80" s="93">
        <v>14.63</v>
      </c>
      <c r="D80" s="93">
        <v>11.78</v>
      </c>
      <c r="J80">
        <v>6.4000000000000001E-2</v>
      </c>
      <c r="K80" s="93">
        <v>6.55</v>
      </c>
      <c r="L80" s="93">
        <v>10.89</v>
      </c>
      <c r="M80" s="93">
        <v>2.2400000000000002</v>
      </c>
      <c r="N80" s="93">
        <v>0.76</v>
      </c>
      <c r="O80" s="93">
        <v>0.28999999999999998</v>
      </c>
      <c r="P80" s="93">
        <v>3.06</v>
      </c>
      <c r="Q80" s="93">
        <v>100</v>
      </c>
      <c r="R80">
        <v>49.76</v>
      </c>
      <c r="S80">
        <v>14.63</v>
      </c>
      <c r="T80">
        <v>11.78</v>
      </c>
      <c r="U80">
        <v>6.55</v>
      </c>
      <c r="V80">
        <v>10.89</v>
      </c>
      <c r="W80">
        <v>2.23</v>
      </c>
      <c r="X80">
        <v>0.76</v>
      </c>
      <c r="Y80">
        <v>0.28999999999999998</v>
      </c>
      <c r="Z80">
        <v>3.06</v>
      </c>
      <c r="AA80">
        <v>6.4000000000000001E-2</v>
      </c>
    </row>
    <row r="81" spans="1:27" x14ac:dyDescent="0.35">
      <c r="A81" t="s">
        <v>767</v>
      </c>
      <c r="B81" s="93">
        <v>49.83</v>
      </c>
      <c r="C81" s="93">
        <v>12.79</v>
      </c>
      <c r="D81" s="93">
        <v>11.26</v>
      </c>
      <c r="J81">
        <v>4.2000000000000003E-2</v>
      </c>
      <c r="K81" s="145">
        <v>9.9700000000000006</v>
      </c>
      <c r="L81" s="93">
        <v>10.14</v>
      </c>
      <c r="M81" s="93">
        <v>1.95</v>
      </c>
      <c r="N81" s="93">
        <v>0.41</v>
      </c>
      <c r="O81" s="93">
        <v>0.2</v>
      </c>
      <c r="P81" s="93">
        <v>2.2999999999999998</v>
      </c>
      <c r="Q81" s="93">
        <v>98.9</v>
      </c>
      <c r="R81">
        <v>50.39</v>
      </c>
      <c r="S81">
        <v>12.94</v>
      </c>
      <c r="T81">
        <v>11.39</v>
      </c>
      <c r="U81">
        <v>10.08</v>
      </c>
      <c r="V81">
        <v>10.26</v>
      </c>
      <c r="W81">
        <v>1.97</v>
      </c>
      <c r="X81">
        <v>0.41</v>
      </c>
      <c r="Y81">
        <v>0.2</v>
      </c>
      <c r="Z81">
        <v>2.33</v>
      </c>
      <c r="AA81">
        <v>4.2999999999999997E-2</v>
      </c>
    </row>
    <row r="82" spans="1:27" x14ac:dyDescent="0.35">
      <c r="A82" t="s">
        <v>768</v>
      </c>
      <c r="B82" s="93">
        <v>50.16</v>
      </c>
      <c r="C82" s="93">
        <v>13.92</v>
      </c>
      <c r="D82" s="93">
        <v>10.89</v>
      </c>
      <c r="J82">
        <v>0.125</v>
      </c>
      <c r="K82" s="93">
        <v>6.71</v>
      </c>
      <c r="L82" s="93">
        <v>10.71</v>
      </c>
      <c r="M82" s="93">
        <v>2.3199999999999998</v>
      </c>
      <c r="N82" s="93">
        <v>0.54</v>
      </c>
      <c r="O82" s="93">
        <v>0.28999999999999998</v>
      </c>
      <c r="P82" s="93">
        <v>2.79</v>
      </c>
      <c r="Q82" s="93">
        <v>98.5</v>
      </c>
      <c r="R82">
        <v>50.95</v>
      </c>
      <c r="S82">
        <v>14.13</v>
      </c>
      <c r="T82">
        <v>11.06</v>
      </c>
      <c r="U82">
        <v>6.82</v>
      </c>
      <c r="V82">
        <v>10.88</v>
      </c>
      <c r="W82">
        <v>2.35</v>
      </c>
      <c r="X82">
        <v>0.55000000000000004</v>
      </c>
      <c r="Y82">
        <v>0.28999999999999998</v>
      </c>
      <c r="Z82">
        <v>2.84</v>
      </c>
      <c r="AA82">
        <v>0.127</v>
      </c>
    </row>
    <row r="83" spans="1:27" x14ac:dyDescent="0.35">
      <c r="A83" t="s">
        <v>769</v>
      </c>
      <c r="B83" s="93">
        <v>49.84</v>
      </c>
      <c r="C83" s="93">
        <v>13.04</v>
      </c>
      <c r="D83" s="93">
        <v>11.39</v>
      </c>
      <c r="E83">
        <v>235</v>
      </c>
      <c r="H83">
        <v>90</v>
      </c>
      <c r="I83">
        <v>8.9999999999999993E-3</v>
      </c>
      <c r="J83">
        <v>0.14499999999999999</v>
      </c>
      <c r="K83" s="145">
        <v>9.2899999999999991</v>
      </c>
      <c r="L83" s="93">
        <v>10.130000000000001</v>
      </c>
      <c r="M83" s="93">
        <v>2.02</v>
      </c>
      <c r="N83" s="93">
        <v>0.37</v>
      </c>
      <c r="O83" s="93">
        <v>0.22</v>
      </c>
      <c r="P83" s="93">
        <v>2.2200000000000002</v>
      </c>
      <c r="Q83" s="93">
        <v>98.7</v>
      </c>
      <c r="R83">
        <v>50.52</v>
      </c>
      <c r="S83">
        <v>13.21</v>
      </c>
      <c r="T83">
        <v>11.55</v>
      </c>
      <c r="U83">
        <v>9.42</v>
      </c>
      <c r="V83">
        <v>10.26</v>
      </c>
      <c r="W83">
        <v>2.04</v>
      </c>
      <c r="X83">
        <v>0.38</v>
      </c>
      <c r="Y83">
        <v>0.22</v>
      </c>
      <c r="Z83">
        <v>2.25</v>
      </c>
      <c r="AA83">
        <v>0.14299999999999999</v>
      </c>
    </row>
    <row r="84" spans="1:27" x14ac:dyDescent="0.35">
      <c r="A84" t="s">
        <v>770</v>
      </c>
      <c r="B84" s="93">
        <v>49.29</v>
      </c>
      <c r="C84" s="93">
        <v>11.86</v>
      </c>
      <c r="D84" s="93">
        <v>11.39</v>
      </c>
      <c r="E84">
        <v>415</v>
      </c>
      <c r="H84">
        <v>200</v>
      </c>
      <c r="I84">
        <v>0.02</v>
      </c>
      <c r="J84">
        <v>0.124</v>
      </c>
      <c r="K84" s="145">
        <v>12.46</v>
      </c>
      <c r="L84" s="93">
        <v>9.31</v>
      </c>
      <c r="M84" s="93">
        <v>1.77</v>
      </c>
      <c r="N84" s="93">
        <v>0.35</v>
      </c>
      <c r="O84" s="93">
        <v>0.2</v>
      </c>
      <c r="P84" s="93">
        <v>2.0299999999999998</v>
      </c>
      <c r="Q84" s="93">
        <v>98.8</v>
      </c>
      <c r="R84">
        <v>49.89</v>
      </c>
      <c r="S84">
        <v>12.01</v>
      </c>
      <c r="T84">
        <v>11.53</v>
      </c>
      <c r="U84">
        <v>12.61</v>
      </c>
      <c r="V84">
        <v>9.42</v>
      </c>
      <c r="W84">
        <v>1.79</v>
      </c>
      <c r="X84">
        <v>0.35</v>
      </c>
      <c r="Y84">
        <v>0.21</v>
      </c>
      <c r="Z84">
        <v>2.06</v>
      </c>
      <c r="AA84">
        <v>0.13200000000000001</v>
      </c>
    </row>
    <row r="85" spans="1:27" x14ac:dyDescent="0.35">
      <c r="A85" t="s">
        <v>771</v>
      </c>
      <c r="B85" s="93">
        <v>50.21</v>
      </c>
      <c r="C85" s="93">
        <v>13.01</v>
      </c>
      <c r="D85" s="93">
        <v>10.62</v>
      </c>
      <c r="E85">
        <v>305</v>
      </c>
      <c r="H85">
        <v>120</v>
      </c>
      <c r="I85">
        <v>1.2E-2</v>
      </c>
      <c r="J85">
        <v>0.152</v>
      </c>
      <c r="K85" s="145">
        <v>9.9499999999999993</v>
      </c>
      <c r="L85" s="93">
        <v>9.85</v>
      </c>
      <c r="M85" s="93">
        <v>2.0099999999999998</v>
      </c>
      <c r="N85" s="93">
        <v>0.38</v>
      </c>
      <c r="O85" s="93">
        <v>0.26</v>
      </c>
      <c r="P85" s="93">
        <v>2.34</v>
      </c>
      <c r="Q85" s="93">
        <v>98.7</v>
      </c>
      <c r="R85">
        <v>50.84</v>
      </c>
      <c r="S85">
        <v>13.18</v>
      </c>
      <c r="T85">
        <v>10.76</v>
      </c>
      <c r="U85">
        <v>10.07</v>
      </c>
      <c r="V85">
        <v>9.98</v>
      </c>
      <c r="W85">
        <v>2.0299999999999998</v>
      </c>
      <c r="X85">
        <v>0.38</v>
      </c>
      <c r="Y85">
        <v>0.26</v>
      </c>
      <c r="Z85">
        <v>2.37</v>
      </c>
      <c r="AA85">
        <v>0.126</v>
      </c>
    </row>
    <row r="86" spans="1:27" x14ac:dyDescent="0.35">
      <c r="A86" t="s">
        <v>772</v>
      </c>
      <c r="B86" s="93">
        <v>48.32</v>
      </c>
      <c r="C86" s="93">
        <v>10.88</v>
      </c>
      <c r="D86" s="93">
        <v>11.79</v>
      </c>
      <c r="E86">
        <v>465</v>
      </c>
      <c r="H86">
        <v>130</v>
      </c>
      <c r="I86">
        <v>1.2999999999999999E-2</v>
      </c>
      <c r="J86">
        <v>0.109</v>
      </c>
      <c r="K86" s="145">
        <v>14.81</v>
      </c>
      <c r="L86" s="93">
        <v>8.6</v>
      </c>
      <c r="M86" s="93">
        <v>1.62</v>
      </c>
      <c r="N86" s="93">
        <v>0.32</v>
      </c>
      <c r="O86" s="93">
        <v>0.19</v>
      </c>
      <c r="P86" s="93">
        <v>1.88</v>
      </c>
      <c r="Q86" s="93">
        <v>98.5</v>
      </c>
      <c r="R86">
        <v>49.04</v>
      </c>
      <c r="S86">
        <v>11.04</v>
      </c>
      <c r="T86">
        <v>11.97</v>
      </c>
      <c r="U86">
        <v>15.03</v>
      </c>
      <c r="V86">
        <v>8.73</v>
      </c>
      <c r="W86">
        <v>1.65</v>
      </c>
      <c r="X86">
        <v>0.33</v>
      </c>
      <c r="Y86">
        <v>0.19</v>
      </c>
      <c r="Z86">
        <v>1.91</v>
      </c>
      <c r="AA86">
        <v>0.113</v>
      </c>
    </row>
    <row r="87" spans="1:27" x14ac:dyDescent="0.35">
      <c r="A87" t="s">
        <v>773</v>
      </c>
      <c r="B87" s="93">
        <v>49.61</v>
      </c>
      <c r="C87" s="93">
        <v>12.53</v>
      </c>
      <c r="D87" s="93">
        <v>11.02</v>
      </c>
      <c r="E87">
        <v>320</v>
      </c>
      <c r="H87">
        <v>110</v>
      </c>
      <c r="I87">
        <v>1.0999999999999999E-2</v>
      </c>
      <c r="J87">
        <v>0.14399999999999999</v>
      </c>
      <c r="K87" s="145">
        <v>10.68</v>
      </c>
      <c r="L87" s="93">
        <v>9.89</v>
      </c>
      <c r="M87" s="93">
        <v>1.95</v>
      </c>
      <c r="N87" s="93">
        <v>0.36</v>
      </c>
      <c r="O87" s="93">
        <v>0.24</v>
      </c>
      <c r="P87" s="93">
        <v>2.15</v>
      </c>
      <c r="Q87" s="93">
        <v>98.5</v>
      </c>
      <c r="R87">
        <v>50.35</v>
      </c>
      <c r="S87">
        <v>12.72</v>
      </c>
      <c r="T87">
        <v>11.18</v>
      </c>
      <c r="U87">
        <v>10.84</v>
      </c>
      <c r="V87">
        <v>10.029999999999999</v>
      </c>
      <c r="W87">
        <v>1.97</v>
      </c>
      <c r="X87">
        <v>0.36</v>
      </c>
      <c r="Y87">
        <v>0.24</v>
      </c>
      <c r="Z87">
        <v>2.1800000000000002</v>
      </c>
      <c r="AA87">
        <v>0.128</v>
      </c>
    </row>
    <row r="88" spans="1:27" x14ac:dyDescent="0.35">
      <c r="A88" t="s">
        <v>774</v>
      </c>
      <c r="B88" s="93">
        <v>50.39</v>
      </c>
      <c r="C88" s="93">
        <v>12.99</v>
      </c>
      <c r="D88" s="93">
        <v>11.26</v>
      </c>
      <c r="J88">
        <v>3.7999999999999999E-2</v>
      </c>
      <c r="K88" s="145">
        <v>10.01</v>
      </c>
      <c r="L88" s="93">
        <v>10.11</v>
      </c>
      <c r="M88" s="93">
        <v>1.98</v>
      </c>
      <c r="N88" s="93">
        <v>0.35</v>
      </c>
      <c r="O88" s="93">
        <v>0.21</v>
      </c>
      <c r="P88" s="93">
        <v>2.2200000000000002</v>
      </c>
      <c r="Q88" s="93">
        <v>99.6</v>
      </c>
      <c r="R88">
        <v>50.61</v>
      </c>
      <c r="S88">
        <v>13.05</v>
      </c>
      <c r="T88">
        <v>11.31</v>
      </c>
      <c r="U88">
        <v>10.06</v>
      </c>
      <c r="V88">
        <v>10.16</v>
      </c>
      <c r="W88">
        <v>1.99</v>
      </c>
      <c r="X88">
        <v>0.35</v>
      </c>
      <c r="Y88">
        <v>0.21</v>
      </c>
      <c r="Z88">
        <v>2.23</v>
      </c>
      <c r="AA88">
        <v>3.7999999999999999E-2</v>
      </c>
    </row>
    <row r="89" spans="1:27" x14ac:dyDescent="0.35">
      <c r="A89" s="146" t="s">
        <v>775</v>
      </c>
      <c r="B89" s="147">
        <v>59.23</v>
      </c>
      <c r="C89" s="93">
        <v>11.36</v>
      </c>
      <c r="D89" s="93">
        <v>14.04</v>
      </c>
      <c r="J89">
        <v>4.2000000000000003E-2</v>
      </c>
      <c r="K89" s="93">
        <v>0.98</v>
      </c>
      <c r="L89" s="93">
        <v>5.65</v>
      </c>
      <c r="M89" s="93">
        <v>2.11</v>
      </c>
      <c r="N89" s="93">
        <v>2.2000000000000002</v>
      </c>
      <c r="O89" s="93">
        <v>1.47</v>
      </c>
      <c r="P89" s="93">
        <v>1.5</v>
      </c>
      <c r="Q89" s="93">
        <v>98.6</v>
      </c>
      <c r="R89">
        <v>60.08</v>
      </c>
      <c r="S89">
        <v>11.52</v>
      </c>
      <c r="T89">
        <v>14.24</v>
      </c>
      <c r="U89">
        <v>0.99</v>
      </c>
      <c r="V89">
        <v>5.73</v>
      </c>
      <c r="W89">
        <v>2.14</v>
      </c>
      <c r="X89">
        <v>2.2400000000000002</v>
      </c>
      <c r="Y89">
        <v>1.49</v>
      </c>
      <c r="Z89">
        <v>1.52</v>
      </c>
      <c r="AA89">
        <v>4.2999999999999997E-2</v>
      </c>
    </row>
    <row r="90" spans="1:27" x14ac:dyDescent="0.35">
      <c r="A90" t="s">
        <v>776</v>
      </c>
      <c r="B90" s="93">
        <v>49.75</v>
      </c>
      <c r="C90" s="93">
        <v>12.64</v>
      </c>
      <c r="D90" s="93">
        <v>11.35</v>
      </c>
      <c r="J90">
        <v>4.2999999999999997E-2</v>
      </c>
      <c r="K90" s="145">
        <v>10.31</v>
      </c>
      <c r="L90" s="93">
        <v>9.91</v>
      </c>
      <c r="M90" s="93">
        <v>2.0499999999999998</v>
      </c>
      <c r="N90" s="93">
        <v>0.37</v>
      </c>
      <c r="O90" s="93">
        <v>0.23</v>
      </c>
      <c r="P90" s="93">
        <v>2.29</v>
      </c>
      <c r="Q90" s="93">
        <v>98.9</v>
      </c>
      <c r="R90">
        <v>50.28</v>
      </c>
      <c r="S90">
        <v>12.78</v>
      </c>
      <c r="T90">
        <v>11.47</v>
      </c>
      <c r="U90">
        <v>10.42</v>
      </c>
      <c r="V90">
        <v>10.02</v>
      </c>
      <c r="W90">
        <v>2.0699999999999998</v>
      </c>
      <c r="X90">
        <v>0.38</v>
      </c>
      <c r="Y90">
        <v>0.23</v>
      </c>
      <c r="Z90">
        <v>2.3199999999999998</v>
      </c>
      <c r="AA90">
        <v>4.2999999999999997E-2</v>
      </c>
    </row>
    <row r="91" spans="1:27" x14ac:dyDescent="0.35">
      <c r="A91" t="s">
        <v>777</v>
      </c>
      <c r="B91" s="93">
        <v>49.61</v>
      </c>
      <c r="C91" s="93">
        <v>12.62</v>
      </c>
      <c r="D91" s="93">
        <v>11.17</v>
      </c>
      <c r="J91">
        <v>3.7999999999999999E-2</v>
      </c>
      <c r="K91" s="145">
        <v>11.12</v>
      </c>
      <c r="L91" s="93">
        <v>9.69</v>
      </c>
      <c r="M91" s="93">
        <v>1.88</v>
      </c>
      <c r="N91" s="93">
        <v>0.36</v>
      </c>
      <c r="O91" s="93">
        <v>0.22</v>
      </c>
      <c r="P91" s="93">
        <v>2.14</v>
      </c>
      <c r="Q91" s="93">
        <v>98.8</v>
      </c>
      <c r="R91">
        <v>50.2</v>
      </c>
      <c r="S91">
        <v>12.77</v>
      </c>
      <c r="T91">
        <v>11.3</v>
      </c>
      <c r="U91">
        <v>11.25</v>
      </c>
      <c r="V91">
        <v>9.8000000000000007</v>
      </c>
      <c r="W91">
        <v>1.9</v>
      </c>
      <c r="X91">
        <v>0.36</v>
      </c>
      <c r="Y91">
        <v>0.22</v>
      </c>
      <c r="Z91">
        <v>2.16</v>
      </c>
      <c r="AA91">
        <v>3.7999999999999999E-2</v>
      </c>
    </row>
    <row r="92" spans="1:27" x14ac:dyDescent="0.35">
      <c r="A92" t="s">
        <v>778</v>
      </c>
      <c r="B92" s="93">
        <v>49.25</v>
      </c>
      <c r="C92" s="93">
        <v>12.3</v>
      </c>
      <c r="D92" s="93">
        <v>11.3</v>
      </c>
      <c r="E92">
        <v>330</v>
      </c>
      <c r="H92">
        <v>120</v>
      </c>
      <c r="I92">
        <v>1.2E-2</v>
      </c>
      <c r="J92">
        <v>0.112</v>
      </c>
      <c r="K92" s="145">
        <v>11.84</v>
      </c>
      <c r="L92" s="93">
        <v>9.4600000000000009</v>
      </c>
      <c r="M92" s="93">
        <v>1.81</v>
      </c>
      <c r="N92" s="93">
        <v>0.34</v>
      </c>
      <c r="O92" s="93">
        <v>0.23</v>
      </c>
      <c r="P92" s="93">
        <v>2.14</v>
      </c>
      <c r="Q92" s="93">
        <v>98.8</v>
      </c>
      <c r="R92">
        <v>49.86</v>
      </c>
      <c r="S92">
        <v>12.45</v>
      </c>
      <c r="T92">
        <v>11.45</v>
      </c>
      <c r="U92">
        <v>11.99</v>
      </c>
      <c r="V92">
        <v>9.58</v>
      </c>
      <c r="W92">
        <v>1.83</v>
      </c>
      <c r="X92">
        <v>0.34</v>
      </c>
      <c r="Y92">
        <v>0.23</v>
      </c>
      <c r="Z92">
        <v>2.17</v>
      </c>
      <c r="AA92">
        <v>0.11</v>
      </c>
    </row>
    <row r="93" spans="1:27" x14ac:dyDescent="0.35">
      <c r="A93" t="s">
        <v>779</v>
      </c>
      <c r="B93" s="93">
        <v>49.17</v>
      </c>
      <c r="C93" s="93">
        <v>12.17</v>
      </c>
      <c r="D93" s="93">
        <v>11.05</v>
      </c>
      <c r="J93">
        <v>4.7E-2</v>
      </c>
      <c r="K93" s="145">
        <v>12.15</v>
      </c>
      <c r="L93" s="93">
        <v>9.3800000000000008</v>
      </c>
      <c r="M93" s="93">
        <v>1.83</v>
      </c>
      <c r="N93" s="93">
        <v>0.36</v>
      </c>
      <c r="O93" s="93">
        <v>0.22</v>
      </c>
      <c r="P93" s="93">
        <v>2.04</v>
      </c>
      <c r="Q93" s="93">
        <v>98.4</v>
      </c>
      <c r="R93">
        <v>49.96</v>
      </c>
      <c r="S93">
        <v>12.37</v>
      </c>
      <c r="T93">
        <v>11.23</v>
      </c>
      <c r="U93">
        <v>12.35</v>
      </c>
      <c r="V93">
        <v>9.5299999999999994</v>
      </c>
      <c r="W93">
        <v>1.85</v>
      </c>
      <c r="X93">
        <v>0.36</v>
      </c>
      <c r="Y93">
        <v>0.22</v>
      </c>
      <c r="Z93">
        <v>2.08</v>
      </c>
      <c r="AA93">
        <v>4.8000000000000001E-2</v>
      </c>
    </row>
    <row r="94" spans="1:27" x14ac:dyDescent="0.35">
      <c r="A94" t="s">
        <v>780</v>
      </c>
      <c r="B94" s="93">
        <v>50.5</v>
      </c>
      <c r="C94" s="93">
        <v>12.52</v>
      </c>
      <c r="D94" s="93">
        <v>11.03</v>
      </c>
      <c r="J94">
        <v>3.6999999999999998E-2</v>
      </c>
      <c r="K94" s="145">
        <v>9.59</v>
      </c>
      <c r="L94" s="93">
        <v>10.28</v>
      </c>
      <c r="M94" s="93">
        <v>1.95</v>
      </c>
      <c r="N94" s="93">
        <v>0.37</v>
      </c>
      <c r="O94" s="93">
        <v>0.22</v>
      </c>
      <c r="P94" s="93">
        <v>2.2799999999999998</v>
      </c>
      <c r="Q94" s="93">
        <v>98.8</v>
      </c>
      <c r="R94">
        <v>51.13</v>
      </c>
      <c r="S94">
        <v>12.67</v>
      </c>
      <c r="T94">
        <v>11.16</v>
      </c>
      <c r="U94">
        <v>9.7100000000000009</v>
      </c>
      <c r="V94">
        <v>10.41</v>
      </c>
      <c r="W94">
        <v>1.97</v>
      </c>
      <c r="X94">
        <v>0.38</v>
      </c>
      <c r="Y94">
        <v>0.22</v>
      </c>
      <c r="Z94">
        <v>2.31</v>
      </c>
      <c r="AA94">
        <v>3.7999999999999999E-2</v>
      </c>
    </row>
    <row r="95" spans="1:27" x14ac:dyDescent="0.35">
      <c r="A95" t="s">
        <v>781</v>
      </c>
      <c r="B95" s="93">
        <v>49.92</v>
      </c>
      <c r="C95" s="93">
        <v>12.2</v>
      </c>
      <c r="D95" s="93">
        <v>10.93</v>
      </c>
      <c r="J95">
        <v>3.5000000000000003E-2</v>
      </c>
      <c r="K95" s="145">
        <v>10.43</v>
      </c>
      <c r="L95" s="93">
        <v>9.98</v>
      </c>
      <c r="M95" s="93">
        <v>1.87</v>
      </c>
      <c r="N95" s="93">
        <v>0.37</v>
      </c>
      <c r="O95" s="93">
        <v>0.23</v>
      </c>
      <c r="P95" s="93">
        <v>2.27</v>
      </c>
      <c r="Q95" s="93">
        <v>98.2</v>
      </c>
      <c r="R95">
        <v>50.82</v>
      </c>
      <c r="S95">
        <v>12.42</v>
      </c>
      <c r="T95">
        <v>11.13</v>
      </c>
      <c r="U95">
        <v>10.62</v>
      </c>
      <c r="V95">
        <v>10.16</v>
      </c>
      <c r="W95">
        <v>1.9</v>
      </c>
      <c r="X95">
        <v>0.38</v>
      </c>
      <c r="Y95">
        <v>0.23</v>
      </c>
      <c r="Z95">
        <v>2.31</v>
      </c>
      <c r="AA95">
        <v>3.5999999999999997E-2</v>
      </c>
    </row>
    <row r="96" spans="1:27" x14ac:dyDescent="0.35">
      <c r="A96" t="s">
        <v>782</v>
      </c>
      <c r="B96" s="93">
        <v>49.08</v>
      </c>
      <c r="C96" s="93">
        <v>11.39</v>
      </c>
      <c r="D96" s="93">
        <v>11.19</v>
      </c>
      <c r="E96">
        <v>400</v>
      </c>
      <c r="H96">
        <v>100</v>
      </c>
      <c r="I96">
        <v>0.01</v>
      </c>
      <c r="J96">
        <v>0.11</v>
      </c>
      <c r="K96" s="145">
        <v>12.91</v>
      </c>
      <c r="L96" s="93">
        <v>9.08</v>
      </c>
      <c r="M96" s="93">
        <v>1.75</v>
      </c>
      <c r="N96" s="93">
        <v>0.3</v>
      </c>
      <c r="O96" s="93">
        <v>0.19</v>
      </c>
      <c r="P96" s="93">
        <v>1.94</v>
      </c>
      <c r="Q96" s="93">
        <v>97.9</v>
      </c>
      <c r="R96">
        <v>50.11</v>
      </c>
      <c r="S96">
        <v>11.62</v>
      </c>
      <c r="T96">
        <v>11.43</v>
      </c>
      <c r="U96">
        <v>13.18</v>
      </c>
      <c r="V96">
        <v>9.27</v>
      </c>
      <c r="W96">
        <v>1.79</v>
      </c>
      <c r="X96">
        <v>0.3</v>
      </c>
      <c r="Y96">
        <v>0.2</v>
      </c>
      <c r="Z96">
        <v>1.98</v>
      </c>
      <c r="AA96">
        <v>0.115</v>
      </c>
    </row>
    <row r="97" spans="1:27" x14ac:dyDescent="0.35">
      <c r="A97" t="s">
        <v>783</v>
      </c>
      <c r="B97" s="93">
        <v>50</v>
      </c>
      <c r="C97" s="93">
        <v>13.15</v>
      </c>
      <c r="D97" s="93">
        <v>11.09</v>
      </c>
      <c r="J97">
        <v>6.9000000000000006E-2</v>
      </c>
      <c r="K97" s="93">
        <v>8.08</v>
      </c>
      <c r="L97" s="93">
        <v>10.17</v>
      </c>
      <c r="M97" s="93">
        <v>2.14</v>
      </c>
      <c r="N97" s="93">
        <v>0.41</v>
      </c>
      <c r="O97" s="93">
        <v>0.25</v>
      </c>
      <c r="P97" s="93">
        <v>2.5499999999999998</v>
      </c>
      <c r="Q97" s="93">
        <v>97.9</v>
      </c>
      <c r="R97">
        <v>51.06</v>
      </c>
      <c r="S97">
        <v>13.43</v>
      </c>
      <c r="T97">
        <v>11.32</v>
      </c>
      <c r="U97">
        <v>8.26</v>
      </c>
      <c r="V97">
        <v>10.39</v>
      </c>
      <c r="W97">
        <v>2.19</v>
      </c>
      <c r="X97">
        <v>0.42</v>
      </c>
      <c r="Y97">
        <v>0.26</v>
      </c>
      <c r="Z97">
        <v>2.61</v>
      </c>
      <c r="AA97">
        <v>7.0999999999999994E-2</v>
      </c>
    </row>
    <row r="98" spans="1:27" x14ac:dyDescent="0.35">
      <c r="A98" t="s">
        <v>784</v>
      </c>
      <c r="B98" s="93">
        <v>49.6</v>
      </c>
      <c r="C98" s="93">
        <v>11.98</v>
      </c>
      <c r="D98" s="93">
        <v>11.03</v>
      </c>
      <c r="J98">
        <v>3.9E-2</v>
      </c>
      <c r="K98" s="145">
        <v>11.11</v>
      </c>
      <c r="L98" s="93">
        <v>9.76</v>
      </c>
      <c r="M98" s="93">
        <v>1.87</v>
      </c>
      <c r="N98" s="93">
        <v>0.36</v>
      </c>
      <c r="O98" s="93">
        <v>0.2</v>
      </c>
      <c r="P98" s="93">
        <v>2.13</v>
      </c>
      <c r="Q98" s="93">
        <v>98.1</v>
      </c>
      <c r="R98">
        <v>50.58</v>
      </c>
      <c r="S98">
        <v>12.22</v>
      </c>
      <c r="T98">
        <v>11.24</v>
      </c>
      <c r="U98">
        <v>11.33</v>
      </c>
      <c r="V98">
        <v>9.9499999999999993</v>
      </c>
      <c r="W98">
        <v>1.9</v>
      </c>
      <c r="X98">
        <v>0.36</v>
      </c>
      <c r="Y98">
        <v>0.21</v>
      </c>
      <c r="Z98">
        <v>2.17</v>
      </c>
      <c r="AA98">
        <v>0.04</v>
      </c>
    </row>
    <row r="99" spans="1:27" x14ac:dyDescent="0.35">
      <c r="A99" t="s">
        <v>785</v>
      </c>
      <c r="B99" s="93">
        <v>49.35</v>
      </c>
      <c r="C99" s="93">
        <v>11.8</v>
      </c>
      <c r="D99" s="93">
        <v>11.2</v>
      </c>
      <c r="J99">
        <v>6.0999999999999999E-2</v>
      </c>
      <c r="K99" s="145">
        <v>12.13</v>
      </c>
      <c r="L99" s="93">
        <v>9.14</v>
      </c>
      <c r="M99" s="93">
        <v>1.88</v>
      </c>
      <c r="N99" s="93">
        <v>0.32</v>
      </c>
      <c r="O99" s="93">
        <v>0.18</v>
      </c>
      <c r="P99" s="93">
        <v>1.92</v>
      </c>
      <c r="Q99" s="93">
        <v>98</v>
      </c>
      <c r="R99">
        <v>50.37</v>
      </c>
      <c r="S99">
        <v>12.05</v>
      </c>
      <c r="T99">
        <v>11.43</v>
      </c>
      <c r="U99">
        <v>12.38</v>
      </c>
      <c r="V99">
        <v>9.33</v>
      </c>
      <c r="W99">
        <v>1.91</v>
      </c>
      <c r="X99">
        <v>0.32</v>
      </c>
      <c r="Y99">
        <v>0.18</v>
      </c>
      <c r="Z99">
        <v>1.96</v>
      </c>
      <c r="AA99">
        <v>6.3E-2</v>
      </c>
    </row>
    <row r="100" spans="1:27" x14ac:dyDescent="0.35">
      <c r="A100" t="s">
        <v>786</v>
      </c>
      <c r="B100" s="93">
        <v>49.88</v>
      </c>
      <c r="C100" s="93">
        <v>12.14</v>
      </c>
      <c r="D100" s="93">
        <v>14.27</v>
      </c>
      <c r="J100">
        <v>1.7999999999999999E-2</v>
      </c>
      <c r="K100" s="93">
        <v>4.88</v>
      </c>
      <c r="L100" s="93">
        <v>9.23</v>
      </c>
      <c r="M100" s="93">
        <v>2.41</v>
      </c>
      <c r="N100" s="93">
        <v>0.81</v>
      </c>
      <c r="O100" s="93">
        <v>0.45</v>
      </c>
      <c r="P100" s="93">
        <v>4.45</v>
      </c>
      <c r="Q100" s="93">
        <v>98.5</v>
      </c>
      <c r="R100">
        <v>50.62</v>
      </c>
      <c r="S100">
        <v>12.32</v>
      </c>
      <c r="T100">
        <v>14.48</v>
      </c>
      <c r="U100">
        <v>4.95</v>
      </c>
      <c r="V100">
        <v>9.3699999999999992</v>
      </c>
      <c r="W100">
        <v>2.4500000000000002</v>
      </c>
      <c r="X100">
        <v>0.82</v>
      </c>
      <c r="Y100">
        <v>0.45</v>
      </c>
      <c r="Z100">
        <v>4.51</v>
      </c>
      <c r="AA100">
        <v>1.7999999999999999E-2</v>
      </c>
    </row>
    <row r="101" spans="1:27" x14ac:dyDescent="0.35">
      <c r="A101" t="s">
        <v>787</v>
      </c>
      <c r="B101" s="93">
        <v>49.96</v>
      </c>
      <c r="C101" s="93">
        <v>12.4</v>
      </c>
      <c r="D101" s="93">
        <v>11.34</v>
      </c>
      <c r="J101">
        <v>4.2000000000000003E-2</v>
      </c>
      <c r="K101" s="145">
        <v>9.94</v>
      </c>
      <c r="L101" s="93">
        <v>9.89</v>
      </c>
      <c r="M101" s="93">
        <v>2.0099999999999998</v>
      </c>
      <c r="N101" s="93">
        <v>0.39</v>
      </c>
      <c r="O101" s="93">
        <v>0.22</v>
      </c>
      <c r="P101" s="93">
        <v>2.2200000000000002</v>
      </c>
      <c r="Q101" s="93">
        <v>98.4</v>
      </c>
      <c r="R101">
        <v>50.77</v>
      </c>
      <c r="S101">
        <v>12.6</v>
      </c>
      <c r="T101">
        <v>11.53</v>
      </c>
      <c r="U101">
        <v>10.1</v>
      </c>
      <c r="V101">
        <v>10.050000000000001</v>
      </c>
      <c r="W101">
        <v>2.04</v>
      </c>
      <c r="X101">
        <v>0.39</v>
      </c>
      <c r="Y101">
        <v>0.22</v>
      </c>
      <c r="Z101">
        <v>2.2599999999999998</v>
      </c>
      <c r="AA101">
        <v>4.2999999999999997E-2</v>
      </c>
    </row>
    <row r="102" spans="1:27" x14ac:dyDescent="0.35">
      <c r="A102" t="s">
        <v>788</v>
      </c>
      <c r="B102" s="93">
        <v>48.4</v>
      </c>
      <c r="C102" s="93">
        <v>10.98</v>
      </c>
      <c r="D102" s="93">
        <v>11.05</v>
      </c>
      <c r="E102">
        <v>635</v>
      </c>
      <c r="H102">
        <v>130</v>
      </c>
      <c r="I102">
        <v>1.2999999999999999E-2</v>
      </c>
      <c r="J102">
        <v>0.108</v>
      </c>
      <c r="K102" s="145">
        <v>14.67</v>
      </c>
      <c r="L102" s="93">
        <v>8.67</v>
      </c>
      <c r="M102" s="93">
        <v>1.71</v>
      </c>
      <c r="N102" s="93">
        <v>0.32</v>
      </c>
      <c r="O102" s="93">
        <v>0.18</v>
      </c>
      <c r="P102" s="93">
        <v>1.95</v>
      </c>
      <c r="Q102" s="93">
        <v>98</v>
      </c>
      <c r="R102">
        <v>49.37</v>
      </c>
      <c r="S102">
        <v>11.2</v>
      </c>
      <c r="T102">
        <v>11.27</v>
      </c>
      <c r="U102">
        <v>14.96</v>
      </c>
      <c r="V102">
        <v>8.84</v>
      </c>
      <c r="W102">
        <v>1.74</v>
      </c>
      <c r="X102">
        <v>0.33</v>
      </c>
      <c r="Y102">
        <v>0.18</v>
      </c>
      <c r="Z102">
        <v>1.99</v>
      </c>
      <c r="AA102">
        <v>0.108</v>
      </c>
    </row>
    <row r="103" spans="1:27" x14ac:dyDescent="0.35">
      <c r="A103" t="s">
        <v>789</v>
      </c>
      <c r="B103" s="93">
        <v>50.3</v>
      </c>
      <c r="C103" s="93">
        <v>14.02</v>
      </c>
      <c r="D103" s="93">
        <v>10.99</v>
      </c>
      <c r="J103">
        <v>0.11700000000000001</v>
      </c>
      <c r="K103" s="93">
        <v>6.77</v>
      </c>
      <c r="L103" s="93">
        <v>10.64</v>
      </c>
      <c r="M103" s="93">
        <v>2.34</v>
      </c>
      <c r="N103" s="93">
        <v>0.53</v>
      </c>
      <c r="O103" s="93">
        <v>0.27</v>
      </c>
      <c r="P103" s="93">
        <v>2.73</v>
      </c>
      <c r="Q103" s="93">
        <v>98.7</v>
      </c>
      <c r="R103">
        <v>50.96</v>
      </c>
      <c r="S103">
        <v>14.2</v>
      </c>
      <c r="T103">
        <v>11.13</v>
      </c>
      <c r="U103">
        <v>6.86</v>
      </c>
      <c r="V103">
        <v>10.78</v>
      </c>
      <c r="W103">
        <v>2.37</v>
      </c>
      <c r="X103">
        <v>0.54</v>
      </c>
      <c r="Y103">
        <v>0.27</v>
      </c>
      <c r="Z103">
        <v>2.77</v>
      </c>
      <c r="AA103">
        <v>0.11799999999999999</v>
      </c>
    </row>
    <row r="104" spans="1:27" x14ac:dyDescent="0.35">
      <c r="A104" t="s">
        <v>790</v>
      </c>
      <c r="B104" s="93">
        <v>50</v>
      </c>
      <c r="C104" s="93">
        <v>14.78</v>
      </c>
      <c r="D104" s="93">
        <v>11.83</v>
      </c>
      <c r="J104">
        <v>6.8000000000000005E-2</v>
      </c>
      <c r="K104" s="93">
        <v>6.73</v>
      </c>
      <c r="L104" s="93">
        <v>10.83</v>
      </c>
      <c r="M104" s="93">
        <v>2.06</v>
      </c>
      <c r="N104" s="93">
        <v>0.59</v>
      </c>
      <c r="O104" s="93">
        <v>0.3</v>
      </c>
      <c r="P104" s="93">
        <v>2.91</v>
      </c>
      <c r="Q104" s="93">
        <v>100.1</v>
      </c>
      <c r="R104">
        <v>49.95</v>
      </c>
      <c r="S104">
        <v>14.77</v>
      </c>
      <c r="T104">
        <v>11.82</v>
      </c>
      <c r="U104">
        <v>6.72</v>
      </c>
      <c r="V104">
        <v>10.82</v>
      </c>
      <c r="W104">
        <v>2.06</v>
      </c>
      <c r="X104">
        <v>0.59</v>
      </c>
      <c r="Y104">
        <v>0.3</v>
      </c>
      <c r="Z104">
        <v>2.91</v>
      </c>
      <c r="AA104">
        <v>6.8000000000000005E-2</v>
      </c>
    </row>
    <row r="105" spans="1:27" x14ac:dyDescent="0.35">
      <c r="A105" t="s">
        <v>791</v>
      </c>
      <c r="B105" s="93">
        <v>49</v>
      </c>
      <c r="C105" s="93">
        <v>11.86</v>
      </c>
      <c r="D105" s="93">
        <v>11.29</v>
      </c>
      <c r="E105">
        <v>425</v>
      </c>
      <c r="H105">
        <v>120</v>
      </c>
      <c r="I105">
        <v>1.2E-2</v>
      </c>
      <c r="J105">
        <v>0.109</v>
      </c>
      <c r="K105" s="145">
        <v>12.99</v>
      </c>
      <c r="L105" s="93">
        <v>8.91</v>
      </c>
      <c r="M105" s="93">
        <v>1.82</v>
      </c>
      <c r="N105" s="93">
        <v>0.28000000000000003</v>
      </c>
      <c r="O105" s="93">
        <v>0.18</v>
      </c>
      <c r="P105" s="93">
        <v>1.91</v>
      </c>
      <c r="Q105" s="93">
        <v>98.4</v>
      </c>
      <c r="R105">
        <v>49.81</v>
      </c>
      <c r="S105">
        <v>12.06</v>
      </c>
      <c r="T105">
        <v>11.48</v>
      </c>
      <c r="U105">
        <v>13.2</v>
      </c>
      <c r="V105">
        <v>9.06</v>
      </c>
      <c r="W105">
        <v>1.85</v>
      </c>
      <c r="X105">
        <v>0.28000000000000003</v>
      </c>
      <c r="Y105">
        <v>0.18</v>
      </c>
      <c r="Z105">
        <v>1.94</v>
      </c>
      <c r="AA105">
        <v>0.13800000000000001</v>
      </c>
    </row>
    <row r="106" spans="1:27" x14ac:dyDescent="0.35">
      <c r="A106" t="s">
        <v>792</v>
      </c>
      <c r="B106" s="93">
        <v>49.3</v>
      </c>
      <c r="C106" s="93">
        <v>11.9</v>
      </c>
      <c r="D106" s="93">
        <v>11.42</v>
      </c>
      <c r="E106">
        <v>340</v>
      </c>
      <c r="H106">
        <v>120</v>
      </c>
      <c r="I106">
        <v>1.2E-2</v>
      </c>
      <c r="J106">
        <v>0.114</v>
      </c>
      <c r="K106" s="145">
        <v>12.48</v>
      </c>
      <c r="L106" s="93">
        <v>8.9700000000000006</v>
      </c>
      <c r="M106" s="93">
        <v>1.93</v>
      </c>
      <c r="N106" s="93">
        <v>0.3</v>
      </c>
      <c r="O106" s="93">
        <v>0.18</v>
      </c>
      <c r="P106" s="93">
        <v>1.94</v>
      </c>
      <c r="Q106" s="93">
        <v>98.5</v>
      </c>
      <c r="R106">
        <v>50.03</v>
      </c>
      <c r="S106">
        <v>12.08</v>
      </c>
      <c r="T106">
        <v>11.59</v>
      </c>
      <c r="U106">
        <v>12.67</v>
      </c>
      <c r="V106">
        <v>9.1</v>
      </c>
      <c r="W106">
        <v>1.96</v>
      </c>
      <c r="X106">
        <v>0.3</v>
      </c>
      <c r="Y106">
        <v>0.18</v>
      </c>
      <c r="Z106">
        <v>1.97</v>
      </c>
      <c r="AA106">
        <v>0.121</v>
      </c>
    </row>
    <row r="107" spans="1:27" x14ac:dyDescent="0.35">
      <c r="A107" t="s">
        <v>793</v>
      </c>
      <c r="B107" s="93">
        <v>51.12</v>
      </c>
      <c r="C107" s="93">
        <v>12.74</v>
      </c>
      <c r="D107" s="93">
        <v>10.9</v>
      </c>
      <c r="J107">
        <v>6.4000000000000001E-2</v>
      </c>
      <c r="K107" s="93">
        <v>8.4</v>
      </c>
      <c r="L107" s="93">
        <v>10.62</v>
      </c>
      <c r="M107" s="93">
        <v>2.19</v>
      </c>
      <c r="N107" s="93">
        <v>0.36</v>
      </c>
      <c r="O107" s="93">
        <v>0.24</v>
      </c>
      <c r="P107" s="93">
        <v>2.29</v>
      </c>
      <c r="Q107" s="93">
        <v>98.9</v>
      </c>
      <c r="R107">
        <v>51.68</v>
      </c>
      <c r="S107">
        <v>12.88</v>
      </c>
      <c r="T107">
        <v>11.02</v>
      </c>
      <c r="U107">
        <v>8.49</v>
      </c>
      <c r="V107">
        <v>10.73</v>
      </c>
      <c r="W107">
        <v>2.21</v>
      </c>
      <c r="X107">
        <v>0.36</v>
      </c>
      <c r="Y107">
        <v>0.24</v>
      </c>
      <c r="Z107">
        <v>2.3199999999999998</v>
      </c>
      <c r="AA107">
        <v>6.5000000000000002E-2</v>
      </c>
    </row>
    <row r="108" spans="1:27" x14ac:dyDescent="0.35">
      <c r="A108" t="s">
        <v>794</v>
      </c>
      <c r="B108" s="93">
        <v>50.94</v>
      </c>
      <c r="C108" s="93">
        <v>12.49</v>
      </c>
      <c r="D108" s="93">
        <v>11.26</v>
      </c>
      <c r="J108">
        <v>6.3E-2</v>
      </c>
      <c r="K108" s="93">
        <v>7.33</v>
      </c>
      <c r="L108" s="93">
        <v>11.31</v>
      </c>
      <c r="M108" s="93">
        <v>2.2999999999999998</v>
      </c>
      <c r="N108" s="93">
        <v>0.44</v>
      </c>
      <c r="O108" s="93">
        <v>0.26</v>
      </c>
      <c r="P108" s="93">
        <v>2.74</v>
      </c>
      <c r="Q108" s="93">
        <v>99.1</v>
      </c>
      <c r="R108">
        <v>51.39</v>
      </c>
      <c r="S108">
        <v>12.6</v>
      </c>
      <c r="T108">
        <v>11.36</v>
      </c>
      <c r="U108">
        <v>7.39</v>
      </c>
      <c r="V108">
        <v>11.41</v>
      </c>
      <c r="W108">
        <v>2.3199999999999998</v>
      </c>
      <c r="X108">
        <v>0.45</v>
      </c>
      <c r="Y108">
        <v>0.26</v>
      </c>
      <c r="Z108">
        <v>2.76</v>
      </c>
      <c r="AA108">
        <v>6.4000000000000001E-2</v>
      </c>
    </row>
    <row r="109" spans="1:27" x14ac:dyDescent="0.35">
      <c r="A109" t="s">
        <v>795</v>
      </c>
      <c r="B109" s="93">
        <v>49.17</v>
      </c>
      <c r="C109" s="93">
        <v>12.8</v>
      </c>
      <c r="D109" s="93">
        <v>11.63</v>
      </c>
      <c r="J109">
        <v>5.8000000000000003E-2</v>
      </c>
      <c r="K109" s="93">
        <v>7.79</v>
      </c>
      <c r="L109" s="93">
        <v>11.3</v>
      </c>
      <c r="M109" s="93">
        <v>2.4500000000000002</v>
      </c>
      <c r="N109" s="93">
        <v>0.54</v>
      </c>
      <c r="O109" s="93">
        <v>0.28000000000000003</v>
      </c>
      <c r="P109" s="93">
        <v>2.81</v>
      </c>
      <c r="Q109" s="93">
        <v>98.8</v>
      </c>
      <c r="R109">
        <v>49.75</v>
      </c>
      <c r="S109">
        <v>12.95</v>
      </c>
      <c r="T109">
        <v>11.77</v>
      </c>
      <c r="U109">
        <v>7.88</v>
      </c>
      <c r="V109">
        <v>11.44</v>
      </c>
      <c r="W109">
        <v>2.48</v>
      </c>
      <c r="X109">
        <v>0.55000000000000004</v>
      </c>
      <c r="Y109">
        <v>0.28000000000000003</v>
      </c>
      <c r="Z109">
        <v>2.84</v>
      </c>
      <c r="AA109">
        <v>5.8000000000000003E-2</v>
      </c>
    </row>
    <row r="110" spans="1:27" x14ac:dyDescent="0.35">
      <c r="A110" t="s">
        <v>796</v>
      </c>
      <c r="B110" s="93">
        <v>52.14</v>
      </c>
      <c r="C110" s="93">
        <v>13.29</v>
      </c>
      <c r="D110" s="93">
        <v>10.74</v>
      </c>
      <c r="J110">
        <v>0.125</v>
      </c>
      <c r="K110" s="93">
        <v>6.34</v>
      </c>
      <c r="L110" s="93">
        <v>10.9</v>
      </c>
      <c r="M110" s="93">
        <v>2.5099999999999998</v>
      </c>
      <c r="N110" s="93">
        <v>0.47</v>
      </c>
      <c r="O110" s="93">
        <v>0.3</v>
      </c>
      <c r="P110" s="93">
        <v>2.7</v>
      </c>
      <c r="Q110" s="93">
        <v>99.5</v>
      </c>
      <c r="R110">
        <v>52.4</v>
      </c>
      <c r="S110">
        <v>13.35</v>
      </c>
      <c r="T110">
        <v>10.79</v>
      </c>
      <c r="U110">
        <v>6.38</v>
      </c>
      <c r="V110">
        <v>10.95</v>
      </c>
      <c r="W110">
        <v>2.52</v>
      </c>
      <c r="X110">
        <v>0.47</v>
      </c>
      <c r="Y110">
        <v>0.3</v>
      </c>
      <c r="Z110">
        <v>2.71</v>
      </c>
      <c r="AA110">
        <v>0.126</v>
      </c>
    </row>
    <row r="111" spans="1:27" x14ac:dyDescent="0.35">
      <c r="A111" t="s">
        <v>797</v>
      </c>
      <c r="B111" s="93">
        <v>52.26</v>
      </c>
      <c r="C111" s="93">
        <v>13.69</v>
      </c>
      <c r="D111" s="93">
        <v>10.36</v>
      </c>
      <c r="J111">
        <v>0.14699999999999999</v>
      </c>
      <c r="K111" s="93">
        <v>6.47</v>
      </c>
      <c r="L111" s="93">
        <v>10.86</v>
      </c>
      <c r="M111" s="93">
        <v>2.4500000000000002</v>
      </c>
      <c r="N111" s="93">
        <v>0.42</v>
      </c>
      <c r="O111" s="93">
        <v>0.32</v>
      </c>
      <c r="P111" s="93">
        <v>2.61</v>
      </c>
      <c r="Q111" s="93">
        <v>99.6</v>
      </c>
      <c r="R111">
        <v>52.47</v>
      </c>
      <c r="S111">
        <v>13.74</v>
      </c>
      <c r="T111">
        <v>10.4</v>
      </c>
      <c r="U111">
        <v>6.5</v>
      </c>
      <c r="V111">
        <v>10.91</v>
      </c>
      <c r="W111">
        <v>2.46</v>
      </c>
      <c r="X111">
        <v>0.43</v>
      </c>
      <c r="Y111">
        <v>0.32</v>
      </c>
      <c r="Z111">
        <v>2.62</v>
      </c>
      <c r="AA111">
        <v>0.14699999999999999</v>
      </c>
    </row>
    <row r="112" spans="1:27" x14ac:dyDescent="0.35">
      <c r="A112" t="s">
        <v>798</v>
      </c>
      <c r="B112" s="93">
        <v>50.74</v>
      </c>
      <c r="C112" s="93">
        <v>12.92</v>
      </c>
      <c r="D112" s="93">
        <v>10.99</v>
      </c>
      <c r="J112">
        <v>6.9000000000000006E-2</v>
      </c>
      <c r="K112" s="93">
        <v>7.14</v>
      </c>
      <c r="L112" s="93">
        <v>11.21</v>
      </c>
      <c r="M112" s="93">
        <v>2.38</v>
      </c>
      <c r="N112" s="93">
        <v>0.47</v>
      </c>
      <c r="O112" s="93">
        <v>0.28000000000000003</v>
      </c>
      <c r="P112" s="93">
        <v>2.73</v>
      </c>
      <c r="Q112" s="93">
        <v>98.9</v>
      </c>
      <c r="R112">
        <v>51.29</v>
      </c>
      <c r="S112">
        <v>13.06</v>
      </c>
      <c r="T112">
        <v>11.11</v>
      </c>
      <c r="U112">
        <v>7.22</v>
      </c>
      <c r="V112">
        <v>11.34</v>
      </c>
      <c r="W112">
        <v>2.41</v>
      </c>
      <c r="X112">
        <v>0.48</v>
      </c>
      <c r="Y112">
        <v>0.28000000000000003</v>
      </c>
      <c r="Z112">
        <v>2.76</v>
      </c>
      <c r="AA112">
        <v>7.0000000000000007E-2</v>
      </c>
    </row>
    <row r="113" spans="1:27" x14ac:dyDescent="0.35">
      <c r="A113" t="s">
        <v>799</v>
      </c>
      <c r="B113" s="93">
        <v>49.37</v>
      </c>
      <c r="C113" s="93">
        <v>12.72</v>
      </c>
      <c r="D113" s="93">
        <v>11.57</v>
      </c>
      <c r="J113">
        <v>5.3999999999999999E-2</v>
      </c>
      <c r="K113" s="145">
        <v>10.130000000000001</v>
      </c>
      <c r="L113" s="93">
        <v>10.210000000000001</v>
      </c>
      <c r="M113" s="93">
        <v>1.92</v>
      </c>
      <c r="N113" s="93">
        <v>0.4</v>
      </c>
      <c r="O113" s="93">
        <v>0.23</v>
      </c>
      <c r="P113" s="93">
        <v>2.38</v>
      </c>
      <c r="Q113" s="93">
        <v>99</v>
      </c>
      <c r="R113">
        <v>49.88</v>
      </c>
      <c r="S113">
        <v>12.86</v>
      </c>
      <c r="T113">
        <v>11.69</v>
      </c>
      <c r="U113">
        <v>10.23</v>
      </c>
      <c r="V113">
        <v>10.31</v>
      </c>
      <c r="W113">
        <v>1.94</v>
      </c>
      <c r="X113">
        <v>0.4</v>
      </c>
      <c r="Y113">
        <v>0.23</v>
      </c>
      <c r="Z113">
        <v>2.4</v>
      </c>
      <c r="AA113">
        <v>5.5E-2</v>
      </c>
    </row>
    <row r="114" spans="1:27" x14ac:dyDescent="0.35">
      <c r="A114" t="s">
        <v>800</v>
      </c>
      <c r="B114" s="93">
        <v>50.37</v>
      </c>
      <c r="C114" s="93">
        <v>14.54</v>
      </c>
      <c r="D114" s="93">
        <v>10.57</v>
      </c>
      <c r="J114">
        <v>0.15</v>
      </c>
      <c r="K114" s="93">
        <v>6.49</v>
      </c>
      <c r="L114" s="93">
        <v>10.5</v>
      </c>
      <c r="M114" s="93">
        <v>2.34</v>
      </c>
      <c r="N114" s="93">
        <v>0.46</v>
      </c>
      <c r="O114" s="93">
        <v>0.26</v>
      </c>
      <c r="P114" s="93">
        <v>2.65</v>
      </c>
      <c r="Q114" s="93">
        <v>98.3</v>
      </c>
      <c r="R114">
        <v>51.22</v>
      </c>
      <c r="S114">
        <v>14.79</v>
      </c>
      <c r="T114">
        <v>10.75</v>
      </c>
      <c r="U114">
        <v>6.59</v>
      </c>
      <c r="V114">
        <v>10.67</v>
      </c>
      <c r="W114">
        <v>2.38</v>
      </c>
      <c r="X114">
        <v>0.47</v>
      </c>
      <c r="Y114">
        <v>0.27</v>
      </c>
      <c r="Z114">
        <v>2.7</v>
      </c>
      <c r="AA114">
        <v>0.152</v>
      </c>
    </row>
    <row r="115" spans="1:27" x14ac:dyDescent="0.35">
      <c r="A115" t="s">
        <v>801</v>
      </c>
      <c r="B115" s="93">
        <v>49.57</v>
      </c>
      <c r="C115" s="93">
        <v>14.57</v>
      </c>
      <c r="D115" s="93">
        <v>10.81</v>
      </c>
      <c r="J115">
        <v>0.16600000000000001</v>
      </c>
      <c r="K115" s="93">
        <v>6.52</v>
      </c>
      <c r="L115" s="93">
        <v>10.79</v>
      </c>
      <c r="M115" s="93">
        <v>2.46</v>
      </c>
      <c r="N115" s="93">
        <v>0.47</v>
      </c>
      <c r="O115" s="93">
        <v>0.27</v>
      </c>
      <c r="P115" s="93">
        <v>2.72</v>
      </c>
      <c r="Q115" s="93">
        <v>98.3</v>
      </c>
      <c r="R115">
        <v>50.41</v>
      </c>
      <c r="S115">
        <v>14.82</v>
      </c>
      <c r="T115">
        <v>10.99</v>
      </c>
      <c r="U115">
        <v>6.63</v>
      </c>
      <c r="V115">
        <v>10.97</v>
      </c>
      <c r="W115">
        <v>2.5</v>
      </c>
      <c r="X115">
        <v>0.47</v>
      </c>
      <c r="Y115">
        <v>0.27</v>
      </c>
      <c r="Z115">
        <v>2.77</v>
      </c>
      <c r="AA115">
        <v>0.16900000000000001</v>
      </c>
    </row>
    <row r="116" spans="1:27" x14ac:dyDescent="0.35">
      <c r="A116" t="s">
        <v>802</v>
      </c>
      <c r="B116" s="93">
        <v>50.66</v>
      </c>
      <c r="C116" s="93">
        <v>13.37</v>
      </c>
      <c r="D116" s="93">
        <v>10.88</v>
      </c>
      <c r="J116">
        <v>4.1000000000000002E-2</v>
      </c>
      <c r="K116" s="93">
        <v>8.65</v>
      </c>
      <c r="L116" s="93">
        <v>10.63</v>
      </c>
      <c r="M116" s="93">
        <v>2.0499999999999998</v>
      </c>
      <c r="N116" s="93">
        <v>0.39</v>
      </c>
      <c r="O116" s="93">
        <v>0.21</v>
      </c>
      <c r="P116" s="93">
        <v>2.2999999999999998</v>
      </c>
      <c r="Q116" s="93">
        <v>99.2</v>
      </c>
      <c r="R116">
        <v>51.07</v>
      </c>
      <c r="S116">
        <v>13.48</v>
      </c>
      <c r="T116">
        <v>10.97</v>
      </c>
      <c r="U116">
        <v>8.7200000000000006</v>
      </c>
      <c r="V116">
        <v>10.72</v>
      </c>
      <c r="W116">
        <v>2.0699999999999998</v>
      </c>
      <c r="X116">
        <v>0.39</v>
      </c>
      <c r="Y116">
        <v>0.21</v>
      </c>
      <c r="Z116">
        <v>2.3199999999999998</v>
      </c>
      <c r="AA116">
        <v>4.2000000000000003E-2</v>
      </c>
    </row>
    <row r="117" spans="1:27" x14ac:dyDescent="0.35">
      <c r="A117" t="s">
        <v>803</v>
      </c>
      <c r="B117" s="93">
        <v>49.27</v>
      </c>
      <c r="C117" s="93">
        <v>13.88</v>
      </c>
      <c r="D117" s="93">
        <v>11.3</v>
      </c>
      <c r="J117">
        <v>0.121</v>
      </c>
      <c r="K117" s="93">
        <v>7.02</v>
      </c>
      <c r="L117" s="93">
        <v>10.56</v>
      </c>
      <c r="M117" s="93">
        <v>2.35</v>
      </c>
      <c r="N117" s="93">
        <v>0.52</v>
      </c>
      <c r="O117" s="93">
        <v>0.27</v>
      </c>
      <c r="P117" s="93">
        <v>2.92</v>
      </c>
      <c r="Q117" s="93">
        <v>98.2</v>
      </c>
      <c r="R117">
        <v>50.17</v>
      </c>
      <c r="S117">
        <v>14.13</v>
      </c>
      <c r="T117">
        <v>11.5</v>
      </c>
      <c r="U117">
        <v>7.15</v>
      </c>
      <c r="V117">
        <v>10.75</v>
      </c>
      <c r="W117">
        <v>2.4</v>
      </c>
      <c r="X117">
        <v>0.53</v>
      </c>
      <c r="Y117">
        <v>0.28000000000000003</v>
      </c>
      <c r="Z117">
        <v>2.97</v>
      </c>
      <c r="AA117">
        <v>0.123</v>
      </c>
    </row>
    <row r="118" spans="1:27" x14ac:dyDescent="0.35">
      <c r="A118" t="s">
        <v>804</v>
      </c>
      <c r="B118" s="93">
        <v>49.78</v>
      </c>
      <c r="C118" s="93">
        <v>13.5</v>
      </c>
      <c r="D118" s="93">
        <v>11.24</v>
      </c>
      <c r="J118">
        <v>5.3999999999999999E-2</v>
      </c>
      <c r="K118" s="93">
        <v>7.97</v>
      </c>
      <c r="L118" s="93">
        <v>10.74</v>
      </c>
      <c r="M118" s="93">
        <v>2.15</v>
      </c>
      <c r="N118" s="93">
        <v>0.41</v>
      </c>
      <c r="O118" s="93">
        <v>0.24</v>
      </c>
      <c r="P118" s="93">
        <v>2.5099999999999998</v>
      </c>
      <c r="Q118" s="93">
        <v>98.6</v>
      </c>
      <c r="R118">
        <v>50.49</v>
      </c>
      <c r="S118">
        <v>13.7</v>
      </c>
      <c r="T118">
        <v>11.4</v>
      </c>
      <c r="U118">
        <v>8.08</v>
      </c>
      <c r="V118">
        <v>10.89</v>
      </c>
      <c r="W118">
        <v>2.1800000000000002</v>
      </c>
      <c r="X118">
        <v>0.42</v>
      </c>
      <c r="Y118">
        <v>0.24</v>
      </c>
      <c r="Z118">
        <v>2.54</v>
      </c>
      <c r="AA118">
        <v>5.5E-2</v>
      </c>
    </row>
    <row r="119" spans="1:27" x14ac:dyDescent="0.35">
      <c r="A119" t="s">
        <v>805</v>
      </c>
      <c r="B119" s="93">
        <v>49.1</v>
      </c>
      <c r="C119" s="93">
        <v>11.75</v>
      </c>
      <c r="D119" s="93">
        <v>11.23</v>
      </c>
      <c r="J119">
        <v>4.8000000000000001E-2</v>
      </c>
      <c r="K119" s="145">
        <v>12.77</v>
      </c>
      <c r="L119" s="93">
        <v>9.5299999999999994</v>
      </c>
      <c r="M119" s="93">
        <v>1.82</v>
      </c>
      <c r="N119" s="93">
        <v>0.33</v>
      </c>
      <c r="O119" s="93">
        <v>0.18</v>
      </c>
      <c r="P119" s="93">
        <v>2.02</v>
      </c>
      <c r="Q119" s="93">
        <v>98.8</v>
      </c>
      <c r="R119">
        <v>49.72</v>
      </c>
      <c r="S119">
        <v>11.89</v>
      </c>
      <c r="T119">
        <v>11.37</v>
      </c>
      <c r="U119">
        <v>12.93</v>
      </c>
      <c r="V119">
        <v>9.65</v>
      </c>
      <c r="W119">
        <v>1.84</v>
      </c>
      <c r="X119">
        <v>0.34</v>
      </c>
      <c r="Y119">
        <v>0.18</v>
      </c>
      <c r="Z119">
        <v>2.04</v>
      </c>
      <c r="AA119">
        <v>4.8000000000000001E-2</v>
      </c>
    </row>
    <row r="120" spans="1:27" x14ac:dyDescent="0.35">
      <c r="A120" t="s">
        <v>806</v>
      </c>
      <c r="B120" s="93">
        <v>49.77</v>
      </c>
      <c r="C120" s="93">
        <v>13</v>
      </c>
      <c r="D120" s="93">
        <v>11.45</v>
      </c>
      <c r="J120">
        <v>0.08</v>
      </c>
      <c r="K120" s="93">
        <v>7.84</v>
      </c>
      <c r="L120" s="93">
        <v>11.26</v>
      </c>
      <c r="M120" s="93">
        <v>2.3199999999999998</v>
      </c>
      <c r="N120" s="93">
        <v>0.46</v>
      </c>
      <c r="O120" s="93">
        <v>0.25</v>
      </c>
      <c r="P120" s="93">
        <v>2.75</v>
      </c>
      <c r="Q120" s="93">
        <v>99.2</v>
      </c>
      <c r="R120">
        <v>50.18</v>
      </c>
      <c r="S120">
        <v>13.11</v>
      </c>
      <c r="T120">
        <v>11.54</v>
      </c>
      <c r="U120">
        <v>7.9</v>
      </c>
      <c r="V120">
        <v>11.36</v>
      </c>
      <c r="W120">
        <v>2.34</v>
      </c>
      <c r="X120">
        <v>0.46</v>
      </c>
      <c r="Y120">
        <v>0.25</v>
      </c>
      <c r="Z120">
        <v>2.78</v>
      </c>
      <c r="AA120">
        <v>0.08</v>
      </c>
    </row>
    <row r="121" spans="1:27" x14ac:dyDescent="0.35">
      <c r="A121" t="s">
        <v>807</v>
      </c>
      <c r="B121" s="93">
        <v>49.01</v>
      </c>
      <c r="C121" s="93">
        <v>13.84</v>
      </c>
      <c r="D121" s="93">
        <v>11.58</v>
      </c>
      <c r="J121">
        <v>0.05</v>
      </c>
      <c r="K121" s="93">
        <v>7.28</v>
      </c>
      <c r="L121" s="93">
        <v>11.09</v>
      </c>
      <c r="M121" s="93">
        <v>2.2799999999999998</v>
      </c>
      <c r="N121" s="93">
        <v>0.56000000000000005</v>
      </c>
      <c r="O121" s="93">
        <v>0.28999999999999998</v>
      </c>
      <c r="P121" s="93">
        <v>2.96</v>
      </c>
      <c r="Q121" s="93">
        <v>98.9</v>
      </c>
      <c r="R121">
        <v>49.53</v>
      </c>
      <c r="S121">
        <v>13.98</v>
      </c>
      <c r="T121">
        <v>11.7</v>
      </c>
      <c r="U121">
        <v>7.36</v>
      </c>
      <c r="V121">
        <v>11.21</v>
      </c>
      <c r="W121">
        <v>2.31</v>
      </c>
      <c r="X121">
        <v>0.56999999999999995</v>
      </c>
      <c r="Y121">
        <v>0.28999999999999998</v>
      </c>
      <c r="Z121">
        <v>2.99</v>
      </c>
      <c r="AA121">
        <v>5.0999999999999997E-2</v>
      </c>
    </row>
    <row r="122" spans="1:27" x14ac:dyDescent="0.35">
      <c r="A122" t="s">
        <v>808</v>
      </c>
      <c r="B122" s="93">
        <v>49.67</v>
      </c>
      <c r="C122" s="93">
        <v>13.9</v>
      </c>
      <c r="D122" s="93">
        <v>11.11</v>
      </c>
      <c r="J122">
        <v>0.13700000000000001</v>
      </c>
      <c r="K122" s="93">
        <v>5.66</v>
      </c>
      <c r="L122" s="93">
        <v>10.1</v>
      </c>
      <c r="M122" s="93">
        <v>3.03</v>
      </c>
      <c r="N122" s="93">
        <v>0.54</v>
      </c>
      <c r="O122" s="93">
        <v>0.37</v>
      </c>
      <c r="P122" s="93">
        <v>3.17</v>
      </c>
      <c r="Q122" s="93">
        <v>97.7</v>
      </c>
      <c r="R122">
        <v>50.85</v>
      </c>
      <c r="S122">
        <v>14.23</v>
      </c>
      <c r="T122">
        <v>11.38</v>
      </c>
      <c r="U122">
        <v>5.79</v>
      </c>
      <c r="V122">
        <v>10.34</v>
      </c>
      <c r="W122">
        <v>3.1</v>
      </c>
      <c r="X122">
        <v>0.56000000000000005</v>
      </c>
      <c r="Y122">
        <v>0.37</v>
      </c>
      <c r="Z122">
        <v>3.24</v>
      </c>
      <c r="AA122">
        <v>0.14000000000000001</v>
      </c>
    </row>
    <row r="123" spans="1:27" x14ac:dyDescent="0.35">
      <c r="A123" t="s">
        <v>809</v>
      </c>
      <c r="B123" s="93">
        <v>48.46</v>
      </c>
      <c r="C123" s="93">
        <v>13.54</v>
      </c>
      <c r="D123" s="93">
        <v>11.71</v>
      </c>
      <c r="J123">
        <v>4.7E-2</v>
      </c>
      <c r="K123" s="93">
        <v>7.7</v>
      </c>
      <c r="L123" s="93">
        <v>10.98</v>
      </c>
      <c r="M123" s="93">
        <v>2.21</v>
      </c>
      <c r="N123" s="93">
        <v>0.56000000000000005</v>
      </c>
      <c r="O123" s="93">
        <v>0.28999999999999998</v>
      </c>
      <c r="P123" s="93">
        <v>2.91</v>
      </c>
      <c r="Q123" s="93">
        <v>98.4</v>
      </c>
      <c r="R123">
        <v>49.24</v>
      </c>
      <c r="S123">
        <v>13.75</v>
      </c>
      <c r="T123">
        <v>11.9</v>
      </c>
      <c r="U123">
        <v>7.82</v>
      </c>
      <c r="V123">
        <v>11.16</v>
      </c>
      <c r="W123">
        <v>2.25</v>
      </c>
      <c r="X123">
        <v>0.56999999999999995</v>
      </c>
      <c r="Y123">
        <v>0.28999999999999998</v>
      </c>
      <c r="Z123">
        <v>2.96</v>
      </c>
      <c r="AA123">
        <v>4.8000000000000001E-2</v>
      </c>
    </row>
    <row r="124" spans="1:27" x14ac:dyDescent="0.35">
      <c r="A124" t="s">
        <v>810</v>
      </c>
      <c r="B124" s="93">
        <v>48.54</v>
      </c>
      <c r="C124" s="93">
        <v>13.78</v>
      </c>
      <c r="D124" s="93">
        <v>11.66</v>
      </c>
      <c r="J124">
        <v>5.5E-2</v>
      </c>
      <c r="K124" s="93">
        <v>7.38</v>
      </c>
      <c r="L124" s="93">
        <v>11.05</v>
      </c>
      <c r="M124" s="93">
        <v>2.25</v>
      </c>
      <c r="N124" s="93">
        <v>0.53</v>
      </c>
      <c r="O124" s="93">
        <v>0.26</v>
      </c>
      <c r="P124" s="93">
        <v>2.69</v>
      </c>
      <c r="Q124" s="93">
        <v>98.2</v>
      </c>
      <c r="R124">
        <v>49.43</v>
      </c>
      <c r="S124">
        <v>14.04</v>
      </c>
      <c r="T124">
        <v>11.87</v>
      </c>
      <c r="U124">
        <v>7.52</v>
      </c>
      <c r="V124">
        <v>11.25</v>
      </c>
      <c r="W124">
        <v>2.29</v>
      </c>
      <c r="X124">
        <v>0.54</v>
      </c>
      <c r="Y124">
        <v>0.26</v>
      </c>
      <c r="Z124">
        <v>2.74</v>
      </c>
      <c r="AA124">
        <v>5.6000000000000001E-2</v>
      </c>
    </row>
    <row r="125" spans="1:27" x14ac:dyDescent="0.35">
      <c r="A125" t="s">
        <v>811</v>
      </c>
      <c r="B125" s="93">
        <v>48.69</v>
      </c>
      <c r="C125" s="93">
        <v>13.59</v>
      </c>
      <c r="D125" s="93">
        <v>11.75</v>
      </c>
      <c r="J125">
        <v>4.8000000000000001E-2</v>
      </c>
      <c r="K125" s="93">
        <v>7.7</v>
      </c>
      <c r="L125" s="93">
        <v>11.03</v>
      </c>
      <c r="M125" s="93">
        <v>2.2599999999999998</v>
      </c>
      <c r="N125" s="93">
        <v>0.55000000000000004</v>
      </c>
      <c r="O125" s="93">
        <v>0.28000000000000003</v>
      </c>
      <c r="P125" s="93">
        <v>2.93</v>
      </c>
      <c r="Q125" s="93">
        <v>98.8</v>
      </c>
      <c r="R125">
        <v>49.27</v>
      </c>
      <c r="S125">
        <v>13.75</v>
      </c>
      <c r="T125">
        <v>11.89</v>
      </c>
      <c r="U125">
        <v>7.79</v>
      </c>
      <c r="V125">
        <v>11.16</v>
      </c>
      <c r="W125">
        <v>2.2799999999999998</v>
      </c>
      <c r="X125">
        <v>0.56000000000000005</v>
      </c>
      <c r="Y125">
        <v>0.28000000000000003</v>
      </c>
      <c r="Z125">
        <v>2.96</v>
      </c>
      <c r="AA125">
        <v>4.9000000000000002E-2</v>
      </c>
    </row>
    <row r="126" spans="1:27" x14ac:dyDescent="0.35">
      <c r="A126" t="s">
        <v>812</v>
      </c>
      <c r="B126" s="93">
        <v>49.05</v>
      </c>
      <c r="C126" s="93">
        <v>13.66</v>
      </c>
      <c r="D126" s="93">
        <v>11.7</v>
      </c>
      <c r="J126">
        <v>4.4999999999999998E-2</v>
      </c>
      <c r="K126" s="93">
        <v>7.65</v>
      </c>
      <c r="L126" s="93">
        <v>11</v>
      </c>
      <c r="M126" s="93">
        <v>2.2999999999999998</v>
      </c>
      <c r="N126" s="93">
        <v>0.56000000000000005</v>
      </c>
      <c r="O126" s="93">
        <v>0.3</v>
      </c>
      <c r="P126" s="93">
        <v>2.87</v>
      </c>
      <c r="Q126" s="93">
        <v>99.1</v>
      </c>
      <c r="R126">
        <v>49.48</v>
      </c>
      <c r="S126">
        <v>13.78</v>
      </c>
      <c r="T126">
        <v>11.81</v>
      </c>
      <c r="U126">
        <v>7.72</v>
      </c>
      <c r="V126">
        <v>11.1</v>
      </c>
      <c r="W126">
        <v>2.3199999999999998</v>
      </c>
      <c r="X126">
        <v>0.56999999999999995</v>
      </c>
      <c r="Y126">
        <v>0.3</v>
      </c>
      <c r="Z126">
        <v>2.89</v>
      </c>
      <c r="AA126">
        <v>4.4999999999999998E-2</v>
      </c>
    </row>
    <row r="127" spans="1:27" x14ac:dyDescent="0.35">
      <c r="A127" t="s">
        <v>813</v>
      </c>
      <c r="B127" s="93">
        <v>49.24</v>
      </c>
      <c r="C127" s="93">
        <v>14.02</v>
      </c>
      <c r="D127" s="93">
        <v>11.63</v>
      </c>
      <c r="J127">
        <v>4.8000000000000001E-2</v>
      </c>
      <c r="K127" s="93">
        <v>7.23</v>
      </c>
      <c r="L127" s="93">
        <v>11.06</v>
      </c>
      <c r="M127" s="93">
        <v>2.3199999999999998</v>
      </c>
      <c r="N127" s="93">
        <v>0.56999999999999995</v>
      </c>
      <c r="O127" s="93">
        <v>0.28000000000000003</v>
      </c>
      <c r="P127" s="93">
        <v>2.9</v>
      </c>
      <c r="Q127" s="93">
        <v>99.3</v>
      </c>
      <c r="R127">
        <v>49.59</v>
      </c>
      <c r="S127">
        <v>14.12</v>
      </c>
      <c r="T127">
        <v>11.71</v>
      </c>
      <c r="U127">
        <v>7.28</v>
      </c>
      <c r="V127">
        <v>11.14</v>
      </c>
      <c r="W127">
        <v>2.33</v>
      </c>
      <c r="X127">
        <v>0.56999999999999995</v>
      </c>
      <c r="Y127">
        <v>0.28000000000000003</v>
      </c>
      <c r="Z127">
        <v>2.92</v>
      </c>
      <c r="AA127">
        <v>4.8000000000000001E-2</v>
      </c>
    </row>
    <row r="128" spans="1:27" x14ac:dyDescent="0.35">
      <c r="A128" t="s">
        <v>814</v>
      </c>
      <c r="B128" s="93">
        <v>50.7</v>
      </c>
      <c r="C128" s="93">
        <v>13.72</v>
      </c>
      <c r="D128" s="93">
        <v>10.79</v>
      </c>
      <c r="J128">
        <v>9.2999999999999999E-2</v>
      </c>
      <c r="K128" s="93">
        <v>6.89</v>
      </c>
      <c r="L128" s="93">
        <v>10.58</v>
      </c>
      <c r="M128" s="93">
        <v>2.4900000000000002</v>
      </c>
      <c r="N128" s="93">
        <v>0.52</v>
      </c>
      <c r="O128" s="93">
        <v>0.27</v>
      </c>
      <c r="P128" s="93">
        <v>2.72</v>
      </c>
      <c r="Q128" s="93">
        <v>98.8</v>
      </c>
      <c r="R128">
        <v>51.33</v>
      </c>
      <c r="S128">
        <v>13.89</v>
      </c>
      <c r="T128">
        <v>10.92</v>
      </c>
      <c r="U128">
        <v>6.98</v>
      </c>
      <c r="V128">
        <v>10.71</v>
      </c>
      <c r="W128">
        <v>2.52</v>
      </c>
      <c r="X128">
        <v>0.52</v>
      </c>
      <c r="Y128">
        <v>0.27</v>
      </c>
      <c r="Z128">
        <v>2.75</v>
      </c>
      <c r="AA128">
        <v>9.4E-2</v>
      </c>
    </row>
    <row r="129" spans="1:28" x14ac:dyDescent="0.35">
      <c r="A129" t="s">
        <v>815</v>
      </c>
      <c r="B129" s="93">
        <v>50.7</v>
      </c>
      <c r="C129" s="93">
        <v>13.96</v>
      </c>
      <c r="D129" s="93">
        <v>10.91</v>
      </c>
      <c r="J129">
        <v>9.7000000000000003E-2</v>
      </c>
      <c r="K129" s="93">
        <v>6.68</v>
      </c>
      <c r="L129" s="93">
        <v>10.48</v>
      </c>
      <c r="M129" s="93">
        <v>2.5299999999999998</v>
      </c>
      <c r="N129" s="93">
        <v>0.53</v>
      </c>
      <c r="O129" s="93">
        <v>0.26</v>
      </c>
      <c r="P129" s="93">
        <v>2.77</v>
      </c>
      <c r="Q129" s="93">
        <v>98.9</v>
      </c>
      <c r="R129">
        <v>51.26</v>
      </c>
      <c r="S129">
        <v>14.12</v>
      </c>
      <c r="T129">
        <v>11.03</v>
      </c>
      <c r="U129">
        <v>6.75</v>
      </c>
      <c r="V129">
        <v>10.6</v>
      </c>
      <c r="W129">
        <v>2.5499999999999998</v>
      </c>
      <c r="X129">
        <v>0.53</v>
      </c>
      <c r="Y129">
        <v>0.26</v>
      </c>
      <c r="Z129">
        <v>2.8</v>
      </c>
      <c r="AA129">
        <v>9.9000000000000005E-2</v>
      </c>
    </row>
    <row r="130" spans="1:28" x14ac:dyDescent="0.35">
      <c r="A130" t="s">
        <v>816</v>
      </c>
      <c r="B130" s="93">
        <v>50.9</v>
      </c>
      <c r="C130" s="93">
        <v>13.49</v>
      </c>
      <c r="D130" s="93">
        <v>10.87</v>
      </c>
      <c r="J130">
        <v>9.2999999999999999E-2</v>
      </c>
      <c r="K130" s="93">
        <v>6.81</v>
      </c>
      <c r="L130" s="93">
        <v>10.67</v>
      </c>
      <c r="M130" s="93">
        <v>2.56</v>
      </c>
      <c r="N130" s="93">
        <v>0.52</v>
      </c>
      <c r="O130" s="93">
        <v>0.26</v>
      </c>
      <c r="P130" s="93">
        <v>2.75</v>
      </c>
      <c r="Q130" s="93">
        <v>98.9</v>
      </c>
      <c r="R130">
        <v>51.45</v>
      </c>
      <c r="S130">
        <v>13.64</v>
      </c>
      <c r="T130">
        <v>10.99</v>
      </c>
      <c r="U130">
        <v>6.88</v>
      </c>
      <c r="V130">
        <v>10.79</v>
      </c>
      <c r="W130">
        <v>2.59</v>
      </c>
      <c r="X130">
        <v>0.53</v>
      </c>
      <c r="Y130">
        <v>0.26</v>
      </c>
      <c r="Z130">
        <v>2.78</v>
      </c>
      <c r="AA130">
        <v>9.4E-2</v>
      </c>
    </row>
    <row r="131" spans="1:28" x14ac:dyDescent="0.35">
      <c r="A131" t="s">
        <v>817</v>
      </c>
      <c r="B131" s="93">
        <v>51</v>
      </c>
      <c r="C131" s="93">
        <v>13.72</v>
      </c>
      <c r="D131" s="93">
        <v>10.94</v>
      </c>
      <c r="J131">
        <v>9.7000000000000003E-2</v>
      </c>
      <c r="K131" s="93">
        <v>6.51</v>
      </c>
      <c r="L131" s="93">
        <v>10.55</v>
      </c>
      <c r="M131" s="93">
        <v>2.6</v>
      </c>
      <c r="N131" s="93">
        <v>0.54</v>
      </c>
      <c r="O131" s="93">
        <v>0.27</v>
      </c>
      <c r="P131" s="93">
        <v>2.79</v>
      </c>
      <c r="Q131" s="93">
        <v>99</v>
      </c>
      <c r="R131">
        <v>51.5</v>
      </c>
      <c r="S131">
        <v>13.86</v>
      </c>
      <c r="T131">
        <v>11.05</v>
      </c>
      <c r="U131">
        <v>6.57</v>
      </c>
      <c r="V131">
        <v>10.66</v>
      </c>
      <c r="W131">
        <v>2.63</v>
      </c>
      <c r="X131">
        <v>0.54</v>
      </c>
      <c r="Y131">
        <v>0.27</v>
      </c>
      <c r="Z131">
        <v>2.82</v>
      </c>
      <c r="AA131">
        <v>9.8000000000000004E-2</v>
      </c>
    </row>
    <row r="132" spans="1:28" x14ac:dyDescent="0.35">
      <c r="A132" t="s">
        <v>818</v>
      </c>
      <c r="B132" s="93">
        <v>50.9</v>
      </c>
      <c r="C132" s="93">
        <v>13.91</v>
      </c>
      <c r="D132" s="93">
        <v>10.83</v>
      </c>
      <c r="J132">
        <v>0.10199999999999999</v>
      </c>
      <c r="K132" s="93">
        <v>6.49</v>
      </c>
      <c r="L132" s="93">
        <v>10.47</v>
      </c>
      <c r="M132" s="93">
        <v>2.54</v>
      </c>
      <c r="N132" s="93">
        <v>0.48</v>
      </c>
      <c r="O132" s="93">
        <v>0.28999999999999998</v>
      </c>
      <c r="P132" s="93">
        <v>2.73</v>
      </c>
      <c r="Q132" s="93">
        <v>98.7</v>
      </c>
      <c r="R132">
        <v>51.55</v>
      </c>
      <c r="S132">
        <v>14.09</v>
      </c>
      <c r="T132">
        <v>10.97</v>
      </c>
      <c r="U132">
        <v>6.57</v>
      </c>
      <c r="V132">
        <v>10.6</v>
      </c>
      <c r="W132">
        <v>2.57</v>
      </c>
      <c r="X132">
        <v>0.49</v>
      </c>
      <c r="Y132">
        <v>0.28999999999999998</v>
      </c>
      <c r="Z132">
        <v>2.76</v>
      </c>
      <c r="AA132">
        <v>0.10299999999999999</v>
      </c>
    </row>
    <row r="133" spans="1:28" x14ac:dyDescent="0.35">
      <c r="A133" t="s">
        <v>819</v>
      </c>
      <c r="B133" s="93">
        <v>49.47</v>
      </c>
      <c r="C133" s="93">
        <v>12.5</v>
      </c>
      <c r="D133" s="93">
        <v>10.66</v>
      </c>
      <c r="J133">
        <v>0.10199999999999999</v>
      </c>
      <c r="K133" s="93">
        <v>10.06</v>
      </c>
      <c r="L133" s="93">
        <v>10.52</v>
      </c>
      <c r="M133" s="93">
        <v>1.99</v>
      </c>
      <c r="N133" s="93">
        <v>0.38</v>
      </c>
      <c r="O133" s="93">
        <v>0.23</v>
      </c>
      <c r="P133" s="93">
        <v>2.37</v>
      </c>
      <c r="Q133" s="93">
        <v>98.3</v>
      </c>
      <c r="R133">
        <v>50.33</v>
      </c>
      <c r="S133">
        <v>12.72</v>
      </c>
      <c r="T133">
        <v>10.85</v>
      </c>
      <c r="U133">
        <v>10.24</v>
      </c>
      <c r="V133">
        <v>10.7</v>
      </c>
      <c r="W133">
        <v>2.02</v>
      </c>
      <c r="X133">
        <v>0.39</v>
      </c>
      <c r="Y133">
        <v>0.23</v>
      </c>
      <c r="Z133">
        <v>2.41</v>
      </c>
      <c r="AA133">
        <v>0.104</v>
      </c>
    </row>
    <row r="134" spans="1:28" x14ac:dyDescent="0.35">
      <c r="A134" t="s">
        <v>820</v>
      </c>
      <c r="B134" s="93">
        <v>49.32</v>
      </c>
      <c r="C134" s="93">
        <v>12.02</v>
      </c>
      <c r="D134" s="93">
        <v>11.09</v>
      </c>
      <c r="F134">
        <v>0.439</v>
      </c>
      <c r="J134">
        <v>0.13400000000000001</v>
      </c>
      <c r="K134" s="148">
        <v>11.54</v>
      </c>
      <c r="L134" s="93">
        <v>9.98</v>
      </c>
      <c r="M134" s="93">
        <v>1.85</v>
      </c>
      <c r="N134" s="93">
        <v>0.34</v>
      </c>
      <c r="O134" s="93">
        <v>0.21</v>
      </c>
      <c r="P134" s="93">
        <v>2.13</v>
      </c>
      <c r="Q134" s="93">
        <v>98.6</v>
      </c>
      <c r="R134">
        <v>50.01</v>
      </c>
      <c r="S134">
        <v>12.19</v>
      </c>
      <c r="T134">
        <v>11.25</v>
      </c>
      <c r="U134">
        <v>11.7</v>
      </c>
      <c r="V134">
        <v>10.119999999999999</v>
      </c>
      <c r="W134">
        <v>1.88</v>
      </c>
      <c r="X134">
        <v>0.34</v>
      </c>
      <c r="Y134">
        <v>0.21</v>
      </c>
      <c r="Z134">
        <v>2.16</v>
      </c>
      <c r="AA134">
        <v>0.13500000000000001</v>
      </c>
      <c r="AB134">
        <v>1.2909999999999999</v>
      </c>
    </row>
    <row r="135" spans="1:28" x14ac:dyDescent="0.35">
      <c r="A135" t="s">
        <v>821</v>
      </c>
      <c r="B135" s="93">
        <v>49.86</v>
      </c>
      <c r="C135" s="93">
        <v>13.05</v>
      </c>
      <c r="D135" s="93">
        <v>11.11</v>
      </c>
      <c r="J135">
        <v>0.14599999999999999</v>
      </c>
      <c r="K135" s="93">
        <v>9.15</v>
      </c>
      <c r="L135" s="93">
        <v>10.38</v>
      </c>
      <c r="M135" s="93">
        <v>2.08</v>
      </c>
      <c r="N135" s="93">
        <v>0.39</v>
      </c>
      <c r="O135" s="93">
        <v>0.22</v>
      </c>
      <c r="P135" s="93">
        <v>2.4700000000000002</v>
      </c>
      <c r="Q135" s="93">
        <v>98.9</v>
      </c>
      <c r="R135">
        <v>50.44</v>
      </c>
      <c r="S135">
        <v>13.2</v>
      </c>
      <c r="T135">
        <v>11.24</v>
      </c>
      <c r="U135">
        <v>9.26</v>
      </c>
      <c r="V135">
        <v>10.5</v>
      </c>
      <c r="W135">
        <v>2.1</v>
      </c>
      <c r="X135">
        <v>0.39</v>
      </c>
      <c r="Y135">
        <v>0.22</v>
      </c>
      <c r="Z135">
        <v>2.5</v>
      </c>
      <c r="AA135">
        <v>0.14799999999999999</v>
      </c>
    </row>
    <row r="136" spans="1:28" x14ac:dyDescent="0.35">
      <c r="A136" t="s">
        <v>822</v>
      </c>
      <c r="B136" s="93">
        <v>48.12</v>
      </c>
      <c r="C136" s="93">
        <v>11.26</v>
      </c>
      <c r="D136" s="93">
        <v>12.34</v>
      </c>
      <c r="F136">
        <v>0.40600000000000003</v>
      </c>
      <c r="J136">
        <v>0.192</v>
      </c>
      <c r="K136" s="148">
        <v>12.31</v>
      </c>
      <c r="L136" s="93">
        <v>9.4700000000000006</v>
      </c>
      <c r="M136" s="93">
        <v>1.78</v>
      </c>
      <c r="N136" s="93">
        <v>0.31</v>
      </c>
      <c r="O136" s="93">
        <v>0.21</v>
      </c>
      <c r="P136" s="93">
        <v>2.0499999999999998</v>
      </c>
      <c r="Q136" s="93">
        <v>98</v>
      </c>
      <c r="R136">
        <v>49.08</v>
      </c>
      <c r="S136">
        <v>11.48</v>
      </c>
      <c r="T136">
        <v>12.59</v>
      </c>
      <c r="U136">
        <v>12.56</v>
      </c>
      <c r="V136">
        <v>9.66</v>
      </c>
      <c r="W136">
        <v>1.82</v>
      </c>
      <c r="X136">
        <v>0.32</v>
      </c>
      <c r="Y136">
        <v>0.21</v>
      </c>
      <c r="Z136">
        <v>2.09</v>
      </c>
      <c r="AA136">
        <v>0.19600000000000001</v>
      </c>
      <c r="AB136">
        <v>1.31</v>
      </c>
    </row>
    <row r="137" spans="1:28" x14ac:dyDescent="0.35">
      <c r="A137" t="s">
        <v>823</v>
      </c>
      <c r="B137" s="93">
        <v>49</v>
      </c>
      <c r="C137" s="93">
        <v>12.2</v>
      </c>
      <c r="D137" s="93">
        <v>11.21</v>
      </c>
      <c r="F137">
        <v>0.51500000000000001</v>
      </c>
      <c r="G137">
        <v>66</v>
      </c>
      <c r="J137">
        <v>0.123</v>
      </c>
      <c r="K137" s="148">
        <v>10.75</v>
      </c>
      <c r="L137" s="93">
        <v>9.98</v>
      </c>
      <c r="M137" s="93">
        <v>1.96</v>
      </c>
      <c r="N137" s="93">
        <v>0.35</v>
      </c>
      <c r="O137" s="93">
        <v>0.23</v>
      </c>
      <c r="P137" s="93">
        <v>2.2999999999999998</v>
      </c>
      <c r="Q137" s="93">
        <v>98.1</v>
      </c>
      <c r="R137">
        <v>49.95</v>
      </c>
      <c r="S137">
        <v>12.44</v>
      </c>
      <c r="T137">
        <v>11.43</v>
      </c>
      <c r="U137">
        <v>10.96</v>
      </c>
      <c r="V137">
        <v>10.17</v>
      </c>
      <c r="W137">
        <v>2</v>
      </c>
      <c r="X137">
        <v>0.36</v>
      </c>
      <c r="Y137">
        <v>0.23</v>
      </c>
      <c r="Z137">
        <v>2.34</v>
      </c>
      <c r="AA137">
        <v>0.125</v>
      </c>
      <c r="AB137">
        <v>1.4710000000000001</v>
      </c>
    </row>
    <row r="138" spans="1:28" x14ac:dyDescent="0.35">
      <c r="A138" t="s">
        <v>824</v>
      </c>
      <c r="B138" s="93">
        <v>48.92</v>
      </c>
      <c r="C138" s="93">
        <v>12.06</v>
      </c>
      <c r="D138" s="93">
        <v>11.06</v>
      </c>
      <c r="F138">
        <v>0.53300000000000003</v>
      </c>
      <c r="J138">
        <v>0.11799999999999999</v>
      </c>
      <c r="K138" s="148">
        <v>11.5</v>
      </c>
      <c r="L138" s="93">
        <v>9.8800000000000008</v>
      </c>
      <c r="M138" s="93">
        <v>1.89</v>
      </c>
      <c r="N138" s="93">
        <v>0.35</v>
      </c>
      <c r="O138" s="93">
        <v>0.21</v>
      </c>
      <c r="P138" s="93">
        <v>2.21</v>
      </c>
      <c r="Q138" s="93">
        <v>98.2</v>
      </c>
      <c r="R138">
        <v>49.82</v>
      </c>
      <c r="S138">
        <v>12.28</v>
      </c>
      <c r="T138">
        <v>11.26</v>
      </c>
      <c r="U138">
        <v>11.71</v>
      </c>
      <c r="V138">
        <v>10.06</v>
      </c>
      <c r="W138">
        <v>1.92</v>
      </c>
      <c r="X138">
        <v>0.36</v>
      </c>
      <c r="Y138">
        <v>0.21</v>
      </c>
      <c r="Z138">
        <v>2.25</v>
      </c>
      <c r="AA138">
        <v>0.121</v>
      </c>
      <c r="AB138">
        <v>1.5229999999999999</v>
      </c>
    </row>
    <row r="139" spans="1:28" x14ac:dyDescent="0.35">
      <c r="A139" t="s">
        <v>825</v>
      </c>
      <c r="B139" s="93">
        <v>48.87</v>
      </c>
      <c r="C139" s="93">
        <v>11.99</v>
      </c>
      <c r="D139" s="93">
        <v>10.81</v>
      </c>
      <c r="J139">
        <v>9.1999999999999998E-2</v>
      </c>
      <c r="K139" s="93">
        <v>11.19</v>
      </c>
      <c r="L139" s="93">
        <v>10.050000000000001</v>
      </c>
      <c r="M139" s="93">
        <v>1.91</v>
      </c>
      <c r="N139" s="93">
        <v>0.36</v>
      </c>
      <c r="O139" s="93">
        <v>0.23</v>
      </c>
      <c r="P139" s="93">
        <v>2.2400000000000002</v>
      </c>
      <c r="Q139" s="93">
        <v>97.7</v>
      </c>
      <c r="R139">
        <v>50</v>
      </c>
      <c r="S139">
        <v>12.27</v>
      </c>
      <c r="T139">
        <v>11.06</v>
      </c>
      <c r="U139">
        <v>11.45</v>
      </c>
      <c r="V139">
        <v>10.28</v>
      </c>
      <c r="W139">
        <v>1.95</v>
      </c>
      <c r="X139">
        <v>0.37</v>
      </c>
      <c r="Y139">
        <v>0.24</v>
      </c>
      <c r="Z139">
        <v>2.29</v>
      </c>
      <c r="AA139">
        <v>9.5000000000000001E-2</v>
      </c>
    </row>
    <row r="140" spans="1:28" x14ac:dyDescent="0.35">
      <c r="A140" t="s">
        <v>826</v>
      </c>
      <c r="B140" s="93">
        <v>51.17</v>
      </c>
      <c r="C140" s="93">
        <v>13.88</v>
      </c>
      <c r="D140" s="93">
        <v>9.3699999999999992</v>
      </c>
      <c r="J140">
        <v>0.106</v>
      </c>
      <c r="K140" s="93">
        <v>8.0299999999999994</v>
      </c>
      <c r="L140" s="93">
        <v>11.25</v>
      </c>
      <c r="M140" s="93">
        <v>2.17</v>
      </c>
      <c r="N140" s="93">
        <v>0.4</v>
      </c>
      <c r="O140" s="93">
        <v>0.26</v>
      </c>
      <c r="P140" s="93">
        <v>2.65</v>
      </c>
      <c r="Q140" s="93">
        <v>99.3</v>
      </c>
      <c r="R140">
        <v>51.54</v>
      </c>
      <c r="S140">
        <v>13.98</v>
      </c>
      <c r="T140">
        <v>9.44</v>
      </c>
      <c r="U140">
        <v>8.09</v>
      </c>
      <c r="V140">
        <v>11.33</v>
      </c>
      <c r="W140">
        <v>2.19</v>
      </c>
      <c r="X140">
        <v>0.4</v>
      </c>
      <c r="Y140">
        <v>0.26</v>
      </c>
      <c r="Z140">
        <v>2.67</v>
      </c>
      <c r="AA140">
        <v>0.107</v>
      </c>
    </row>
    <row r="141" spans="1:28" x14ac:dyDescent="0.35">
      <c r="A141" t="s">
        <v>827</v>
      </c>
      <c r="B141" s="93">
        <v>49.57</v>
      </c>
      <c r="C141" s="93">
        <v>12.12</v>
      </c>
      <c r="D141" s="93">
        <v>11.13</v>
      </c>
      <c r="J141">
        <v>0.13200000000000001</v>
      </c>
      <c r="K141" s="93">
        <v>11.53</v>
      </c>
      <c r="L141" s="93">
        <v>9.9499999999999993</v>
      </c>
      <c r="M141" s="93">
        <v>1.89</v>
      </c>
      <c r="N141" s="93">
        <v>0.36</v>
      </c>
      <c r="O141" s="93">
        <v>0.21</v>
      </c>
      <c r="P141" s="93">
        <v>2.2200000000000002</v>
      </c>
      <c r="Q141" s="93">
        <v>99.1</v>
      </c>
      <c r="R141">
        <v>50.01</v>
      </c>
      <c r="S141">
        <v>12.23</v>
      </c>
      <c r="T141">
        <v>11.23</v>
      </c>
      <c r="U141">
        <v>11.63</v>
      </c>
      <c r="V141">
        <v>10.039999999999999</v>
      </c>
      <c r="W141">
        <v>1.91</v>
      </c>
      <c r="X141">
        <v>0.36</v>
      </c>
      <c r="Y141">
        <v>0.21</v>
      </c>
      <c r="Z141">
        <v>2.2400000000000002</v>
      </c>
      <c r="AA141">
        <v>0.13300000000000001</v>
      </c>
    </row>
    <row r="142" spans="1:28" x14ac:dyDescent="0.35">
      <c r="A142" t="s">
        <v>828</v>
      </c>
      <c r="B142" s="93">
        <v>49</v>
      </c>
      <c r="C142" s="93">
        <v>12.11</v>
      </c>
      <c r="D142" s="93">
        <v>10.81</v>
      </c>
      <c r="J142">
        <v>0.10100000000000001</v>
      </c>
      <c r="K142" s="93">
        <v>11.3</v>
      </c>
      <c r="L142" s="93">
        <v>10.06</v>
      </c>
      <c r="M142" s="93">
        <v>1.92</v>
      </c>
      <c r="N142" s="93">
        <v>0.34</v>
      </c>
      <c r="O142" s="93">
        <v>0.21</v>
      </c>
      <c r="P142" s="93">
        <v>2.2000000000000002</v>
      </c>
      <c r="Q142" s="93">
        <v>98.1</v>
      </c>
      <c r="R142">
        <v>49.97</v>
      </c>
      <c r="S142">
        <v>12.35</v>
      </c>
      <c r="T142">
        <v>11.02</v>
      </c>
      <c r="U142">
        <v>11.52</v>
      </c>
      <c r="V142">
        <v>10.26</v>
      </c>
      <c r="W142">
        <v>1.96</v>
      </c>
      <c r="X142">
        <v>0.35</v>
      </c>
      <c r="Y142">
        <v>0.21</v>
      </c>
      <c r="Z142">
        <v>2.2400000000000002</v>
      </c>
      <c r="AA142">
        <v>0.10299999999999999</v>
      </c>
    </row>
    <row r="143" spans="1:28" x14ac:dyDescent="0.35">
      <c r="A143" t="s">
        <v>829</v>
      </c>
      <c r="B143" s="93">
        <v>49.05</v>
      </c>
      <c r="C143" s="93">
        <v>11.7</v>
      </c>
      <c r="D143" s="93">
        <v>11.16</v>
      </c>
      <c r="F143">
        <v>0.53500000000000003</v>
      </c>
      <c r="J143">
        <v>0.12</v>
      </c>
      <c r="K143" s="148">
        <v>12.73</v>
      </c>
      <c r="L143" s="93">
        <v>9.7799999999999994</v>
      </c>
      <c r="M143" s="93">
        <v>1.77</v>
      </c>
      <c r="N143" s="93">
        <v>0.33</v>
      </c>
      <c r="O143" s="93">
        <v>0.19</v>
      </c>
      <c r="P143" s="93">
        <v>2.06</v>
      </c>
      <c r="Q143" s="93">
        <v>98.9</v>
      </c>
      <c r="R143">
        <v>49.6</v>
      </c>
      <c r="S143">
        <v>11.83</v>
      </c>
      <c r="T143">
        <v>11.29</v>
      </c>
      <c r="U143">
        <v>12.87</v>
      </c>
      <c r="V143">
        <v>9.89</v>
      </c>
      <c r="W143">
        <v>1.79</v>
      </c>
      <c r="X143">
        <v>0.33</v>
      </c>
      <c r="Y143">
        <v>0.19</v>
      </c>
      <c r="Z143">
        <v>2.08</v>
      </c>
      <c r="AA143">
        <v>0.121</v>
      </c>
      <c r="AB143">
        <v>1.621</v>
      </c>
    </row>
    <row r="144" spans="1:28" x14ac:dyDescent="0.35">
      <c r="A144" t="s">
        <v>830</v>
      </c>
      <c r="B144" s="93">
        <v>50.58</v>
      </c>
      <c r="C144" s="93">
        <v>13.12</v>
      </c>
      <c r="D144" s="93">
        <v>10</v>
      </c>
      <c r="J144">
        <v>0.128</v>
      </c>
      <c r="K144" s="93">
        <v>9.58</v>
      </c>
      <c r="L144" s="93">
        <v>10.81</v>
      </c>
      <c r="M144" s="93">
        <v>2.0499999999999998</v>
      </c>
      <c r="N144" s="93">
        <v>0.38</v>
      </c>
      <c r="O144" s="93">
        <v>0.24</v>
      </c>
      <c r="P144" s="93">
        <v>2.36</v>
      </c>
      <c r="Q144" s="93">
        <v>99.2</v>
      </c>
      <c r="R144">
        <v>50.96</v>
      </c>
      <c r="S144">
        <v>13.22</v>
      </c>
      <c r="T144">
        <v>10.08</v>
      </c>
      <c r="U144">
        <v>9.65</v>
      </c>
      <c r="V144">
        <v>10.89</v>
      </c>
      <c r="W144">
        <v>2.0699999999999998</v>
      </c>
      <c r="X144">
        <v>0.38</v>
      </c>
      <c r="Y144">
        <v>0.24</v>
      </c>
      <c r="Z144">
        <v>2.38</v>
      </c>
      <c r="AA144">
        <v>0.129</v>
      </c>
    </row>
    <row r="145" spans="1:28" x14ac:dyDescent="0.35">
      <c r="A145" t="s">
        <v>831</v>
      </c>
      <c r="B145" s="93">
        <v>50.88</v>
      </c>
      <c r="C145" s="93">
        <v>13.51</v>
      </c>
      <c r="D145" s="93">
        <v>10.56</v>
      </c>
      <c r="J145">
        <v>0.11600000000000001</v>
      </c>
      <c r="K145" s="93">
        <v>8.19</v>
      </c>
      <c r="L145" s="93">
        <v>10.91</v>
      </c>
      <c r="M145" s="93">
        <v>2.13</v>
      </c>
      <c r="N145" s="93">
        <v>0.38</v>
      </c>
      <c r="O145" s="93">
        <v>0.24</v>
      </c>
      <c r="P145" s="93">
        <v>2.42</v>
      </c>
      <c r="Q145" s="93">
        <v>99.3</v>
      </c>
      <c r="R145">
        <v>51.22</v>
      </c>
      <c r="S145">
        <v>13.6</v>
      </c>
      <c r="T145">
        <v>10.63</v>
      </c>
      <c r="U145">
        <v>8.24</v>
      </c>
      <c r="V145">
        <v>10.98</v>
      </c>
      <c r="W145">
        <v>2.14</v>
      </c>
      <c r="X145">
        <v>0.38</v>
      </c>
      <c r="Y145">
        <v>0.24</v>
      </c>
      <c r="Z145">
        <v>2.44</v>
      </c>
      <c r="AA145">
        <v>0.11700000000000001</v>
      </c>
    </row>
    <row r="146" spans="1:28" x14ac:dyDescent="0.35">
      <c r="A146" t="s">
        <v>832</v>
      </c>
      <c r="B146" s="93">
        <v>50.79</v>
      </c>
      <c r="C146" s="93">
        <v>13.29</v>
      </c>
      <c r="D146" s="93">
        <v>10.199999999999999</v>
      </c>
      <c r="J146">
        <v>0.10100000000000001</v>
      </c>
      <c r="K146" s="93">
        <v>9.32</v>
      </c>
      <c r="L146" s="93">
        <v>10.83</v>
      </c>
      <c r="M146" s="93">
        <v>2.08</v>
      </c>
      <c r="N146" s="93">
        <v>0.39</v>
      </c>
      <c r="O146" s="93">
        <v>0.23</v>
      </c>
      <c r="P146" s="93">
        <v>2.39</v>
      </c>
      <c r="Q146" s="93">
        <v>99.6</v>
      </c>
      <c r="R146">
        <v>50.98</v>
      </c>
      <c r="S146">
        <v>13.34</v>
      </c>
      <c r="T146">
        <v>10.24</v>
      </c>
      <c r="U146">
        <v>9.36</v>
      </c>
      <c r="V146">
        <v>10.87</v>
      </c>
      <c r="W146">
        <v>2.09</v>
      </c>
      <c r="X146">
        <v>0.39</v>
      </c>
      <c r="Y146">
        <v>0.23</v>
      </c>
      <c r="Z146">
        <v>2.4</v>
      </c>
      <c r="AA146">
        <v>0.10100000000000001</v>
      </c>
    </row>
    <row r="147" spans="1:28" x14ac:dyDescent="0.35">
      <c r="A147" t="s">
        <v>833</v>
      </c>
      <c r="B147" s="93">
        <v>49.64</v>
      </c>
      <c r="C147" s="93">
        <v>12.34</v>
      </c>
      <c r="D147" s="93">
        <v>10.85</v>
      </c>
      <c r="J147">
        <v>0.108</v>
      </c>
      <c r="K147" s="93">
        <v>11.49</v>
      </c>
      <c r="L147" s="93">
        <v>10.07</v>
      </c>
      <c r="M147" s="93">
        <v>1.92</v>
      </c>
      <c r="N147" s="93">
        <v>0.35</v>
      </c>
      <c r="O147" s="93">
        <v>0.21</v>
      </c>
      <c r="P147" s="93">
        <v>2.19</v>
      </c>
      <c r="Q147" s="93">
        <v>99.2</v>
      </c>
      <c r="R147">
        <v>50.06</v>
      </c>
      <c r="S147">
        <v>12.44</v>
      </c>
      <c r="T147">
        <v>10.94</v>
      </c>
      <c r="U147">
        <v>11.59</v>
      </c>
      <c r="V147">
        <v>10.15</v>
      </c>
      <c r="W147">
        <v>1.94</v>
      </c>
      <c r="X147">
        <v>0.35</v>
      </c>
      <c r="Y147">
        <v>0.21</v>
      </c>
      <c r="Z147">
        <v>2.21</v>
      </c>
      <c r="AA147">
        <v>0.109</v>
      </c>
    </row>
    <row r="148" spans="1:28" x14ac:dyDescent="0.35">
      <c r="A148" t="s">
        <v>834</v>
      </c>
      <c r="B148" s="93">
        <v>48.48</v>
      </c>
      <c r="C148" s="93">
        <v>10.99</v>
      </c>
      <c r="D148" s="93">
        <v>11.31</v>
      </c>
      <c r="F148">
        <v>0.4</v>
      </c>
      <c r="G148">
        <v>79</v>
      </c>
      <c r="H148">
        <v>140</v>
      </c>
      <c r="J148">
        <v>0.11899999999999999</v>
      </c>
      <c r="K148" s="148">
        <v>14.69</v>
      </c>
      <c r="L148" s="93">
        <v>9.11</v>
      </c>
      <c r="M148" s="93">
        <v>1.77</v>
      </c>
      <c r="N148" s="93">
        <v>0.32</v>
      </c>
      <c r="O148" s="93">
        <v>0.18</v>
      </c>
      <c r="P148" s="93">
        <v>1.94</v>
      </c>
      <c r="Q148" s="93">
        <v>98.9</v>
      </c>
      <c r="R148">
        <v>49.01</v>
      </c>
      <c r="S148">
        <v>11.11</v>
      </c>
      <c r="T148">
        <v>11.43</v>
      </c>
      <c r="U148">
        <v>14.85</v>
      </c>
      <c r="V148">
        <v>9.2100000000000009</v>
      </c>
      <c r="W148">
        <v>1.79</v>
      </c>
      <c r="X148">
        <v>0.32</v>
      </c>
      <c r="Y148">
        <v>0.18</v>
      </c>
      <c r="Z148">
        <v>1.96</v>
      </c>
      <c r="AA148">
        <v>0.121</v>
      </c>
      <c r="AB148">
        <v>1.25</v>
      </c>
    </row>
    <row r="149" spans="1:28" x14ac:dyDescent="0.35">
      <c r="A149" t="s">
        <v>835</v>
      </c>
      <c r="B149" s="93">
        <v>50.43</v>
      </c>
      <c r="C149" s="93">
        <v>13.01</v>
      </c>
      <c r="D149" s="93">
        <v>11.03</v>
      </c>
      <c r="J149">
        <v>5.0999999999999997E-2</v>
      </c>
      <c r="K149" s="93">
        <v>9.1300000000000008</v>
      </c>
      <c r="L149" s="93">
        <v>10.59</v>
      </c>
      <c r="M149" s="93">
        <v>2.1</v>
      </c>
      <c r="N149" s="93">
        <v>0.38</v>
      </c>
      <c r="O149" s="93">
        <v>0.21</v>
      </c>
      <c r="P149" s="93">
        <v>2.2999999999999998</v>
      </c>
      <c r="Q149" s="93">
        <v>99.2</v>
      </c>
      <c r="R149">
        <v>50.82</v>
      </c>
      <c r="S149">
        <v>13.11</v>
      </c>
      <c r="T149">
        <v>11.12</v>
      </c>
      <c r="U149">
        <v>9.1999999999999993</v>
      </c>
      <c r="V149">
        <v>10.67</v>
      </c>
      <c r="W149">
        <v>2.12</v>
      </c>
      <c r="X149">
        <v>0.38</v>
      </c>
      <c r="Y149">
        <v>0.21</v>
      </c>
      <c r="Z149">
        <v>2.3199999999999998</v>
      </c>
      <c r="AA149">
        <v>5.1999999999999998E-2</v>
      </c>
    </row>
    <row r="150" spans="1:28" x14ac:dyDescent="0.35">
      <c r="A150" t="s">
        <v>836</v>
      </c>
      <c r="B150" s="93">
        <v>48.92</v>
      </c>
      <c r="C150" s="93">
        <v>10.8</v>
      </c>
      <c r="D150" s="93">
        <v>11.22</v>
      </c>
      <c r="F150">
        <v>0.38100000000000001</v>
      </c>
      <c r="H150">
        <v>100</v>
      </c>
      <c r="J150">
        <v>0.11</v>
      </c>
      <c r="K150" s="148">
        <v>14.96</v>
      </c>
      <c r="L150" s="93">
        <v>8.91</v>
      </c>
      <c r="M150" s="93">
        <v>1.71</v>
      </c>
      <c r="N150" s="93">
        <v>0.31</v>
      </c>
      <c r="O150" s="93">
        <v>0.18</v>
      </c>
      <c r="P150" s="93">
        <v>1.96</v>
      </c>
      <c r="Q150" s="93">
        <v>99.1</v>
      </c>
      <c r="R150">
        <v>49.37</v>
      </c>
      <c r="S150">
        <v>10.9</v>
      </c>
      <c r="T150">
        <v>11.32</v>
      </c>
      <c r="U150">
        <v>15.1</v>
      </c>
      <c r="V150">
        <v>8.99</v>
      </c>
      <c r="W150">
        <v>1.73</v>
      </c>
      <c r="X150">
        <v>0.31</v>
      </c>
      <c r="Y150">
        <v>0.18</v>
      </c>
      <c r="Z150">
        <v>1.98</v>
      </c>
      <c r="AA150">
        <v>0.111</v>
      </c>
      <c r="AB150">
        <v>1.2809999999999999</v>
      </c>
    </row>
    <row r="151" spans="1:28" x14ac:dyDescent="0.35">
      <c r="A151" t="s">
        <v>837</v>
      </c>
      <c r="B151" s="93">
        <v>49.88</v>
      </c>
      <c r="C151" s="93">
        <v>12.46</v>
      </c>
      <c r="D151" s="93">
        <v>10.72</v>
      </c>
      <c r="J151">
        <v>9.1999999999999998E-2</v>
      </c>
      <c r="K151" s="93">
        <v>10.82</v>
      </c>
      <c r="L151" s="93">
        <v>10.31</v>
      </c>
      <c r="M151" s="93">
        <v>1.99</v>
      </c>
      <c r="N151" s="93">
        <v>0.35</v>
      </c>
      <c r="O151" s="93">
        <v>0.21</v>
      </c>
      <c r="P151" s="93">
        <v>2.25</v>
      </c>
      <c r="Q151" s="93">
        <v>99.1</v>
      </c>
      <c r="R151">
        <v>50.34</v>
      </c>
      <c r="S151">
        <v>12.58</v>
      </c>
      <c r="T151">
        <v>10.82</v>
      </c>
      <c r="U151">
        <v>10.92</v>
      </c>
      <c r="V151">
        <v>10.41</v>
      </c>
      <c r="W151">
        <v>2.0099999999999998</v>
      </c>
      <c r="X151">
        <v>0.35</v>
      </c>
      <c r="Y151">
        <v>0.21</v>
      </c>
      <c r="Z151">
        <v>2.27</v>
      </c>
      <c r="AA151">
        <v>9.2999999999999999E-2</v>
      </c>
    </row>
    <row r="152" spans="1:28" x14ac:dyDescent="0.35">
      <c r="A152" t="s">
        <v>838</v>
      </c>
      <c r="B152" s="93">
        <v>49.65</v>
      </c>
      <c r="C152" s="93">
        <v>12.29</v>
      </c>
      <c r="D152" s="93">
        <v>10.78</v>
      </c>
      <c r="J152">
        <v>0.107</v>
      </c>
      <c r="K152" s="93">
        <v>10.78</v>
      </c>
      <c r="L152" s="93">
        <v>10.19</v>
      </c>
      <c r="M152" s="93">
        <v>1.99</v>
      </c>
      <c r="N152" s="93">
        <v>0.36</v>
      </c>
      <c r="O152" s="93">
        <v>0.22</v>
      </c>
      <c r="P152" s="93">
        <v>2.33</v>
      </c>
      <c r="Q152" s="93">
        <v>98.7</v>
      </c>
      <c r="R152">
        <v>50.31</v>
      </c>
      <c r="S152">
        <v>12.45</v>
      </c>
      <c r="T152">
        <v>10.92</v>
      </c>
      <c r="U152">
        <v>10.92</v>
      </c>
      <c r="V152">
        <v>10.32</v>
      </c>
      <c r="W152">
        <v>2.02</v>
      </c>
      <c r="X152">
        <v>0.36</v>
      </c>
      <c r="Y152">
        <v>0.22</v>
      </c>
      <c r="Z152">
        <v>2.36</v>
      </c>
      <c r="AA152">
        <v>0.109</v>
      </c>
    </row>
    <row r="153" spans="1:28" x14ac:dyDescent="0.35">
      <c r="A153" t="s">
        <v>839</v>
      </c>
      <c r="B153" s="93">
        <v>48.96</v>
      </c>
      <c r="C153" s="93">
        <v>11.42</v>
      </c>
      <c r="D153" s="93">
        <v>11.24</v>
      </c>
      <c r="F153">
        <v>0.42099999999999999</v>
      </c>
      <c r="G153">
        <v>75</v>
      </c>
      <c r="J153">
        <v>0.122</v>
      </c>
      <c r="K153" s="148">
        <v>12.99</v>
      </c>
      <c r="L153" s="93">
        <v>9.5299999999999994</v>
      </c>
      <c r="M153" s="93">
        <v>1.82</v>
      </c>
      <c r="N153" s="93">
        <v>0.33</v>
      </c>
      <c r="O153" s="93">
        <v>0.19</v>
      </c>
      <c r="P153" s="93">
        <v>2.06</v>
      </c>
      <c r="Q153" s="93">
        <v>98.7</v>
      </c>
      <c r="R153">
        <v>49.62</v>
      </c>
      <c r="S153">
        <v>11.57</v>
      </c>
      <c r="T153">
        <v>11.39</v>
      </c>
      <c r="U153">
        <v>13.17</v>
      </c>
      <c r="V153">
        <v>9.66</v>
      </c>
      <c r="W153">
        <v>1.84</v>
      </c>
      <c r="X153">
        <v>0.33</v>
      </c>
      <c r="Y153">
        <v>0.19</v>
      </c>
      <c r="Z153">
        <v>2.09</v>
      </c>
      <c r="AA153">
        <v>0.124</v>
      </c>
      <c r="AB153">
        <v>1.276</v>
      </c>
    </row>
    <row r="154" spans="1:28" x14ac:dyDescent="0.35">
      <c r="A154" t="s">
        <v>840</v>
      </c>
      <c r="B154" s="93">
        <v>49.31</v>
      </c>
      <c r="C154" s="93">
        <v>11.94</v>
      </c>
      <c r="D154" s="93">
        <v>10.87</v>
      </c>
      <c r="J154">
        <v>0.106</v>
      </c>
      <c r="K154" s="93">
        <v>11.47</v>
      </c>
      <c r="L154" s="93">
        <v>9.9700000000000006</v>
      </c>
      <c r="M154" s="93">
        <v>1.94</v>
      </c>
      <c r="N154" s="93">
        <v>0.35</v>
      </c>
      <c r="O154" s="93">
        <v>0.19</v>
      </c>
      <c r="P154" s="93">
        <v>2.1800000000000002</v>
      </c>
      <c r="Q154" s="93">
        <v>98.3</v>
      </c>
      <c r="R154">
        <v>50.15</v>
      </c>
      <c r="S154">
        <v>12.14</v>
      </c>
      <c r="T154">
        <v>11.06</v>
      </c>
      <c r="U154">
        <v>11.67</v>
      </c>
      <c r="V154">
        <v>10.14</v>
      </c>
      <c r="W154">
        <v>1.97</v>
      </c>
      <c r="X154">
        <v>0.36</v>
      </c>
      <c r="Y154">
        <v>0.19</v>
      </c>
      <c r="Z154">
        <v>2.2200000000000002</v>
      </c>
      <c r="AA154">
        <v>0.108</v>
      </c>
    </row>
    <row r="155" spans="1:28" x14ac:dyDescent="0.35">
      <c r="A155" t="s">
        <v>841</v>
      </c>
      <c r="B155" s="93">
        <v>49.2</v>
      </c>
      <c r="C155" s="93">
        <v>11.86</v>
      </c>
      <c r="D155" s="93">
        <v>11.28</v>
      </c>
      <c r="J155">
        <v>0.124</v>
      </c>
      <c r="K155" s="93">
        <v>11.69</v>
      </c>
      <c r="L155" s="93">
        <v>9.82</v>
      </c>
      <c r="M155" s="93">
        <v>1.87</v>
      </c>
      <c r="N155" s="93">
        <v>0.34</v>
      </c>
      <c r="O155" s="93">
        <v>0.18</v>
      </c>
      <c r="P155" s="93">
        <v>2.1800000000000002</v>
      </c>
      <c r="Q155" s="93">
        <v>98.5</v>
      </c>
      <c r="R155">
        <v>49.93</v>
      </c>
      <c r="S155">
        <v>12.04</v>
      </c>
      <c r="T155">
        <v>11.45</v>
      </c>
      <c r="U155">
        <v>11.86</v>
      </c>
      <c r="V155">
        <v>9.9700000000000006</v>
      </c>
      <c r="W155">
        <v>1.9</v>
      </c>
      <c r="X155">
        <v>0.35</v>
      </c>
      <c r="Y155">
        <v>0.18</v>
      </c>
      <c r="Z155">
        <v>2.21</v>
      </c>
      <c r="AA155">
        <v>0.126</v>
      </c>
    </row>
    <row r="156" spans="1:28" x14ac:dyDescent="0.35">
      <c r="A156" t="s">
        <v>842</v>
      </c>
      <c r="B156" s="93">
        <v>49.81</v>
      </c>
      <c r="C156" s="93">
        <v>11.96</v>
      </c>
      <c r="D156" s="93">
        <v>11.16</v>
      </c>
      <c r="J156">
        <v>0.126</v>
      </c>
      <c r="K156" s="93">
        <v>11.74</v>
      </c>
      <c r="L156" s="93">
        <v>9.83</v>
      </c>
      <c r="M156" s="93">
        <v>1.88</v>
      </c>
      <c r="N156" s="93">
        <v>0.35</v>
      </c>
      <c r="O156" s="93">
        <v>0.22</v>
      </c>
      <c r="P156" s="93">
        <v>2.15</v>
      </c>
      <c r="Q156" s="93">
        <v>99.2</v>
      </c>
      <c r="R156">
        <v>50.2</v>
      </c>
      <c r="S156">
        <v>12.05</v>
      </c>
      <c r="T156">
        <v>11.25</v>
      </c>
      <c r="U156">
        <v>11.83</v>
      </c>
      <c r="V156">
        <v>9.91</v>
      </c>
      <c r="W156">
        <v>1.89</v>
      </c>
      <c r="X156">
        <v>0.35</v>
      </c>
      <c r="Y156">
        <v>0.22</v>
      </c>
      <c r="Z156">
        <v>2.17</v>
      </c>
      <c r="AA156">
        <v>0.127</v>
      </c>
    </row>
    <row r="157" spans="1:28" x14ac:dyDescent="0.35">
      <c r="A157" t="s">
        <v>843</v>
      </c>
      <c r="B157" s="93">
        <v>51.26</v>
      </c>
      <c r="C157" s="93">
        <v>14.19</v>
      </c>
      <c r="D157" s="93">
        <v>9.36</v>
      </c>
      <c r="F157">
        <v>0.36599999999999999</v>
      </c>
      <c r="J157">
        <v>0.318</v>
      </c>
      <c r="K157" s="148">
        <v>7.05</v>
      </c>
      <c r="L157" s="93">
        <v>11.06</v>
      </c>
      <c r="M157" s="93">
        <v>2.2799999999999998</v>
      </c>
      <c r="N157" s="93">
        <v>0.44</v>
      </c>
      <c r="O157" s="93">
        <v>0.28999999999999998</v>
      </c>
      <c r="P157" s="93">
        <v>2.66</v>
      </c>
      <c r="Q157" s="93">
        <v>98.9</v>
      </c>
      <c r="R157">
        <v>51.83</v>
      </c>
      <c r="S157">
        <v>14.35</v>
      </c>
      <c r="T157">
        <v>9.4600000000000009</v>
      </c>
      <c r="U157">
        <v>7.13</v>
      </c>
      <c r="V157">
        <v>11.18</v>
      </c>
      <c r="W157">
        <v>2.31</v>
      </c>
      <c r="X157">
        <v>0.44</v>
      </c>
      <c r="Y157">
        <v>0.28999999999999998</v>
      </c>
      <c r="Z157">
        <v>2.69</v>
      </c>
      <c r="AA157">
        <v>0.32200000000000001</v>
      </c>
      <c r="AB157">
        <v>0.83199999999999996</v>
      </c>
    </row>
    <row r="158" spans="1:28" x14ac:dyDescent="0.35">
      <c r="A158" t="s">
        <v>844</v>
      </c>
      <c r="B158" s="93">
        <v>49.1</v>
      </c>
      <c r="C158" s="93">
        <v>11.61</v>
      </c>
      <c r="D158" s="93">
        <v>12.19</v>
      </c>
      <c r="J158">
        <v>0.15</v>
      </c>
      <c r="K158" s="93">
        <v>12.24</v>
      </c>
      <c r="L158" s="93">
        <v>9.36</v>
      </c>
      <c r="M158" s="93">
        <v>1.77</v>
      </c>
      <c r="N158" s="93">
        <v>0.32</v>
      </c>
      <c r="O158" s="93">
        <v>0.21</v>
      </c>
      <c r="P158" s="93">
        <v>2.12</v>
      </c>
      <c r="Q158" s="93">
        <v>99.1</v>
      </c>
      <c r="R158">
        <v>49.56</v>
      </c>
      <c r="S158">
        <v>11.72</v>
      </c>
      <c r="T158">
        <v>12.3</v>
      </c>
      <c r="U158">
        <v>12.35</v>
      </c>
      <c r="V158">
        <v>9.4499999999999993</v>
      </c>
      <c r="W158">
        <v>1.79</v>
      </c>
      <c r="X158">
        <v>0.32</v>
      </c>
      <c r="Y158">
        <v>0.21</v>
      </c>
      <c r="Z158">
        <v>2.14</v>
      </c>
      <c r="AA158">
        <v>0.151</v>
      </c>
    </row>
    <row r="159" spans="1:28" x14ac:dyDescent="0.35">
      <c r="A159" t="s">
        <v>845</v>
      </c>
      <c r="B159" s="93">
        <v>49.59</v>
      </c>
      <c r="C159" s="93">
        <v>12.38</v>
      </c>
      <c r="D159" s="93">
        <v>10.84</v>
      </c>
      <c r="J159">
        <v>8.2000000000000003E-2</v>
      </c>
      <c r="K159" s="93">
        <v>11.24</v>
      </c>
      <c r="L159" s="93">
        <v>9.91</v>
      </c>
      <c r="M159" s="93">
        <v>1.87</v>
      </c>
      <c r="N159" s="93">
        <v>0.34</v>
      </c>
      <c r="O159" s="93">
        <v>0.23</v>
      </c>
      <c r="P159" s="93">
        <v>2.23</v>
      </c>
      <c r="Q159" s="93">
        <v>98.7</v>
      </c>
      <c r="R159">
        <v>50.24</v>
      </c>
      <c r="S159">
        <v>12.54</v>
      </c>
      <c r="T159">
        <v>10.98</v>
      </c>
      <c r="U159">
        <v>11.39</v>
      </c>
      <c r="V159">
        <v>10.039999999999999</v>
      </c>
      <c r="W159">
        <v>1.89</v>
      </c>
      <c r="X159">
        <v>0.34</v>
      </c>
      <c r="Y159">
        <v>0.23</v>
      </c>
      <c r="Z159">
        <v>2.2599999999999998</v>
      </c>
      <c r="AA159">
        <v>8.3000000000000004E-2</v>
      </c>
    </row>
    <row r="160" spans="1:28" x14ac:dyDescent="0.35">
      <c r="A160" t="s">
        <v>846</v>
      </c>
      <c r="B160" s="93">
        <v>51.48</v>
      </c>
      <c r="C160" s="93">
        <v>13.41</v>
      </c>
      <c r="D160" s="93">
        <v>8.85</v>
      </c>
      <c r="J160">
        <v>0.122</v>
      </c>
      <c r="K160" s="93">
        <v>9.6999999999999993</v>
      </c>
      <c r="L160" s="93">
        <v>10.59</v>
      </c>
      <c r="M160" s="93">
        <v>2.0299999999999998</v>
      </c>
      <c r="N160" s="93">
        <v>0.36</v>
      </c>
      <c r="O160" s="93">
        <v>0.23</v>
      </c>
      <c r="P160" s="93">
        <v>2.27</v>
      </c>
      <c r="Q160" s="93">
        <v>99</v>
      </c>
      <c r="R160">
        <v>51.98</v>
      </c>
      <c r="S160">
        <v>13.54</v>
      </c>
      <c r="T160">
        <v>8.94</v>
      </c>
      <c r="U160">
        <v>9.7899999999999991</v>
      </c>
      <c r="V160">
        <v>10.69</v>
      </c>
      <c r="W160">
        <v>2.0499999999999998</v>
      </c>
      <c r="X160">
        <v>0.36</v>
      </c>
      <c r="Y160">
        <v>0.23</v>
      </c>
      <c r="Z160">
        <v>2.29</v>
      </c>
      <c r="AA160">
        <v>0.123</v>
      </c>
    </row>
    <row r="161" spans="1:28" x14ac:dyDescent="0.35">
      <c r="A161" t="s">
        <v>847</v>
      </c>
      <c r="B161" s="93">
        <v>48.7</v>
      </c>
      <c r="C161" s="93">
        <v>11.44</v>
      </c>
      <c r="D161" s="93">
        <v>11.15</v>
      </c>
      <c r="F161">
        <v>0.36299999999999999</v>
      </c>
      <c r="G161">
        <v>76</v>
      </c>
      <c r="H161">
        <v>100</v>
      </c>
      <c r="J161">
        <v>0.105</v>
      </c>
      <c r="K161" s="148">
        <v>14.56</v>
      </c>
      <c r="L161" s="93">
        <v>8.85</v>
      </c>
      <c r="M161" s="93">
        <v>1.73</v>
      </c>
      <c r="N161" s="93">
        <v>0.31</v>
      </c>
      <c r="O161" s="93">
        <v>0.2</v>
      </c>
      <c r="P161" s="93">
        <v>2.0099999999999998</v>
      </c>
      <c r="Q161" s="93">
        <v>99.1</v>
      </c>
      <c r="R161">
        <v>49.16</v>
      </c>
      <c r="S161">
        <v>11.55</v>
      </c>
      <c r="T161">
        <v>11.26</v>
      </c>
      <c r="U161">
        <v>14.7</v>
      </c>
      <c r="V161">
        <v>8.93</v>
      </c>
      <c r="W161">
        <v>1.75</v>
      </c>
      <c r="X161">
        <v>0.31</v>
      </c>
      <c r="Y161">
        <v>0.2</v>
      </c>
      <c r="Z161">
        <v>2.0299999999999998</v>
      </c>
      <c r="AA161">
        <v>0.106</v>
      </c>
      <c r="AB161">
        <v>1.171</v>
      </c>
    </row>
    <row r="162" spans="1:28" x14ac:dyDescent="0.35">
      <c r="A162" t="s">
        <v>848</v>
      </c>
      <c r="B162" s="93">
        <v>48.54</v>
      </c>
      <c r="C162" s="93">
        <v>11.27</v>
      </c>
      <c r="D162" s="93">
        <v>12.63</v>
      </c>
      <c r="J162">
        <v>0.13900000000000001</v>
      </c>
      <c r="K162" s="93">
        <v>13.19</v>
      </c>
      <c r="L162" s="93">
        <v>8.94</v>
      </c>
      <c r="M162" s="93">
        <v>1.65</v>
      </c>
      <c r="N162" s="93">
        <v>0.3</v>
      </c>
      <c r="O162" s="93">
        <v>0.2</v>
      </c>
      <c r="P162" s="93">
        <v>1.91</v>
      </c>
      <c r="Q162" s="93">
        <v>98.8</v>
      </c>
      <c r="R162">
        <v>49.15</v>
      </c>
      <c r="S162">
        <v>11.41</v>
      </c>
      <c r="T162">
        <v>12.79</v>
      </c>
      <c r="U162">
        <v>13.35</v>
      </c>
      <c r="V162">
        <v>9.0500000000000007</v>
      </c>
      <c r="W162">
        <v>1.67</v>
      </c>
      <c r="X162">
        <v>0.3</v>
      </c>
      <c r="Y162">
        <v>0.2</v>
      </c>
      <c r="Z162">
        <v>1.93</v>
      </c>
      <c r="AA162">
        <v>0.14099999999999999</v>
      </c>
    </row>
    <row r="163" spans="1:28" x14ac:dyDescent="0.35">
      <c r="A163" t="s">
        <v>849</v>
      </c>
      <c r="B163" s="93">
        <v>50.98</v>
      </c>
      <c r="C163" s="93">
        <v>13.26</v>
      </c>
      <c r="D163" s="93">
        <v>10.23</v>
      </c>
      <c r="J163">
        <v>9.1999999999999998E-2</v>
      </c>
      <c r="K163" s="93">
        <v>9.48</v>
      </c>
      <c r="L163" s="93">
        <v>10.61</v>
      </c>
      <c r="M163" s="93">
        <v>2.06</v>
      </c>
      <c r="N163" s="93">
        <v>0.37</v>
      </c>
      <c r="O163" s="93">
        <v>0.22</v>
      </c>
      <c r="P163" s="93">
        <v>2.38</v>
      </c>
      <c r="Q163" s="93">
        <v>99.7</v>
      </c>
      <c r="R163">
        <v>51.14</v>
      </c>
      <c r="S163">
        <v>13.3</v>
      </c>
      <c r="T163">
        <v>10.26</v>
      </c>
      <c r="U163">
        <v>9.51</v>
      </c>
      <c r="V163">
        <v>10.64</v>
      </c>
      <c r="W163">
        <v>2.0699999999999998</v>
      </c>
      <c r="X163">
        <v>0.37</v>
      </c>
      <c r="Y163">
        <v>0.22</v>
      </c>
      <c r="Z163">
        <v>2.39</v>
      </c>
      <c r="AA163">
        <v>9.1999999999999998E-2</v>
      </c>
    </row>
    <row r="164" spans="1:28" x14ac:dyDescent="0.35">
      <c r="A164" t="s">
        <v>850</v>
      </c>
      <c r="B164" s="93">
        <v>49.79</v>
      </c>
      <c r="C164" s="93">
        <v>12</v>
      </c>
      <c r="D164" s="93">
        <v>11.14</v>
      </c>
      <c r="J164">
        <v>0.105</v>
      </c>
      <c r="K164" s="93">
        <v>11.61</v>
      </c>
      <c r="L164" s="93">
        <v>9.64</v>
      </c>
      <c r="M164" s="93">
        <v>1.82</v>
      </c>
      <c r="N164" s="93">
        <v>0.34</v>
      </c>
      <c r="O164" s="93">
        <v>0.22</v>
      </c>
      <c r="P164" s="93">
        <v>2.16</v>
      </c>
      <c r="Q164" s="93">
        <v>98.8</v>
      </c>
      <c r="R164">
        <v>50.38</v>
      </c>
      <c r="S164">
        <v>12.14</v>
      </c>
      <c r="T164">
        <v>11.27</v>
      </c>
      <c r="U164">
        <v>11.75</v>
      </c>
      <c r="V164">
        <v>9.75</v>
      </c>
      <c r="W164">
        <v>1.84</v>
      </c>
      <c r="X164">
        <v>0.34</v>
      </c>
      <c r="Y164">
        <v>0.22</v>
      </c>
      <c r="Z164">
        <v>2.19</v>
      </c>
      <c r="AA164">
        <v>0.106</v>
      </c>
    </row>
    <row r="165" spans="1:28" x14ac:dyDescent="0.35">
      <c r="A165" t="s">
        <v>851</v>
      </c>
      <c r="B165" s="93">
        <v>50.85</v>
      </c>
      <c r="C165" s="93">
        <v>12.95</v>
      </c>
      <c r="D165" s="93">
        <v>10.46</v>
      </c>
      <c r="J165">
        <v>0.105</v>
      </c>
      <c r="K165" s="93">
        <v>9.1999999999999993</v>
      </c>
      <c r="L165" s="93">
        <v>10.71</v>
      </c>
      <c r="M165" s="93">
        <v>2.0299999999999998</v>
      </c>
      <c r="N165" s="93">
        <v>0.39</v>
      </c>
      <c r="O165" s="93">
        <v>0.25</v>
      </c>
      <c r="P165" s="93">
        <v>2.46</v>
      </c>
      <c r="Q165" s="93">
        <v>99.4</v>
      </c>
      <c r="R165">
        <v>51.15</v>
      </c>
      <c r="S165">
        <v>13.03</v>
      </c>
      <c r="T165">
        <v>10.52</v>
      </c>
      <c r="U165">
        <v>9.26</v>
      </c>
      <c r="V165">
        <v>10.77</v>
      </c>
      <c r="W165">
        <v>2.04</v>
      </c>
      <c r="X165">
        <v>0.39</v>
      </c>
      <c r="Y165">
        <v>0.25</v>
      </c>
      <c r="Z165">
        <v>2.4700000000000002</v>
      </c>
      <c r="AA165">
        <v>0.105</v>
      </c>
    </row>
    <row r="166" spans="1:28" x14ac:dyDescent="0.35">
      <c r="A166" t="s">
        <v>852</v>
      </c>
      <c r="B166" s="93">
        <v>50.13</v>
      </c>
      <c r="C166" s="93">
        <v>12.5</v>
      </c>
      <c r="D166" s="93">
        <v>10.76</v>
      </c>
      <c r="J166">
        <v>9.5000000000000001E-2</v>
      </c>
      <c r="K166" s="93">
        <v>11.03</v>
      </c>
      <c r="L166" s="93">
        <v>10.06</v>
      </c>
      <c r="M166" s="93">
        <v>1.88</v>
      </c>
      <c r="N166" s="93">
        <v>0.36</v>
      </c>
      <c r="O166" s="93">
        <v>0.23</v>
      </c>
      <c r="P166" s="93">
        <v>2.3199999999999998</v>
      </c>
      <c r="Q166" s="93">
        <v>99.4</v>
      </c>
      <c r="R166">
        <v>50.45</v>
      </c>
      <c r="S166">
        <v>12.58</v>
      </c>
      <c r="T166">
        <v>10.83</v>
      </c>
      <c r="U166">
        <v>11.1</v>
      </c>
      <c r="V166">
        <v>10.119999999999999</v>
      </c>
      <c r="W166">
        <v>1.89</v>
      </c>
      <c r="X166">
        <v>0.36</v>
      </c>
      <c r="Y166">
        <v>0.23</v>
      </c>
      <c r="Z166">
        <v>2.33</v>
      </c>
      <c r="AA166">
        <v>9.6000000000000002E-2</v>
      </c>
    </row>
    <row r="167" spans="1:28" x14ac:dyDescent="0.35">
      <c r="A167" t="s">
        <v>853</v>
      </c>
      <c r="B167" s="93">
        <v>49.63</v>
      </c>
      <c r="C167" s="93">
        <v>11.86</v>
      </c>
      <c r="D167" s="93">
        <v>11.2</v>
      </c>
      <c r="F167">
        <v>0.45</v>
      </c>
      <c r="G167">
        <v>69</v>
      </c>
      <c r="J167">
        <v>0.11600000000000001</v>
      </c>
      <c r="K167" s="148">
        <v>12.48</v>
      </c>
      <c r="L167" s="93">
        <v>9.42</v>
      </c>
      <c r="M167" s="93">
        <v>1.79</v>
      </c>
      <c r="N167" s="93">
        <v>0.34</v>
      </c>
      <c r="O167" s="93">
        <v>0.19</v>
      </c>
      <c r="P167" s="93">
        <v>2.16</v>
      </c>
      <c r="Q167" s="93">
        <v>99.2</v>
      </c>
      <c r="R167">
        <v>50.04</v>
      </c>
      <c r="S167">
        <v>11.96</v>
      </c>
      <c r="T167">
        <v>11.29</v>
      </c>
      <c r="U167">
        <v>12.58</v>
      </c>
      <c r="V167">
        <v>9.5</v>
      </c>
      <c r="W167">
        <v>1.8</v>
      </c>
      <c r="X167">
        <v>0.34</v>
      </c>
      <c r="Y167">
        <v>0.19</v>
      </c>
      <c r="Z167">
        <v>2.1800000000000002</v>
      </c>
      <c r="AA167">
        <v>0.11700000000000001</v>
      </c>
      <c r="AB167">
        <v>1.3240000000000001</v>
      </c>
    </row>
    <row r="168" spans="1:28" x14ac:dyDescent="0.35">
      <c r="A168" t="s">
        <v>854</v>
      </c>
      <c r="B168" s="93">
        <v>50.16</v>
      </c>
      <c r="C168" s="93">
        <v>13</v>
      </c>
      <c r="D168" s="93">
        <v>10.84</v>
      </c>
      <c r="J168">
        <v>9.9000000000000005E-2</v>
      </c>
      <c r="K168" s="93">
        <v>9.7200000000000006</v>
      </c>
      <c r="L168" s="93">
        <v>10.37</v>
      </c>
      <c r="M168" s="93">
        <v>1.94</v>
      </c>
      <c r="N168" s="93">
        <v>0.36</v>
      </c>
      <c r="O168" s="93">
        <v>0.24</v>
      </c>
      <c r="P168" s="93">
        <v>2.33</v>
      </c>
      <c r="Q168" s="93">
        <v>99.1</v>
      </c>
      <c r="R168">
        <v>50.64</v>
      </c>
      <c r="S168">
        <v>13.12</v>
      </c>
      <c r="T168">
        <v>10.94</v>
      </c>
      <c r="U168">
        <v>9.81</v>
      </c>
      <c r="V168">
        <v>10.47</v>
      </c>
      <c r="W168">
        <v>1.96</v>
      </c>
      <c r="X168">
        <v>0.36</v>
      </c>
      <c r="Y168">
        <v>0.24</v>
      </c>
      <c r="Z168">
        <v>2.35</v>
      </c>
      <c r="AA168">
        <v>0.1</v>
      </c>
    </row>
    <row r="169" spans="1:28" x14ac:dyDescent="0.35">
      <c r="A169" t="s">
        <v>855</v>
      </c>
      <c r="B169" s="93">
        <v>50.09</v>
      </c>
      <c r="C169" s="93">
        <v>10.42</v>
      </c>
      <c r="D169" s="93">
        <v>11.05</v>
      </c>
      <c r="J169">
        <v>0.104</v>
      </c>
      <c r="K169" s="93">
        <v>14.77</v>
      </c>
      <c r="L169" s="93">
        <v>9.02</v>
      </c>
      <c r="M169" s="93">
        <v>1.65</v>
      </c>
      <c r="N169" s="93">
        <v>0.32</v>
      </c>
      <c r="O169" s="93">
        <v>0.19</v>
      </c>
      <c r="P169" s="93">
        <v>1.93</v>
      </c>
      <c r="Q169" s="93">
        <v>99.5</v>
      </c>
      <c r="R169">
        <v>50.32</v>
      </c>
      <c r="S169">
        <v>10.47</v>
      </c>
      <c r="T169">
        <v>11.1</v>
      </c>
      <c r="U169">
        <v>14.84</v>
      </c>
      <c r="V169">
        <v>9.06</v>
      </c>
      <c r="W169">
        <v>1.66</v>
      </c>
      <c r="X169">
        <v>0.32</v>
      </c>
      <c r="Y169">
        <v>0.19</v>
      </c>
      <c r="Z169">
        <v>1.94</v>
      </c>
      <c r="AA169">
        <v>0.104</v>
      </c>
    </row>
    <row r="170" spans="1:28" x14ac:dyDescent="0.35">
      <c r="A170" t="s">
        <v>856</v>
      </c>
      <c r="B170" s="93">
        <v>49.9</v>
      </c>
      <c r="C170" s="93">
        <v>12.75</v>
      </c>
      <c r="D170" s="93">
        <v>10.71</v>
      </c>
      <c r="J170">
        <v>0.107</v>
      </c>
      <c r="K170" s="93">
        <v>10.75</v>
      </c>
      <c r="L170" s="93">
        <v>9.9600000000000009</v>
      </c>
      <c r="M170" s="93">
        <v>1.92</v>
      </c>
      <c r="N170" s="93">
        <v>0.37</v>
      </c>
      <c r="O170" s="93">
        <v>0.23</v>
      </c>
      <c r="P170" s="93">
        <v>2.31</v>
      </c>
      <c r="Q170" s="93">
        <v>99</v>
      </c>
      <c r="R170">
        <v>50.4</v>
      </c>
      <c r="S170">
        <v>12.88</v>
      </c>
      <c r="T170">
        <v>10.82</v>
      </c>
      <c r="U170">
        <v>10.86</v>
      </c>
      <c r="V170">
        <v>10.06</v>
      </c>
      <c r="W170">
        <v>1.94</v>
      </c>
      <c r="X170">
        <v>0.37</v>
      </c>
      <c r="Y170">
        <v>0.23</v>
      </c>
      <c r="Z170">
        <v>2.33</v>
      </c>
      <c r="AA170">
        <v>0.108</v>
      </c>
    </row>
    <row r="171" spans="1:28" x14ac:dyDescent="0.35">
      <c r="A171" t="s">
        <v>857</v>
      </c>
      <c r="B171" s="93">
        <v>48.75</v>
      </c>
      <c r="C171" s="93">
        <v>11.4</v>
      </c>
      <c r="D171" s="93">
        <v>11.14</v>
      </c>
      <c r="F171">
        <v>0.38800000000000001</v>
      </c>
      <c r="G171">
        <v>89</v>
      </c>
      <c r="J171">
        <v>0.107</v>
      </c>
      <c r="K171" s="148">
        <v>14.63</v>
      </c>
      <c r="L171" s="93">
        <v>8.85</v>
      </c>
      <c r="M171" s="93">
        <v>1.71</v>
      </c>
      <c r="N171" s="93">
        <v>0.31</v>
      </c>
      <c r="O171" s="93">
        <v>0.19</v>
      </c>
      <c r="P171" s="93">
        <v>1.97</v>
      </c>
      <c r="Q171" s="93">
        <v>99.1</v>
      </c>
      <c r="R171">
        <v>49.21</v>
      </c>
      <c r="S171">
        <v>11.51</v>
      </c>
      <c r="T171">
        <v>11.25</v>
      </c>
      <c r="U171">
        <v>14.77</v>
      </c>
      <c r="V171">
        <v>8.93</v>
      </c>
      <c r="W171">
        <v>1.73</v>
      </c>
      <c r="X171">
        <v>0.31</v>
      </c>
      <c r="Y171">
        <v>0.19</v>
      </c>
      <c r="Z171">
        <v>1.99</v>
      </c>
      <c r="AA171">
        <v>0.108</v>
      </c>
      <c r="AB171">
        <v>1.3129999999999999</v>
      </c>
    </row>
    <row r="172" spans="1:28" x14ac:dyDescent="0.35">
      <c r="A172" t="s">
        <v>858</v>
      </c>
      <c r="B172" s="93">
        <v>50.43</v>
      </c>
      <c r="C172" s="93">
        <v>12.37</v>
      </c>
      <c r="D172" s="93">
        <v>10.78</v>
      </c>
      <c r="F172">
        <v>0.39200000000000002</v>
      </c>
      <c r="G172">
        <v>107</v>
      </c>
      <c r="J172">
        <v>9.5000000000000001E-2</v>
      </c>
      <c r="K172" s="148">
        <v>11.02</v>
      </c>
      <c r="L172" s="93">
        <v>10.01</v>
      </c>
      <c r="M172" s="93">
        <v>1.86</v>
      </c>
      <c r="N172" s="93">
        <v>0.36</v>
      </c>
      <c r="O172" s="93">
        <v>0.2</v>
      </c>
      <c r="P172" s="93">
        <v>2.25</v>
      </c>
      <c r="Q172" s="93">
        <v>99.4</v>
      </c>
      <c r="R172">
        <v>50.75</v>
      </c>
      <c r="S172">
        <v>12.45</v>
      </c>
      <c r="T172">
        <v>10.85</v>
      </c>
      <c r="U172">
        <v>11.09</v>
      </c>
      <c r="V172">
        <v>10.07</v>
      </c>
      <c r="W172">
        <v>1.87</v>
      </c>
      <c r="X172">
        <v>0.36</v>
      </c>
      <c r="Y172">
        <v>0.2</v>
      </c>
      <c r="Z172">
        <v>2.2599999999999998</v>
      </c>
      <c r="AA172">
        <v>9.5000000000000001E-2</v>
      </c>
      <c r="AB172">
        <v>1.089</v>
      </c>
    </row>
    <row r="173" spans="1:28" x14ac:dyDescent="0.35">
      <c r="A173" t="s">
        <v>859</v>
      </c>
      <c r="B173" s="93">
        <v>49.42</v>
      </c>
      <c r="C173" s="93">
        <v>12.37</v>
      </c>
      <c r="D173" s="93">
        <v>10.99</v>
      </c>
      <c r="J173">
        <v>0.108</v>
      </c>
      <c r="K173" s="93">
        <v>12.47</v>
      </c>
      <c r="L173" s="93">
        <v>9.39</v>
      </c>
      <c r="M173" s="93">
        <v>1.84</v>
      </c>
      <c r="N173" s="93">
        <v>0.32</v>
      </c>
      <c r="O173" s="93">
        <v>0.22</v>
      </c>
      <c r="P173" s="93">
        <v>2.2000000000000002</v>
      </c>
      <c r="Q173" s="93">
        <v>99.3</v>
      </c>
      <c r="R173">
        <v>49.75</v>
      </c>
      <c r="S173">
        <v>12.45</v>
      </c>
      <c r="T173">
        <v>11.06</v>
      </c>
      <c r="U173">
        <v>12.55</v>
      </c>
      <c r="V173">
        <v>9.4499999999999993</v>
      </c>
      <c r="W173">
        <v>1.85</v>
      </c>
      <c r="X173">
        <v>0.32</v>
      </c>
      <c r="Y173">
        <v>0.22</v>
      </c>
      <c r="Z173">
        <v>2.21</v>
      </c>
      <c r="AA173">
        <v>0.109</v>
      </c>
    </row>
    <row r="174" spans="1:28" x14ac:dyDescent="0.35">
      <c r="A174" t="s">
        <v>860</v>
      </c>
      <c r="B174" s="93">
        <v>48.32</v>
      </c>
      <c r="C174" s="93">
        <v>13.25</v>
      </c>
      <c r="D174" s="93">
        <v>10.75</v>
      </c>
      <c r="J174">
        <v>0.1</v>
      </c>
      <c r="K174" s="93">
        <v>11.98</v>
      </c>
      <c r="L174" s="93">
        <v>9.2899999999999991</v>
      </c>
      <c r="M174" s="93">
        <v>1.84</v>
      </c>
      <c r="N174" s="93">
        <v>0.33</v>
      </c>
      <c r="O174" s="93">
        <v>0.21</v>
      </c>
      <c r="P174" s="93">
        <v>2.16</v>
      </c>
      <c r="Q174" s="93">
        <v>98.2</v>
      </c>
      <c r="R174">
        <v>49.19</v>
      </c>
      <c r="S174">
        <v>13.49</v>
      </c>
      <c r="T174">
        <v>10.94</v>
      </c>
      <c r="U174">
        <v>12.2</v>
      </c>
      <c r="V174">
        <v>9.4600000000000009</v>
      </c>
      <c r="W174">
        <v>1.87</v>
      </c>
      <c r="X174">
        <v>0.34</v>
      </c>
      <c r="Y174">
        <v>0.21</v>
      </c>
      <c r="Z174">
        <v>2.2000000000000002</v>
      </c>
      <c r="AA174">
        <v>0.10199999999999999</v>
      </c>
    </row>
    <row r="175" spans="1:28" x14ac:dyDescent="0.35">
      <c r="A175" t="s">
        <v>861</v>
      </c>
      <c r="B175" s="93">
        <v>48.45</v>
      </c>
      <c r="C175" s="93">
        <v>12.09</v>
      </c>
      <c r="D175" s="93">
        <v>11.55</v>
      </c>
      <c r="J175">
        <v>0.13700000000000001</v>
      </c>
      <c r="K175" s="93">
        <v>13.57</v>
      </c>
      <c r="L175" s="93">
        <v>9.07</v>
      </c>
      <c r="M175" s="93">
        <v>1.75</v>
      </c>
      <c r="N175" s="93">
        <v>0.3</v>
      </c>
      <c r="O175" s="93">
        <v>0.19</v>
      </c>
      <c r="P175" s="93">
        <v>1.96</v>
      </c>
      <c r="Q175" s="93">
        <v>99.1</v>
      </c>
      <c r="R175">
        <v>48.91</v>
      </c>
      <c r="S175">
        <v>12.2</v>
      </c>
      <c r="T175">
        <v>11.66</v>
      </c>
      <c r="U175">
        <v>13.7</v>
      </c>
      <c r="V175">
        <v>9.16</v>
      </c>
      <c r="W175">
        <v>1.77</v>
      </c>
      <c r="X175">
        <v>0.3</v>
      </c>
      <c r="Y175">
        <v>0.19</v>
      </c>
      <c r="Z175">
        <v>1.98</v>
      </c>
      <c r="AA175">
        <v>0.13800000000000001</v>
      </c>
    </row>
    <row r="176" spans="1:28" x14ac:dyDescent="0.35">
      <c r="A176" t="s">
        <v>862</v>
      </c>
      <c r="B176" s="93">
        <v>49.5</v>
      </c>
      <c r="C176" s="93">
        <v>12.01</v>
      </c>
      <c r="D176" s="93">
        <v>11.21</v>
      </c>
      <c r="F176">
        <v>0.22800000000000001</v>
      </c>
      <c r="G176">
        <v>0</v>
      </c>
      <c r="J176">
        <v>3.3000000000000002E-2</v>
      </c>
      <c r="K176" s="148">
        <v>12.46</v>
      </c>
      <c r="L176" s="93">
        <v>9.44</v>
      </c>
      <c r="M176" s="93">
        <v>1.77</v>
      </c>
      <c r="N176" s="93">
        <v>0.33</v>
      </c>
      <c r="O176" s="93">
        <v>0.21</v>
      </c>
      <c r="P176" s="93">
        <v>2.09</v>
      </c>
      <c r="Q176" s="93">
        <v>99.1</v>
      </c>
      <c r="R176">
        <v>49.97</v>
      </c>
      <c r="S176">
        <v>12.12</v>
      </c>
      <c r="T176">
        <v>11.32</v>
      </c>
      <c r="U176">
        <v>12.58</v>
      </c>
      <c r="V176">
        <v>9.5299999999999994</v>
      </c>
      <c r="W176">
        <v>1.79</v>
      </c>
      <c r="X176">
        <v>0.33</v>
      </c>
      <c r="Y176">
        <v>0.21</v>
      </c>
      <c r="Z176">
        <v>2.11</v>
      </c>
      <c r="AA176">
        <v>3.3000000000000002E-2</v>
      </c>
      <c r="AB176">
        <v>0.69099999999999995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F124-C8BE-4ECE-A265-CBC3355A9FDC}">
  <dimension ref="A1:DM111"/>
  <sheetViews>
    <sheetView topLeftCell="A32" workbookViewId="0">
      <selection activeCell="B2" sqref="B2:B41"/>
    </sheetView>
  </sheetViews>
  <sheetFormatPr defaultColWidth="8.81640625" defaultRowHeight="14.5" x14ac:dyDescent="0.35"/>
  <cols>
    <col min="1" max="2" width="31.1796875" customWidth="1"/>
    <col min="6" max="6" width="34.1796875" customWidth="1"/>
    <col min="7" max="7" width="22.54296875" customWidth="1"/>
    <col min="28" max="32" width="8.81640625" style="104"/>
    <col min="33" max="33" width="75" style="101" customWidth="1"/>
    <col min="34" max="116" width="8.81640625" style="103"/>
    <col min="117" max="117" width="25.81640625" style="103" customWidth="1"/>
  </cols>
  <sheetData>
    <row r="1" spans="1:117" s="96" customFormat="1" ht="58" x14ac:dyDescent="0.35">
      <c r="A1" s="96" t="s">
        <v>263</v>
      </c>
      <c r="B1" s="96" t="s">
        <v>668</v>
      </c>
      <c r="C1" s="96" t="s">
        <v>264</v>
      </c>
      <c r="D1" s="96" t="s">
        <v>265</v>
      </c>
      <c r="E1" s="96" t="s">
        <v>0</v>
      </c>
      <c r="F1" s="96" t="s">
        <v>266</v>
      </c>
      <c r="G1" s="96" t="s">
        <v>267</v>
      </c>
      <c r="H1" s="96" t="s">
        <v>268</v>
      </c>
      <c r="I1" s="96" t="s">
        <v>269</v>
      </c>
      <c r="J1" s="96" t="s">
        <v>270</v>
      </c>
      <c r="K1" s="96" t="s">
        <v>271</v>
      </c>
      <c r="L1" s="96" t="s">
        <v>272</v>
      </c>
      <c r="M1" s="96" t="s">
        <v>273</v>
      </c>
      <c r="N1" s="96" t="s">
        <v>274</v>
      </c>
      <c r="O1" s="96" t="s">
        <v>275</v>
      </c>
      <c r="P1" s="96" t="s">
        <v>276</v>
      </c>
      <c r="Q1" s="96" t="s">
        <v>277</v>
      </c>
      <c r="R1" s="96" t="s">
        <v>278</v>
      </c>
      <c r="S1" s="96" t="s">
        <v>279</v>
      </c>
      <c r="T1" s="96" t="s">
        <v>280</v>
      </c>
      <c r="U1" s="96" t="s">
        <v>281</v>
      </c>
      <c r="V1" s="96" t="s">
        <v>282</v>
      </c>
      <c r="W1" s="96" t="s">
        <v>283</v>
      </c>
      <c r="X1" s="96" t="s">
        <v>284</v>
      </c>
      <c r="Y1" s="96" t="s">
        <v>285</v>
      </c>
      <c r="Z1" s="96" t="s">
        <v>286</v>
      </c>
      <c r="AA1" s="96" t="s">
        <v>287</v>
      </c>
      <c r="AB1" s="97" t="s">
        <v>288</v>
      </c>
      <c r="AC1" s="96" t="s">
        <v>289</v>
      </c>
      <c r="AD1" s="96" t="s">
        <v>290</v>
      </c>
      <c r="AE1" s="96" t="s">
        <v>291</v>
      </c>
      <c r="AF1" s="96" t="s">
        <v>292</v>
      </c>
      <c r="AG1" s="98"/>
      <c r="AH1" s="99" t="s">
        <v>496</v>
      </c>
      <c r="AI1" s="99" t="s">
        <v>490</v>
      </c>
      <c r="AJ1" s="99" t="s">
        <v>498</v>
      </c>
      <c r="AK1" s="99" t="s">
        <v>495</v>
      </c>
      <c r="AL1" s="99" t="s">
        <v>497</v>
      </c>
      <c r="AM1" s="99" t="s">
        <v>489</v>
      </c>
      <c r="AN1" s="99" t="s">
        <v>488</v>
      </c>
      <c r="AO1" s="99" t="s">
        <v>494</v>
      </c>
      <c r="AP1" s="99" t="s">
        <v>492</v>
      </c>
      <c r="AQ1" s="99" t="s">
        <v>4</v>
      </c>
      <c r="AR1" s="99" t="s">
        <v>493</v>
      </c>
      <c r="AS1" s="99" t="s">
        <v>8</v>
      </c>
      <c r="AT1" s="99" t="s">
        <v>7</v>
      </c>
      <c r="AU1" s="99" t="s">
        <v>293</v>
      </c>
      <c r="AV1" s="99" t="s">
        <v>9</v>
      </c>
      <c r="AW1" s="99" t="s">
        <v>294</v>
      </c>
      <c r="AX1" s="99" t="s">
        <v>295</v>
      </c>
      <c r="AY1" s="99" t="s">
        <v>296</v>
      </c>
      <c r="AZ1" s="99" t="s">
        <v>297</v>
      </c>
      <c r="BA1" s="99" t="s">
        <v>298</v>
      </c>
      <c r="BB1" s="99" t="s">
        <v>299</v>
      </c>
      <c r="BC1" s="99" t="s">
        <v>300</v>
      </c>
      <c r="BD1" s="99" t="s">
        <v>301</v>
      </c>
      <c r="BE1" s="99" t="s">
        <v>302</v>
      </c>
      <c r="BF1" s="99" t="s">
        <v>303</v>
      </c>
      <c r="BG1" s="99" t="s">
        <v>304</v>
      </c>
      <c r="BH1" s="99" t="s">
        <v>305</v>
      </c>
      <c r="BI1" s="99" t="s">
        <v>306</v>
      </c>
      <c r="BJ1" s="99" t="s">
        <v>307</v>
      </c>
      <c r="BK1" s="99" t="s">
        <v>308</v>
      </c>
      <c r="BL1" s="99" t="s">
        <v>309</v>
      </c>
      <c r="BM1" s="99" t="s">
        <v>310</v>
      </c>
      <c r="BN1" s="99" t="s">
        <v>311</v>
      </c>
      <c r="BO1" s="99" t="s">
        <v>312</v>
      </c>
      <c r="BP1" s="99" t="s">
        <v>313</v>
      </c>
      <c r="BQ1" s="99" t="s">
        <v>314</v>
      </c>
      <c r="BR1" s="99" t="s">
        <v>315</v>
      </c>
      <c r="BS1" s="99" t="s">
        <v>316</v>
      </c>
      <c r="BT1" s="99" t="s">
        <v>317</v>
      </c>
      <c r="BU1" s="99" t="s">
        <v>318</v>
      </c>
      <c r="BV1" s="99" t="s">
        <v>319</v>
      </c>
      <c r="BW1" s="99" t="s">
        <v>320</v>
      </c>
      <c r="BX1" s="99" t="s">
        <v>321</v>
      </c>
      <c r="BY1" s="99" t="s">
        <v>322</v>
      </c>
      <c r="BZ1" s="99" t="s">
        <v>323</v>
      </c>
      <c r="CA1" s="99" t="s">
        <v>324</v>
      </c>
      <c r="CB1" s="99" t="s">
        <v>325</v>
      </c>
      <c r="CC1" s="99" t="s">
        <v>326</v>
      </c>
      <c r="CD1" s="99" t="s">
        <v>327</v>
      </c>
      <c r="CE1" s="99" t="s">
        <v>328</v>
      </c>
      <c r="CF1" s="99" t="s">
        <v>329</v>
      </c>
      <c r="CG1" s="99" t="s">
        <v>330</v>
      </c>
      <c r="CH1" s="99" t="s">
        <v>331</v>
      </c>
      <c r="CI1" s="99" t="s">
        <v>332</v>
      </c>
      <c r="CJ1" s="99" t="s">
        <v>333</v>
      </c>
      <c r="CK1" s="99" t="s">
        <v>334</v>
      </c>
      <c r="CL1" s="99" t="s">
        <v>335</v>
      </c>
      <c r="CM1" s="99" t="s">
        <v>336</v>
      </c>
      <c r="CN1" s="99" t="s">
        <v>337</v>
      </c>
      <c r="CO1" s="99" t="s">
        <v>338</v>
      </c>
      <c r="CP1" s="99" t="s">
        <v>339</v>
      </c>
      <c r="CQ1" s="99" t="s">
        <v>340</v>
      </c>
      <c r="CR1" s="99" t="s">
        <v>341</v>
      </c>
      <c r="CS1" s="99" t="s">
        <v>342</v>
      </c>
      <c r="CT1" s="99" t="s">
        <v>343</v>
      </c>
      <c r="CU1" s="99" t="s">
        <v>344</v>
      </c>
      <c r="CV1" s="99" t="s">
        <v>345</v>
      </c>
      <c r="CW1" s="99" t="s">
        <v>346</v>
      </c>
      <c r="CX1" s="99" t="s">
        <v>347</v>
      </c>
      <c r="CY1" s="99" t="s">
        <v>348</v>
      </c>
      <c r="CZ1" s="99" t="s">
        <v>349</v>
      </c>
      <c r="DA1" s="99" t="s">
        <v>350</v>
      </c>
      <c r="DB1" s="99" t="s">
        <v>351</v>
      </c>
      <c r="DC1" s="99" t="s">
        <v>352</v>
      </c>
      <c r="DD1" s="99" t="s">
        <v>353</v>
      </c>
      <c r="DE1" s="99" t="s">
        <v>354</v>
      </c>
      <c r="DF1" s="99" t="s">
        <v>355</v>
      </c>
      <c r="DG1" s="99" t="s">
        <v>356</v>
      </c>
      <c r="DH1" s="99" t="s">
        <v>357</v>
      </c>
      <c r="DI1" s="99" t="s">
        <v>358</v>
      </c>
      <c r="DJ1" s="99" t="s">
        <v>359</v>
      </c>
      <c r="DK1" s="99" t="s">
        <v>360</v>
      </c>
      <c r="DL1" s="99" t="s">
        <v>361</v>
      </c>
      <c r="DM1" s="99" t="s">
        <v>362</v>
      </c>
    </row>
    <row r="2" spans="1:117" x14ac:dyDescent="0.35">
      <c r="A2" t="s">
        <v>363</v>
      </c>
      <c r="B2" t="s">
        <v>665</v>
      </c>
      <c r="C2">
        <v>110</v>
      </c>
      <c r="D2">
        <v>916</v>
      </c>
      <c r="E2">
        <v>1974</v>
      </c>
      <c r="F2" t="s">
        <v>364</v>
      </c>
      <c r="G2" s="100">
        <v>21.963999999999999</v>
      </c>
      <c r="H2" s="93">
        <v>122.8</v>
      </c>
      <c r="I2" s="93">
        <v>3.3</v>
      </c>
      <c r="J2" s="93">
        <v>120.8</v>
      </c>
      <c r="K2" s="93">
        <v>4.5999999999999996</v>
      </c>
      <c r="L2" s="92">
        <v>0.67100000000000004</v>
      </c>
      <c r="M2" s="92">
        <v>6.9000000000000006E-2</v>
      </c>
      <c r="N2" s="92">
        <v>9.9000000000000005E-2</v>
      </c>
      <c r="O2" s="92">
        <v>4.2999999999999997E-2</v>
      </c>
      <c r="P2" s="92">
        <v>9.7000000000000003E-2</v>
      </c>
      <c r="Q2" s="92">
        <v>1.2E-2</v>
      </c>
      <c r="R2" s="93">
        <v>1.554</v>
      </c>
      <c r="S2" s="92">
        <v>7.0999999999999994E-2</v>
      </c>
      <c r="T2" s="92">
        <v>3.9E-2</v>
      </c>
      <c r="U2" s="92">
        <v>1.0999999999999999E-2</v>
      </c>
      <c r="V2" s="92">
        <v>0.16900000000000001</v>
      </c>
      <c r="W2" s="92">
        <v>1.9E-2</v>
      </c>
      <c r="X2" s="92">
        <v>1.8800000000000001E-2</v>
      </c>
      <c r="Y2" s="92">
        <v>3.3999999999999998E-3</v>
      </c>
      <c r="Z2" s="92">
        <v>1.11E-2</v>
      </c>
      <c r="AA2" s="92">
        <v>2.5000000000000001E-3</v>
      </c>
      <c r="AB2" s="93">
        <v>5.9668000000000001</v>
      </c>
      <c r="AC2" s="92">
        <v>0.42399999999999999</v>
      </c>
      <c r="AD2" s="92">
        <v>1.7999999999999999E-2</v>
      </c>
      <c r="AE2" s="92">
        <v>0.16700000000000001</v>
      </c>
      <c r="AF2" s="92">
        <v>1.9E-2</v>
      </c>
      <c r="AH2" s="102">
        <v>2.3693333333333335</v>
      </c>
      <c r="AI2" s="102">
        <v>13.293333333333331</v>
      </c>
      <c r="AJ2" s="102">
        <v>0.23500000000000001</v>
      </c>
      <c r="AK2" s="102">
        <v>11.022033333333333</v>
      </c>
      <c r="AL2" s="102">
        <v>0.56416666666666659</v>
      </c>
      <c r="AM2" s="102">
        <v>2.7664333333333331</v>
      </c>
      <c r="AN2" s="102">
        <v>49.812033333333339</v>
      </c>
      <c r="AO2" s="102">
        <v>6.4284999999999997</v>
      </c>
      <c r="AP2" s="102">
        <v>11.282566666666666</v>
      </c>
      <c r="AQ2" s="102">
        <v>0.35680000000000001</v>
      </c>
      <c r="AR2" s="102">
        <f>AQ2/1.6</f>
        <v>0.223</v>
      </c>
      <c r="AS2" s="102">
        <v>3.8033333333333336E-2</v>
      </c>
      <c r="AT2" s="102">
        <v>1.6266666666666665E-2</v>
      </c>
      <c r="AU2" s="102">
        <f>AT2/1.15</f>
        <v>1.4144927536231883E-2</v>
      </c>
      <c r="AV2" s="102">
        <v>98.18453333333332</v>
      </c>
      <c r="AW2" s="102">
        <f t="shared" ref="AW2:AW41" si="0">(AO2/40.3044)/(AO2/40.3044+(AP2*0.85)/71.844)</f>
        <v>0.54439226543321872</v>
      </c>
      <c r="AX2" s="103">
        <v>4.16</v>
      </c>
      <c r="AY2" s="103">
        <v>0.27</v>
      </c>
      <c r="AZ2" s="103">
        <v>0.8</v>
      </c>
      <c r="BA2" s="103">
        <v>0.25</v>
      </c>
      <c r="BB2" s="103">
        <v>1339</v>
      </c>
      <c r="BC2" s="103">
        <v>43</v>
      </c>
      <c r="BD2" s="103">
        <v>29.14</v>
      </c>
      <c r="BE2" s="103">
        <v>0.73</v>
      </c>
      <c r="BF2" s="103">
        <v>290</v>
      </c>
      <c r="BG2" s="103">
        <v>9.1</v>
      </c>
      <c r="BH2" s="103">
        <v>168</v>
      </c>
      <c r="BI2" s="103">
        <v>5.3</v>
      </c>
      <c r="BJ2" s="103">
        <v>41</v>
      </c>
      <c r="BK2" s="103">
        <v>1.5</v>
      </c>
      <c r="BL2" s="103">
        <v>76.400000000000006</v>
      </c>
      <c r="BM2" s="103">
        <v>2</v>
      </c>
      <c r="BN2" s="103">
        <v>9.08</v>
      </c>
      <c r="BO2" s="103">
        <v>0.34</v>
      </c>
      <c r="BP2" s="103">
        <v>353</v>
      </c>
      <c r="BQ2" s="103">
        <v>10</v>
      </c>
      <c r="BR2" s="103">
        <v>23.41</v>
      </c>
      <c r="BS2" s="103">
        <v>0.76</v>
      </c>
      <c r="BT2" s="103">
        <v>149.69999999999999</v>
      </c>
      <c r="BU2" s="103">
        <v>3.2</v>
      </c>
      <c r="BV2" s="103">
        <v>15.07</v>
      </c>
      <c r="BW2" s="103">
        <v>0.5</v>
      </c>
      <c r="BX2" s="103">
        <v>8.4599999999999995E-2</v>
      </c>
      <c r="BY2" s="103">
        <v>7.3000000000000001E-3</v>
      </c>
      <c r="BZ2" s="103">
        <v>120.8</v>
      </c>
      <c r="CA2" s="103">
        <v>4</v>
      </c>
      <c r="CB2" s="103">
        <v>13.35</v>
      </c>
      <c r="CC2" s="103">
        <v>0.48</v>
      </c>
      <c r="CD2" s="103">
        <v>31.47</v>
      </c>
      <c r="CE2" s="103">
        <v>0.89</v>
      </c>
      <c r="CF2" s="103">
        <v>4.5599999999999996</v>
      </c>
      <c r="CG2" s="103">
        <v>0.15</v>
      </c>
      <c r="CH2" s="103">
        <v>22.68</v>
      </c>
      <c r="CI2" s="103">
        <v>0.81</v>
      </c>
      <c r="CJ2" s="103">
        <v>5.74</v>
      </c>
      <c r="CK2" s="103">
        <v>0.3</v>
      </c>
      <c r="CL2" s="103">
        <v>1.93</v>
      </c>
      <c r="CM2" s="103">
        <v>9.8000000000000004E-2</v>
      </c>
      <c r="CN2" s="103">
        <v>5.53</v>
      </c>
      <c r="CO2" s="103">
        <v>0.3</v>
      </c>
      <c r="CP2" s="103">
        <v>0.83099999999999996</v>
      </c>
      <c r="CQ2" s="103">
        <v>3.2000000000000001E-2</v>
      </c>
      <c r="CR2" s="103">
        <v>4.6100000000000003</v>
      </c>
      <c r="CS2" s="103">
        <v>0.2</v>
      </c>
      <c r="CT2" s="103">
        <v>0.90200000000000002</v>
      </c>
      <c r="CU2" s="103">
        <v>4.2999999999999997E-2</v>
      </c>
      <c r="CV2" s="103">
        <v>2.23</v>
      </c>
      <c r="CW2" s="103">
        <v>0.15</v>
      </c>
      <c r="CX2" s="103">
        <v>0.27700000000000002</v>
      </c>
      <c r="CY2" s="103">
        <v>1.7999999999999999E-2</v>
      </c>
      <c r="CZ2" s="103">
        <v>1.94</v>
      </c>
      <c r="DA2" s="103">
        <v>0.15</v>
      </c>
      <c r="DB2" s="103">
        <v>0.26600000000000001</v>
      </c>
      <c r="DC2" s="103">
        <v>2.5000000000000001E-2</v>
      </c>
      <c r="DD2" s="103">
        <v>4.03</v>
      </c>
      <c r="DE2" s="103">
        <v>0.32</v>
      </c>
      <c r="DF2" s="103">
        <v>0.93300000000000005</v>
      </c>
      <c r="DG2" s="103">
        <v>6.0999999999999999E-2</v>
      </c>
      <c r="DH2" s="103">
        <v>1.103</v>
      </c>
      <c r="DI2" s="103">
        <v>9.7000000000000003E-2</v>
      </c>
      <c r="DJ2" s="103">
        <v>1.0609999999999999</v>
      </c>
      <c r="DK2" s="103">
        <v>6.9000000000000006E-2</v>
      </c>
      <c r="DL2" s="103">
        <v>0.33500000000000002</v>
      </c>
      <c r="DM2" s="103">
        <v>3.1E-2</v>
      </c>
    </row>
    <row r="3" spans="1:117" x14ac:dyDescent="0.35">
      <c r="A3" t="s">
        <v>363</v>
      </c>
      <c r="B3" t="s">
        <v>665</v>
      </c>
      <c r="C3">
        <v>110</v>
      </c>
      <c r="D3">
        <v>916</v>
      </c>
      <c r="E3">
        <v>1974</v>
      </c>
      <c r="F3" t="s">
        <v>365</v>
      </c>
      <c r="G3" s="100">
        <v>20.663</v>
      </c>
      <c r="H3" s="93">
        <v>135.30000000000001</v>
      </c>
      <c r="I3" s="93">
        <v>3.4</v>
      </c>
      <c r="J3" s="93">
        <v>121.1</v>
      </c>
      <c r="K3" s="93">
        <v>5.3</v>
      </c>
      <c r="L3" s="92">
        <v>0.67600000000000005</v>
      </c>
      <c r="M3" s="92">
        <v>8.6999999999999994E-2</v>
      </c>
      <c r="N3" s="92">
        <v>0.14399999999999999</v>
      </c>
      <c r="O3" s="92">
        <v>4.7E-2</v>
      </c>
      <c r="P3" s="92">
        <v>9.2999999999999999E-2</v>
      </c>
      <c r="Q3" s="92">
        <v>1.4E-2</v>
      </c>
      <c r="R3" s="93">
        <v>1.5329999999999999</v>
      </c>
      <c r="S3" s="92">
        <v>7.9000000000000001E-2</v>
      </c>
      <c r="T3" s="92">
        <v>4.3999999999999997E-2</v>
      </c>
      <c r="U3" s="92">
        <v>1.0999999999999999E-2</v>
      </c>
      <c r="V3" s="92">
        <v>0.17499999999999999</v>
      </c>
      <c r="W3" s="92">
        <v>2.1000000000000001E-2</v>
      </c>
      <c r="X3" s="92">
        <v>2.3099999999999999E-2</v>
      </c>
      <c r="Y3" s="92">
        <v>3.5000000000000001E-3</v>
      </c>
      <c r="Z3" s="92">
        <v>9.4999999999999998E-3</v>
      </c>
      <c r="AA3" s="92">
        <v>2E-3</v>
      </c>
      <c r="AB3" s="93">
        <v>6.3941999999999997</v>
      </c>
      <c r="AC3" s="92">
        <v>0.41899999999999998</v>
      </c>
      <c r="AD3" s="92">
        <v>1.6E-2</v>
      </c>
      <c r="AE3" s="92">
        <v>0.13800000000000001</v>
      </c>
      <c r="AF3" s="92">
        <v>1.4E-2</v>
      </c>
      <c r="AH3" s="102">
        <v>2.4076333333333335</v>
      </c>
      <c r="AI3" s="102">
        <v>13.294033333333333</v>
      </c>
      <c r="AJ3" s="102">
        <v>0.30943333333333334</v>
      </c>
      <c r="AK3" s="102">
        <v>11.054233333333334</v>
      </c>
      <c r="AL3" s="102">
        <v>0.58000000000000007</v>
      </c>
      <c r="AM3" s="102">
        <v>2.7539333333333338</v>
      </c>
      <c r="AN3" s="102">
        <v>50.198066666666669</v>
      </c>
      <c r="AO3" s="102">
        <v>6.3769999999999998</v>
      </c>
      <c r="AP3" s="102">
        <v>11.1417</v>
      </c>
      <c r="AQ3" s="102">
        <v>0.33856666666666668</v>
      </c>
      <c r="AR3" s="102">
        <f t="shared" ref="AR3:AR15" si="1">AQ3/1.6</f>
        <v>0.21160416666666668</v>
      </c>
      <c r="AS3" s="102">
        <v>2.47E-2</v>
      </c>
      <c r="AT3" s="102">
        <v>1.6433333333333331E-2</v>
      </c>
      <c r="AU3" s="102">
        <f t="shared" ref="AU3:AU41" si="2">AT3/1.15</f>
        <v>1.4289855072463767E-2</v>
      </c>
      <c r="AV3" s="102">
        <v>98.495666666666651</v>
      </c>
      <c r="AW3" s="102">
        <f t="shared" si="0"/>
        <v>0.54551324851154825</v>
      </c>
      <c r="AX3" s="103">
        <v>4.51</v>
      </c>
      <c r="AY3" s="103">
        <v>0.26</v>
      </c>
      <c r="AZ3" s="103">
        <v>1.02</v>
      </c>
      <c r="BA3" s="103">
        <v>0.31</v>
      </c>
      <c r="BB3" s="103">
        <v>1311</v>
      </c>
      <c r="BC3" s="103">
        <v>42</v>
      </c>
      <c r="BD3" s="103">
        <v>30.6</v>
      </c>
      <c r="BE3" s="103">
        <v>1.1000000000000001</v>
      </c>
      <c r="BF3" s="103">
        <v>305</v>
      </c>
      <c r="BG3" s="103">
        <v>12</v>
      </c>
      <c r="BH3" s="103">
        <v>263</v>
      </c>
      <c r="BI3" s="103">
        <v>32</v>
      </c>
      <c r="BJ3" s="103">
        <v>42</v>
      </c>
      <c r="BK3" s="103">
        <v>1.5</v>
      </c>
      <c r="BL3" s="103">
        <v>81.5</v>
      </c>
      <c r="BM3" s="103">
        <v>3.3</v>
      </c>
      <c r="BN3" s="103">
        <v>9.26</v>
      </c>
      <c r="BO3" s="103">
        <v>0.31</v>
      </c>
      <c r="BP3" s="103">
        <v>344.6</v>
      </c>
      <c r="BQ3" s="103">
        <v>8.6</v>
      </c>
      <c r="BR3" s="103">
        <v>23.34</v>
      </c>
      <c r="BS3" s="103">
        <v>0.71</v>
      </c>
      <c r="BT3" s="103">
        <v>147.1</v>
      </c>
      <c r="BU3" s="103">
        <v>4.0999999999999996</v>
      </c>
      <c r="BV3" s="103">
        <v>14.6</v>
      </c>
      <c r="BW3" s="103">
        <v>0.43</v>
      </c>
      <c r="BX3" s="103">
        <v>9.4500000000000001E-2</v>
      </c>
      <c r="BY3" s="103">
        <v>8.0000000000000002E-3</v>
      </c>
      <c r="BZ3" s="103">
        <v>119.9</v>
      </c>
      <c r="CA3" s="103">
        <v>4.3</v>
      </c>
      <c r="CB3" s="103">
        <v>13.42</v>
      </c>
      <c r="CC3" s="103">
        <v>0.41</v>
      </c>
      <c r="CD3" s="103">
        <v>31.5</v>
      </c>
      <c r="CE3" s="103">
        <v>1.1000000000000001</v>
      </c>
      <c r="CF3" s="103">
        <v>4.55</v>
      </c>
      <c r="CG3" s="103">
        <v>0.12</v>
      </c>
      <c r="CH3" s="103">
        <v>21.51</v>
      </c>
      <c r="CI3" s="103">
        <v>0.77</v>
      </c>
      <c r="CJ3" s="103">
        <v>5.62</v>
      </c>
      <c r="CK3" s="103">
        <v>0.32</v>
      </c>
      <c r="CL3" s="103">
        <v>1.94</v>
      </c>
      <c r="CM3" s="103">
        <v>9.2999999999999999E-2</v>
      </c>
      <c r="CN3" s="103">
        <v>5.74</v>
      </c>
      <c r="CO3" s="103">
        <v>0.38</v>
      </c>
      <c r="CP3" s="103">
        <v>0.85</v>
      </c>
      <c r="CQ3" s="103">
        <v>5.7000000000000002E-2</v>
      </c>
      <c r="CR3" s="103">
        <v>4.8</v>
      </c>
      <c r="CS3" s="103">
        <v>0.25</v>
      </c>
      <c r="CT3" s="103">
        <v>0.92500000000000004</v>
      </c>
      <c r="CU3" s="103">
        <v>4.4999999999999998E-2</v>
      </c>
      <c r="CV3" s="103">
        <v>2.34</v>
      </c>
      <c r="CW3" s="103">
        <v>0.13</v>
      </c>
      <c r="CX3" s="103">
        <v>0.3</v>
      </c>
      <c r="CY3" s="103">
        <v>3.3000000000000002E-2</v>
      </c>
      <c r="CZ3" s="103">
        <v>1.96</v>
      </c>
      <c r="DA3" s="103">
        <v>0.16</v>
      </c>
      <c r="DB3" s="103">
        <v>0.26500000000000001</v>
      </c>
      <c r="DC3" s="103">
        <v>2.8000000000000001E-2</v>
      </c>
      <c r="DD3" s="103">
        <v>4.1399999999999997</v>
      </c>
      <c r="DE3" s="103">
        <v>0.28000000000000003</v>
      </c>
      <c r="DF3" s="103">
        <v>0.91200000000000003</v>
      </c>
      <c r="DG3" s="103">
        <v>5.8000000000000003E-2</v>
      </c>
      <c r="DH3" s="103">
        <v>1.0529999999999999</v>
      </c>
      <c r="DI3" s="103">
        <v>8.1000000000000003E-2</v>
      </c>
      <c r="DJ3" s="103">
        <v>1.0529999999999999</v>
      </c>
      <c r="DK3" s="103">
        <v>4.5999999999999999E-2</v>
      </c>
      <c r="DL3" s="103">
        <v>0.308</v>
      </c>
      <c r="DM3" s="103">
        <v>2.8000000000000001E-2</v>
      </c>
    </row>
    <row r="4" spans="1:117" x14ac:dyDescent="0.35">
      <c r="A4" t="s">
        <v>363</v>
      </c>
      <c r="B4" t="s">
        <v>665</v>
      </c>
      <c r="C4">
        <v>110</v>
      </c>
      <c r="D4">
        <v>916</v>
      </c>
      <c r="E4">
        <v>1974</v>
      </c>
      <c r="F4" t="s">
        <v>366</v>
      </c>
      <c r="G4" s="100">
        <v>21.129000000000001</v>
      </c>
      <c r="H4" s="93">
        <v>143.19999999999999</v>
      </c>
      <c r="I4" s="93">
        <v>4.2</v>
      </c>
      <c r="J4" s="93">
        <v>129.19999999999999</v>
      </c>
      <c r="K4" s="93">
        <v>3.8</v>
      </c>
      <c r="L4" s="92">
        <v>0.82099999999999995</v>
      </c>
      <c r="M4" s="92">
        <v>9.1999999999999998E-2</v>
      </c>
      <c r="N4" s="92">
        <v>0.19500000000000001</v>
      </c>
      <c r="O4" s="92">
        <v>6.5000000000000002E-2</v>
      </c>
      <c r="P4" s="92">
        <v>9.6000000000000002E-2</v>
      </c>
      <c r="Q4" s="92">
        <v>1.2E-2</v>
      </c>
      <c r="R4" s="93">
        <v>1.6279999999999999</v>
      </c>
      <c r="S4" s="92">
        <v>8.1000000000000003E-2</v>
      </c>
      <c r="T4" s="92">
        <v>0.05</v>
      </c>
      <c r="U4" s="92">
        <v>1.0999999999999999E-2</v>
      </c>
      <c r="V4" s="92">
        <v>0.16800000000000001</v>
      </c>
      <c r="W4" s="92">
        <v>0.02</v>
      </c>
      <c r="X4" s="92">
        <v>2.3699999999999999E-2</v>
      </c>
      <c r="Y4" s="92">
        <v>4.1000000000000003E-3</v>
      </c>
      <c r="Z4" s="92">
        <v>1.8499999999999999E-2</v>
      </c>
      <c r="AA4" s="92">
        <v>3.5999999999999999E-3</v>
      </c>
      <c r="AB4" s="93">
        <v>6.7130000000000001</v>
      </c>
      <c r="AC4" s="92">
        <v>0.44400000000000001</v>
      </c>
      <c r="AD4" s="92">
        <v>1.9E-2</v>
      </c>
      <c r="AE4" s="92">
        <v>0.14499999999999999</v>
      </c>
      <c r="AF4" s="92">
        <v>0.02</v>
      </c>
      <c r="AH4" s="102">
        <v>2.3868666666666662</v>
      </c>
      <c r="AI4" s="102">
        <v>13.315766666666667</v>
      </c>
      <c r="AJ4" s="102">
        <v>0.2830333333333333</v>
      </c>
      <c r="AK4" s="102">
        <v>10.908999999999999</v>
      </c>
      <c r="AL4" s="102">
        <v>0.55636666666666656</v>
      </c>
      <c r="AM4" s="102">
        <v>2.8226999999999998</v>
      </c>
      <c r="AN4" s="102">
        <v>50.117866666666664</v>
      </c>
      <c r="AO4" s="102">
        <v>6.2400333333333338</v>
      </c>
      <c r="AP4" s="102">
        <v>11.373199999999999</v>
      </c>
      <c r="AQ4" s="102">
        <v>0.36263333333333331</v>
      </c>
      <c r="AR4" s="102">
        <f t="shared" si="1"/>
        <v>0.2266458333333333</v>
      </c>
      <c r="AS4" s="102">
        <v>1.8933333333333333E-2</v>
      </c>
      <c r="AT4" s="102">
        <v>1.6299999999999999E-2</v>
      </c>
      <c r="AU4" s="102">
        <f t="shared" si="2"/>
        <v>1.4173913043478261E-2</v>
      </c>
      <c r="AV4" s="102">
        <v>98.402633333333327</v>
      </c>
      <c r="AW4" s="102">
        <f t="shared" si="0"/>
        <v>0.53501290131779089</v>
      </c>
      <c r="AX4" s="103">
        <v>4.4000000000000004</v>
      </c>
      <c r="AY4" s="103">
        <v>0.32</v>
      </c>
      <c r="AZ4" s="103">
        <v>0.93</v>
      </c>
      <c r="BA4" s="103">
        <v>0.3</v>
      </c>
      <c r="BB4" s="103">
        <v>1353</v>
      </c>
      <c r="BC4" s="103">
        <v>41</v>
      </c>
      <c r="BD4" s="103">
        <v>28.79</v>
      </c>
      <c r="BE4" s="103">
        <v>0.87</v>
      </c>
      <c r="BF4" s="103">
        <v>306</v>
      </c>
      <c r="BG4" s="103">
        <v>11</v>
      </c>
      <c r="BH4" s="103">
        <v>122.6</v>
      </c>
      <c r="BI4" s="103">
        <v>5.7</v>
      </c>
      <c r="BJ4" s="103">
        <v>42.1</v>
      </c>
      <c r="BK4" s="103">
        <v>2</v>
      </c>
      <c r="BL4" s="103">
        <v>71.3</v>
      </c>
      <c r="BM4" s="103">
        <v>3.6</v>
      </c>
      <c r="BN4" s="103">
        <v>9.8800000000000008</v>
      </c>
      <c r="BO4" s="103">
        <v>0.4</v>
      </c>
      <c r="BP4" s="103">
        <v>366</v>
      </c>
      <c r="BQ4" s="103">
        <v>12</v>
      </c>
      <c r="BR4" s="103">
        <v>24.16</v>
      </c>
      <c r="BS4" s="103">
        <v>0.92</v>
      </c>
      <c r="BT4" s="103">
        <v>157</v>
      </c>
      <c r="BU4" s="103">
        <v>5.9</v>
      </c>
      <c r="BV4" s="103">
        <v>15.9</v>
      </c>
      <c r="BW4" s="103">
        <v>0.7</v>
      </c>
      <c r="BX4" s="103">
        <v>9.6000000000000002E-2</v>
      </c>
      <c r="BY4" s="103">
        <v>6.6E-3</v>
      </c>
      <c r="BZ4" s="103">
        <v>125.8</v>
      </c>
      <c r="CA4" s="103">
        <v>5.9</v>
      </c>
      <c r="CB4" s="103">
        <v>14.05</v>
      </c>
      <c r="CC4" s="103">
        <v>0.55000000000000004</v>
      </c>
      <c r="CD4" s="103">
        <v>33.700000000000003</v>
      </c>
      <c r="CE4" s="103">
        <v>1.6</v>
      </c>
      <c r="CF4" s="103">
        <v>4.57</v>
      </c>
      <c r="CG4" s="103">
        <v>0.18</v>
      </c>
      <c r="CH4" s="103">
        <v>23.61</v>
      </c>
      <c r="CI4" s="103">
        <v>0.88</v>
      </c>
      <c r="CJ4" s="103">
        <v>5.84</v>
      </c>
      <c r="CK4" s="103">
        <v>0.31</v>
      </c>
      <c r="CL4" s="103">
        <v>1.99</v>
      </c>
      <c r="CM4" s="103">
        <v>0.1</v>
      </c>
      <c r="CN4" s="103">
        <v>5.81</v>
      </c>
      <c r="CO4" s="103">
        <v>0.4</v>
      </c>
      <c r="CP4" s="103">
        <v>0.878</v>
      </c>
      <c r="CQ4" s="103">
        <v>5.6000000000000001E-2</v>
      </c>
      <c r="CR4" s="103">
        <v>4.79</v>
      </c>
      <c r="CS4" s="103">
        <v>0.27</v>
      </c>
      <c r="CT4" s="103">
        <v>0.95299999999999996</v>
      </c>
      <c r="CU4" s="103">
        <v>6.9000000000000006E-2</v>
      </c>
      <c r="CV4" s="103">
        <v>2.52</v>
      </c>
      <c r="CW4" s="103">
        <v>0.16</v>
      </c>
      <c r="CX4" s="103">
        <v>0.312</v>
      </c>
      <c r="CY4" s="103">
        <v>2.8000000000000001E-2</v>
      </c>
      <c r="CZ4" s="103">
        <v>2.0299999999999998</v>
      </c>
      <c r="DA4" s="103">
        <v>0.16</v>
      </c>
      <c r="DB4" s="103">
        <v>0.28799999999999998</v>
      </c>
      <c r="DC4" s="103">
        <v>2.4E-2</v>
      </c>
      <c r="DD4" s="103">
        <v>3.85</v>
      </c>
      <c r="DE4" s="103">
        <v>0.33</v>
      </c>
      <c r="DF4" s="103">
        <v>0.96099999999999997</v>
      </c>
      <c r="DG4" s="103">
        <v>6.5000000000000002E-2</v>
      </c>
      <c r="DH4" s="103">
        <v>1.2</v>
      </c>
      <c r="DI4" s="103">
        <v>0.12</v>
      </c>
      <c r="DJ4" s="103">
        <v>1.0669999999999999</v>
      </c>
      <c r="DK4" s="103">
        <v>6.7000000000000004E-2</v>
      </c>
      <c r="DL4" s="103">
        <v>0.374</v>
      </c>
      <c r="DM4" s="103">
        <v>2.7E-2</v>
      </c>
    </row>
    <row r="5" spans="1:117" x14ac:dyDescent="0.35">
      <c r="A5" t="s">
        <v>363</v>
      </c>
      <c r="B5" t="s">
        <v>665</v>
      </c>
      <c r="C5">
        <v>110</v>
      </c>
      <c r="D5">
        <v>916</v>
      </c>
      <c r="E5">
        <v>1974</v>
      </c>
      <c r="F5" t="s">
        <v>367</v>
      </c>
      <c r="G5" s="100">
        <v>16.175000000000001</v>
      </c>
      <c r="H5" s="93">
        <v>152</v>
      </c>
      <c r="I5" s="93">
        <v>5.6</v>
      </c>
      <c r="J5" s="93">
        <v>132.5</v>
      </c>
      <c r="K5" s="93">
        <v>4.8</v>
      </c>
      <c r="L5" s="92">
        <v>0.9</v>
      </c>
      <c r="M5" s="92">
        <v>0.1</v>
      </c>
      <c r="N5" s="92">
        <v>0.153</v>
      </c>
      <c r="O5" s="92">
        <v>7.0000000000000007E-2</v>
      </c>
      <c r="P5" s="92">
        <v>9.1999999999999998E-2</v>
      </c>
      <c r="Q5" s="92">
        <v>1.0999999999999999E-2</v>
      </c>
      <c r="R5" s="93">
        <v>1.6639999999999999</v>
      </c>
      <c r="S5" s="92">
        <v>8.5000000000000006E-2</v>
      </c>
      <c r="T5" s="92">
        <v>4.2999999999999997E-2</v>
      </c>
      <c r="U5" s="92">
        <v>1.2999999999999999E-2</v>
      </c>
      <c r="V5" s="92">
        <v>0.189</v>
      </c>
      <c r="W5" s="92">
        <v>2.3E-2</v>
      </c>
      <c r="X5" s="92">
        <v>1.8800000000000001E-2</v>
      </c>
      <c r="Y5" s="92">
        <v>3.3E-3</v>
      </c>
      <c r="Z5" s="92">
        <v>1.38E-2</v>
      </c>
      <c r="AA5" s="92">
        <v>2.5000000000000001E-3</v>
      </c>
      <c r="AB5" s="93"/>
      <c r="AC5" s="92"/>
      <c r="AD5" s="92"/>
      <c r="AE5" s="92"/>
      <c r="AF5" s="92"/>
      <c r="AH5" s="102">
        <v>2.3772333333333333</v>
      </c>
      <c r="AI5" s="102">
        <v>13.029366666666666</v>
      </c>
      <c r="AJ5" s="102">
        <v>0.29483333333333334</v>
      </c>
      <c r="AK5" s="102">
        <v>10.711500000000001</v>
      </c>
      <c r="AL5" s="102">
        <v>0.62076666666666658</v>
      </c>
      <c r="AM5" s="102">
        <v>2.9784000000000002</v>
      </c>
      <c r="AN5" s="102">
        <v>50.368733333333331</v>
      </c>
      <c r="AO5" s="102">
        <v>6.0331000000000001</v>
      </c>
      <c r="AP5" s="102">
        <v>11.560066666666666</v>
      </c>
      <c r="AQ5" s="102">
        <v>0.37293333333333334</v>
      </c>
      <c r="AR5" s="102">
        <f t="shared" si="1"/>
        <v>0.23308333333333334</v>
      </c>
      <c r="AS5" s="102">
        <v>2.2933333333333333E-2</v>
      </c>
      <c r="AT5" s="102">
        <v>1.6266666666666665E-2</v>
      </c>
      <c r="AU5" s="102">
        <f t="shared" si="2"/>
        <v>1.4144927536231883E-2</v>
      </c>
      <c r="AV5" s="102">
        <v>98.38606666666665</v>
      </c>
      <c r="AW5" s="102">
        <f t="shared" si="0"/>
        <v>0.52254962602041888</v>
      </c>
      <c r="AX5" s="103">
        <v>4.8600000000000003</v>
      </c>
      <c r="AY5" s="103">
        <v>0.33</v>
      </c>
      <c r="AZ5" s="103">
        <v>0.51</v>
      </c>
      <c r="BA5" s="103">
        <v>0.27</v>
      </c>
      <c r="BB5" s="103">
        <v>1410</v>
      </c>
      <c r="BC5" s="103">
        <v>53</v>
      </c>
      <c r="BD5" s="103">
        <v>28.9</v>
      </c>
      <c r="BE5" s="103">
        <v>1.1000000000000001</v>
      </c>
      <c r="BF5" s="103">
        <v>311</v>
      </c>
      <c r="BG5" s="103">
        <v>15</v>
      </c>
      <c r="BH5" s="103">
        <v>79.900000000000006</v>
      </c>
      <c r="BI5" s="103">
        <v>4.8</v>
      </c>
      <c r="BJ5" s="103">
        <v>41.1</v>
      </c>
      <c r="BK5" s="103">
        <v>1.7</v>
      </c>
      <c r="BL5" s="103">
        <v>60.6</v>
      </c>
      <c r="BM5" s="103">
        <v>2.4</v>
      </c>
      <c r="BN5" s="103">
        <v>10.25</v>
      </c>
      <c r="BO5" s="103">
        <v>0.56000000000000005</v>
      </c>
      <c r="BP5" s="103">
        <v>362</v>
      </c>
      <c r="BQ5" s="103">
        <v>20</v>
      </c>
      <c r="BR5" s="103">
        <v>25.3</v>
      </c>
      <c r="BS5" s="103">
        <v>1.2</v>
      </c>
      <c r="BT5" s="103">
        <v>166</v>
      </c>
      <c r="BU5" s="103">
        <v>7.7</v>
      </c>
      <c r="BV5" s="103">
        <v>17.399999999999999</v>
      </c>
      <c r="BW5" s="103">
        <v>0.84</v>
      </c>
      <c r="BX5" s="103">
        <v>0.1036</v>
      </c>
      <c r="BY5" s="103">
        <v>9.2999999999999992E-3</v>
      </c>
      <c r="BZ5" s="103">
        <v>134.6</v>
      </c>
      <c r="CA5" s="103">
        <v>7</v>
      </c>
      <c r="CB5" s="103">
        <v>15.17</v>
      </c>
      <c r="CC5" s="103">
        <v>0.56999999999999995</v>
      </c>
      <c r="CD5" s="103">
        <v>36.1</v>
      </c>
      <c r="CE5" s="103">
        <v>1.3</v>
      </c>
      <c r="CF5" s="103">
        <v>5.08</v>
      </c>
      <c r="CG5" s="103">
        <v>0.24</v>
      </c>
      <c r="CH5" s="103">
        <v>24.75</v>
      </c>
      <c r="CI5" s="103">
        <v>0.98</v>
      </c>
      <c r="CJ5" s="103">
        <v>6.16</v>
      </c>
      <c r="CK5" s="103">
        <v>0.35</v>
      </c>
      <c r="CL5" s="103">
        <v>2.08</v>
      </c>
      <c r="CM5" s="103">
        <v>0.13</v>
      </c>
      <c r="CN5" s="103">
        <v>6.23</v>
      </c>
      <c r="CO5" s="103">
        <v>0.44</v>
      </c>
      <c r="CP5" s="103">
        <v>0.878</v>
      </c>
      <c r="CQ5" s="103">
        <v>5.5E-2</v>
      </c>
      <c r="CR5" s="103">
        <v>5.59</v>
      </c>
      <c r="CS5" s="103">
        <v>0.35</v>
      </c>
      <c r="CT5" s="103">
        <v>1.012</v>
      </c>
      <c r="CU5" s="103">
        <v>6.7000000000000004E-2</v>
      </c>
      <c r="CV5" s="103">
        <v>2.66</v>
      </c>
      <c r="CW5" s="103">
        <v>0.16</v>
      </c>
      <c r="CX5" s="103">
        <v>0.34899999999999998</v>
      </c>
      <c r="CY5" s="103">
        <v>3.2000000000000001E-2</v>
      </c>
      <c r="CZ5" s="103">
        <v>2.17</v>
      </c>
      <c r="DA5" s="103">
        <v>0.17</v>
      </c>
      <c r="DB5" s="103">
        <v>0.28299999999999997</v>
      </c>
      <c r="DC5" s="103">
        <v>3.5000000000000003E-2</v>
      </c>
      <c r="DD5" s="103">
        <v>4.18</v>
      </c>
      <c r="DE5" s="103">
        <v>0.37</v>
      </c>
      <c r="DF5" s="103">
        <v>0.96599999999999997</v>
      </c>
      <c r="DG5" s="103">
        <v>0.08</v>
      </c>
      <c r="DH5" s="103">
        <v>1.24</v>
      </c>
      <c r="DI5" s="103">
        <v>0.12</v>
      </c>
      <c r="DJ5" s="103">
        <v>1.1619999999999999</v>
      </c>
      <c r="DK5" s="103">
        <v>7.6999999999999999E-2</v>
      </c>
      <c r="DL5" s="103">
        <v>0.36499999999999999</v>
      </c>
      <c r="DM5" s="103">
        <v>3.1E-2</v>
      </c>
    </row>
    <row r="6" spans="1:117" x14ac:dyDescent="0.35">
      <c r="A6" t="s">
        <v>363</v>
      </c>
      <c r="B6" t="s">
        <v>665</v>
      </c>
      <c r="C6">
        <v>110</v>
      </c>
      <c r="D6">
        <v>916</v>
      </c>
      <c r="E6">
        <v>1974</v>
      </c>
      <c r="F6" t="s">
        <v>368</v>
      </c>
      <c r="G6" s="100">
        <v>12.548</v>
      </c>
      <c r="H6" s="93">
        <v>137.80000000000001</v>
      </c>
      <c r="I6" s="93">
        <v>4.0999999999999996</v>
      </c>
      <c r="J6" s="93">
        <v>125.8</v>
      </c>
      <c r="K6" s="93">
        <v>5.9</v>
      </c>
      <c r="L6" s="92">
        <v>0.80500000000000005</v>
      </c>
      <c r="M6" s="92">
        <v>9.6000000000000002E-2</v>
      </c>
      <c r="N6" s="92">
        <v>0.182</v>
      </c>
      <c r="O6" s="92">
        <v>6.4000000000000001E-2</v>
      </c>
      <c r="P6" s="92">
        <v>9.1999999999999998E-2</v>
      </c>
      <c r="Q6" s="92">
        <v>0.01</v>
      </c>
      <c r="R6" s="93">
        <v>1.5149999999999999</v>
      </c>
      <c r="S6" s="92">
        <v>7.5999999999999998E-2</v>
      </c>
      <c r="T6" s="92">
        <v>5.0999999999999997E-2</v>
      </c>
      <c r="U6" s="92">
        <v>1.6E-2</v>
      </c>
      <c r="V6" s="92">
        <v>0.183</v>
      </c>
      <c r="W6" s="92">
        <v>2.4E-2</v>
      </c>
      <c r="X6" s="92">
        <v>2.01E-2</v>
      </c>
      <c r="Y6" s="92">
        <v>5.0000000000000001E-3</v>
      </c>
      <c r="Z6" s="92">
        <v>1.14E-2</v>
      </c>
      <c r="AA6" s="92">
        <v>4.3E-3</v>
      </c>
      <c r="AB6" s="93">
        <v>6.3438999999999997</v>
      </c>
      <c r="AC6" s="92">
        <v>0.441</v>
      </c>
      <c r="AD6" s="92">
        <v>1.6E-2</v>
      </c>
      <c r="AE6" s="92">
        <v>0.159</v>
      </c>
      <c r="AF6" s="92">
        <v>1.7000000000000001E-2</v>
      </c>
      <c r="AH6" s="102">
        <v>2.4053333333333335</v>
      </c>
      <c r="AI6" s="102">
        <v>13.204266666666667</v>
      </c>
      <c r="AJ6" s="102">
        <v>0.27539999999999998</v>
      </c>
      <c r="AK6" s="102">
        <v>10.843666666666666</v>
      </c>
      <c r="AL6" s="102">
        <v>0.59276666666666677</v>
      </c>
      <c r="AM6" s="102">
        <v>2.8839333333333332</v>
      </c>
      <c r="AN6" s="102">
        <v>50.232900000000001</v>
      </c>
      <c r="AO6" s="102">
        <v>5.6599666666666666</v>
      </c>
      <c r="AP6" s="102">
        <v>11.629233333333334</v>
      </c>
      <c r="AQ6" s="102">
        <v>0.37253333333333333</v>
      </c>
      <c r="AR6" s="102">
        <f t="shared" si="1"/>
        <v>0.23283333333333331</v>
      </c>
      <c r="AS6" s="102">
        <v>2.2433333333333333E-2</v>
      </c>
      <c r="AT6" s="102">
        <v>1.6700000000000003E-2</v>
      </c>
      <c r="AU6" s="102">
        <f t="shared" si="2"/>
        <v>1.4521739130434787E-2</v>
      </c>
      <c r="AV6" s="102">
        <v>98.139099999999999</v>
      </c>
      <c r="AW6" s="102">
        <f t="shared" si="0"/>
        <v>0.50511265858074872</v>
      </c>
      <c r="AX6" s="103">
        <v>4.66</v>
      </c>
      <c r="AY6" s="103">
        <v>0.35</v>
      </c>
      <c r="AZ6" s="103">
        <v>1.05</v>
      </c>
      <c r="BA6" s="103">
        <v>0.56000000000000005</v>
      </c>
      <c r="BB6" s="103">
        <v>1319</v>
      </c>
      <c r="BC6" s="103">
        <v>72</v>
      </c>
      <c r="BD6" s="103">
        <v>27.57</v>
      </c>
      <c r="BE6" s="103">
        <v>0.85</v>
      </c>
      <c r="BF6" s="103">
        <v>275</v>
      </c>
      <c r="BG6" s="103">
        <v>13</v>
      </c>
      <c r="BH6" s="103">
        <v>103.3</v>
      </c>
      <c r="BI6" s="103">
        <v>5.2</v>
      </c>
      <c r="BJ6" s="103">
        <v>39.700000000000003</v>
      </c>
      <c r="BK6" s="103">
        <v>1.6</v>
      </c>
      <c r="BL6" s="103">
        <v>61.3</v>
      </c>
      <c r="BM6" s="103">
        <v>2.2999999999999998</v>
      </c>
      <c r="BN6" s="103">
        <v>9.06</v>
      </c>
      <c r="BO6" s="103">
        <v>0.49</v>
      </c>
      <c r="BP6" s="103">
        <v>347</v>
      </c>
      <c r="BQ6" s="103">
        <v>16</v>
      </c>
      <c r="BR6" s="103">
        <v>23.4</v>
      </c>
      <c r="BS6" s="103">
        <v>1</v>
      </c>
      <c r="BT6" s="103">
        <v>151.6</v>
      </c>
      <c r="BU6" s="103">
        <v>5.3</v>
      </c>
      <c r="BV6" s="103">
        <v>15.5</v>
      </c>
      <c r="BW6" s="103">
        <v>0.75</v>
      </c>
      <c r="BX6" s="103">
        <v>9.7100000000000006E-2</v>
      </c>
      <c r="BY6" s="103">
        <v>8.0000000000000002E-3</v>
      </c>
      <c r="BZ6" s="103">
        <v>121.9</v>
      </c>
      <c r="CA6" s="103">
        <v>5.4</v>
      </c>
      <c r="CB6" s="103">
        <v>13.74</v>
      </c>
      <c r="CC6" s="103">
        <v>0.47</v>
      </c>
      <c r="CD6" s="103">
        <v>32.200000000000003</v>
      </c>
      <c r="CE6" s="103">
        <v>1.1000000000000001</v>
      </c>
      <c r="CF6" s="103">
        <v>4.63</v>
      </c>
      <c r="CG6" s="103">
        <v>0.24</v>
      </c>
      <c r="CH6" s="103">
        <v>21.2</v>
      </c>
      <c r="CI6" s="103">
        <v>1</v>
      </c>
      <c r="CJ6" s="103">
        <v>5.69</v>
      </c>
      <c r="CK6" s="103">
        <v>0.42</v>
      </c>
      <c r="CL6" s="103">
        <v>1.9319999999999999</v>
      </c>
      <c r="CM6" s="103">
        <v>8.8999999999999996E-2</v>
      </c>
      <c r="CN6" s="103">
        <v>5.5</v>
      </c>
      <c r="CO6" s="103">
        <v>0.44</v>
      </c>
      <c r="CP6" s="103">
        <v>0.83</v>
      </c>
      <c r="CQ6" s="103">
        <v>7.0999999999999994E-2</v>
      </c>
      <c r="CR6" s="103">
        <v>4.9000000000000004</v>
      </c>
      <c r="CS6" s="103">
        <v>0.27</v>
      </c>
      <c r="CT6" s="103">
        <v>0.83899999999999997</v>
      </c>
      <c r="CU6" s="103">
        <v>6.9000000000000006E-2</v>
      </c>
      <c r="CV6" s="103">
        <v>2.3199999999999998</v>
      </c>
      <c r="CW6" s="103">
        <v>0.18</v>
      </c>
      <c r="CX6" s="103">
        <v>0.29799999999999999</v>
      </c>
      <c r="CY6" s="103">
        <v>3.3000000000000002E-2</v>
      </c>
      <c r="CZ6" s="103">
        <v>1.91</v>
      </c>
      <c r="DA6" s="103">
        <v>0.22</v>
      </c>
      <c r="DB6" s="103">
        <v>0.26500000000000001</v>
      </c>
      <c r="DC6" s="103">
        <v>3.2000000000000001E-2</v>
      </c>
      <c r="DD6" s="103">
        <v>4.0999999999999996</v>
      </c>
      <c r="DE6" s="103">
        <v>0.33</v>
      </c>
      <c r="DF6" s="103">
        <v>0.81599999999999995</v>
      </c>
      <c r="DG6" s="103">
        <v>0.06</v>
      </c>
      <c r="DH6" s="103">
        <v>1.095</v>
      </c>
      <c r="DI6" s="103">
        <v>9.5000000000000001E-2</v>
      </c>
      <c r="DJ6" s="103">
        <v>1.0509999999999999</v>
      </c>
      <c r="DK6" s="103">
        <v>7.3999999999999996E-2</v>
      </c>
      <c r="DL6" s="103">
        <v>0.317</v>
      </c>
      <c r="DM6" s="103">
        <v>3.4000000000000002E-2</v>
      </c>
    </row>
    <row r="7" spans="1:117" x14ac:dyDescent="0.35">
      <c r="A7" t="s">
        <v>363</v>
      </c>
      <c r="B7" t="s">
        <v>665</v>
      </c>
      <c r="C7">
        <v>110</v>
      </c>
      <c r="D7">
        <v>916</v>
      </c>
      <c r="E7">
        <v>1974</v>
      </c>
      <c r="F7" t="s">
        <v>369</v>
      </c>
      <c r="G7" s="100">
        <v>23.073</v>
      </c>
      <c r="H7" s="93">
        <v>129.5</v>
      </c>
      <c r="I7" s="93">
        <v>4.3</v>
      </c>
      <c r="J7" s="93">
        <v>123.9</v>
      </c>
      <c r="K7" s="93">
        <v>4.9000000000000004</v>
      </c>
      <c r="L7" s="92">
        <v>0.76</v>
      </c>
      <c r="M7" s="92">
        <v>8.5999999999999993E-2</v>
      </c>
      <c r="N7" s="92">
        <v>0.17699999999999999</v>
      </c>
      <c r="O7" s="92">
        <v>4.7E-2</v>
      </c>
      <c r="P7" s="92"/>
      <c r="Q7" s="92">
        <v>0.22</v>
      </c>
      <c r="R7" s="93">
        <v>1.5289999999999999</v>
      </c>
      <c r="S7" s="92">
        <v>9.0999999999999998E-2</v>
      </c>
      <c r="T7" s="92">
        <v>5.3999999999999999E-2</v>
      </c>
      <c r="U7" s="92">
        <v>1.0999999999999999E-2</v>
      </c>
      <c r="V7" s="92">
        <v>0.185</v>
      </c>
      <c r="W7" s="92">
        <v>2.5000000000000001E-2</v>
      </c>
      <c r="X7" s="92">
        <v>2.3199999999999998E-2</v>
      </c>
      <c r="Y7" s="92">
        <v>4.1000000000000003E-3</v>
      </c>
      <c r="Z7" s="92">
        <v>9.5999999999999992E-3</v>
      </c>
      <c r="AA7" s="92">
        <v>2.3E-3</v>
      </c>
      <c r="AB7" s="93"/>
      <c r="AC7" s="92"/>
      <c r="AD7" s="92"/>
      <c r="AE7" s="92"/>
      <c r="AF7" s="92"/>
      <c r="AH7" s="102">
        <v>2.3557999999999999</v>
      </c>
      <c r="AI7" s="102">
        <v>13.237766666666666</v>
      </c>
      <c r="AJ7" s="102">
        <v>0.29209999999999997</v>
      </c>
      <c r="AK7" s="102">
        <v>11.116833333333332</v>
      </c>
      <c r="AL7" s="102">
        <v>0.53706666666666669</v>
      </c>
      <c r="AM7" s="102">
        <v>2.7761</v>
      </c>
      <c r="AN7" s="102">
        <v>50.240533333333332</v>
      </c>
      <c r="AO7" s="102">
        <v>6.5573000000000006</v>
      </c>
      <c r="AP7" s="102">
        <v>11.1304</v>
      </c>
      <c r="AQ7" s="102">
        <v>0.3586333333333333</v>
      </c>
      <c r="AR7" s="102">
        <f t="shared" si="1"/>
        <v>0.22414583333333329</v>
      </c>
      <c r="AS7" s="102">
        <v>2.1433333333333332E-2</v>
      </c>
      <c r="AT7" s="102">
        <v>1.6033333333333333E-2</v>
      </c>
      <c r="AU7" s="102">
        <f t="shared" si="2"/>
        <v>1.3942028985507247E-2</v>
      </c>
      <c r="AV7" s="102">
        <v>98.640033333333349</v>
      </c>
      <c r="AW7" s="102">
        <f t="shared" si="0"/>
        <v>0.55266745735810441</v>
      </c>
      <c r="AX7" s="103">
        <v>4.6900000000000004</v>
      </c>
      <c r="AY7" s="103">
        <v>0.25</v>
      </c>
      <c r="AZ7" s="103">
        <v>0.9</v>
      </c>
      <c r="BA7" s="103">
        <v>0.33</v>
      </c>
      <c r="BB7" s="103">
        <v>1306</v>
      </c>
      <c r="BC7" s="103">
        <v>57</v>
      </c>
      <c r="BD7" s="103">
        <v>27.87</v>
      </c>
      <c r="BE7" s="103">
        <v>0.73</v>
      </c>
      <c r="BF7" s="103">
        <v>307</v>
      </c>
      <c r="BG7" s="103">
        <v>11</v>
      </c>
      <c r="BH7" s="103">
        <v>168.8</v>
      </c>
      <c r="BI7" s="103">
        <v>7</v>
      </c>
      <c r="BJ7" s="103">
        <v>42.3</v>
      </c>
      <c r="BK7" s="103">
        <v>1.8</v>
      </c>
      <c r="BL7" s="103">
        <v>79.3</v>
      </c>
      <c r="BM7" s="103">
        <v>3.6</v>
      </c>
      <c r="BN7" s="103">
        <v>9.69</v>
      </c>
      <c r="BO7" s="103">
        <v>0.44</v>
      </c>
      <c r="BP7" s="103">
        <v>359</v>
      </c>
      <c r="BQ7" s="103">
        <v>11</v>
      </c>
      <c r="BR7" s="103">
        <v>22.39</v>
      </c>
      <c r="BS7" s="103">
        <v>0.74</v>
      </c>
      <c r="BT7" s="103">
        <v>144.1</v>
      </c>
      <c r="BU7" s="103">
        <v>4.2</v>
      </c>
      <c r="BV7" s="103">
        <v>15.39</v>
      </c>
      <c r="BW7" s="103">
        <v>0.67</v>
      </c>
      <c r="BX7" s="103">
        <v>9.8699999999999996E-2</v>
      </c>
      <c r="BY7" s="103">
        <v>6.7999999999999996E-3</v>
      </c>
      <c r="BZ7" s="103">
        <v>123.6</v>
      </c>
      <c r="CA7" s="103">
        <v>5</v>
      </c>
      <c r="CB7" s="103">
        <v>13.41</v>
      </c>
      <c r="CC7" s="103">
        <v>0.52</v>
      </c>
      <c r="CD7" s="103">
        <v>33.4</v>
      </c>
      <c r="CE7" s="103">
        <v>1.2</v>
      </c>
      <c r="CF7" s="103">
        <v>4.66</v>
      </c>
      <c r="CG7" s="103">
        <v>0.23</v>
      </c>
      <c r="CH7" s="103">
        <v>22.02</v>
      </c>
      <c r="CI7" s="103">
        <v>0.74</v>
      </c>
      <c r="CJ7" s="103">
        <v>5.67</v>
      </c>
      <c r="CK7" s="103">
        <v>0.33</v>
      </c>
      <c r="CL7" s="103">
        <v>1.9</v>
      </c>
      <c r="CM7" s="103">
        <v>0.11</v>
      </c>
      <c r="CN7" s="103">
        <v>5.1100000000000003</v>
      </c>
      <c r="CO7" s="103">
        <v>0.28000000000000003</v>
      </c>
      <c r="CP7" s="103">
        <v>0.79900000000000004</v>
      </c>
      <c r="CQ7" s="103">
        <v>4.9000000000000002E-2</v>
      </c>
      <c r="CR7" s="103">
        <v>4.72</v>
      </c>
      <c r="CS7" s="103">
        <v>0.28000000000000003</v>
      </c>
      <c r="CT7" s="103">
        <v>0.85899999999999999</v>
      </c>
      <c r="CU7" s="103">
        <v>4.5999999999999999E-2</v>
      </c>
      <c r="CV7" s="103">
        <v>2.2000000000000002</v>
      </c>
      <c r="CW7" s="103">
        <v>0.11</v>
      </c>
      <c r="CX7" s="103">
        <v>0.29399999999999998</v>
      </c>
      <c r="CY7" s="103">
        <v>2.7E-2</v>
      </c>
      <c r="CZ7" s="103">
        <v>1.74</v>
      </c>
      <c r="DA7" s="103">
        <v>0.11</v>
      </c>
      <c r="DB7" s="103">
        <v>0.24299999999999999</v>
      </c>
      <c r="DC7" s="103">
        <v>2.1000000000000001E-2</v>
      </c>
      <c r="DD7" s="103">
        <v>3.49</v>
      </c>
      <c r="DE7" s="103">
        <v>0.27</v>
      </c>
      <c r="DF7" s="103">
        <v>0.874</v>
      </c>
      <c r="DG7" s="103">
        <v>0.06</v>
      </c>
      <c r="DH7" s="103">
        <v>1.0900000000000001</v>
      </c>
      <c r="DI7" s="103">
        <v>9.8000000000000004E-2</v>
      </c>
      <c r="DJ7" s="103">
        <v>0.95</v>
      </c>
      <c r="DK7" s="103">
        <v>6.9000000000000006E-2</v>
      </c>
      <c r="DL7" s="103">
        <v>0.37</v>
      </c>
      <c r="DM7" s="103">
        <v>2.8000000000000001E-2</v>
      </c>
    </row>
    <row r="8" spans="1:117" x14ac:dyDescent="0.35">
      <c r="A8" t="s">
        <v>363</v>
      </c>
      <c r="B8" t="s">
        <v>665</v>
      </c>
      <c r="C8">
        <v>110</v>
      </c>
      <c r="D8">
        <v>916</v>
      </c>
      <c r="E8">
        <v>1974</v>
      </c>
      <c r="F8" t="s">
        <v>370</v>
      </c>
      <c r="G8" s="100">
        <v>22.433</v>
      </c>
      <c r="H8" s="93">
        <v>127.8</v>
      </c>
      <c r="I8" s="93">
        <v>3.4</v>
      </c>
      <c r="J8" s="93">
        <v>121</v>
      </c>
      <c r="K8" s="93">
        <v>3.3</v>
      </c>
      <c r="L8" s="92">
        <v>0.76500000000000001</v>
      </c>
      <c r="M8" s="92">
        <v>7.0000000000000007E-2</v>
      </c>
      <c r="N8" s="92">
        <v>0.16600000000000001</v>
      </c>
      <c r="O8" s="92">
        <v>7.5999999999999998E-2</v>
      </c>
      <c r="P8" s="92">
        <v>9.1999999999999998E-2</v>
      </c>
      <c r="Q8" s="92">
        <v>1.0999999999999999E-2</v>
      </c>
      <c r="R8" s="93">
        <v>1.5780000000000001</v>
      </c>
      <c r="S8" s="92">
        <v>9.0999999999999998E-2</v>
      </c>
      <c r="T8" s="92">
        <v>4.3299999999999998E-2</v>
      </c>
      <c r="U8" s="92">
        <v>8.5000000000000006E-3</v>
      </c>
      <c r="V8" s="92">
        <v>0.17</v>
      </c>
      <c r="W8" s="92">
        <v>2.3E-2</v>
      </c>
      <c r="X8" s="92">
        <v>1.9800000000000002E-2</v>
      </c>
      <c r="Y8" s="92">
        <v>3.8999999999999998E-3</v>
      </c>
      <c r="Z8" s="92">
        <v>0.01</v>
      </c>
      <c r="AA8" s="92">
        <v>2.2000000000000001E-3</v>
      </c>
      <c r="AB8" s="93">
        <v>5.7046000000000001</v>
      </c>
      <c r="AC8" s="92">
        <v>0.40600000000000003</v>
      </c>
      <c r="AD8" s="92">
        <v>1.4E-2</v>
      </c>
      <c r="AE8" s="92">
        <v>0.157</v>
      </c>
      <c r="AF8" s="92">
        <v>1.7999999999999999E-2</v>
      </c>
      <c r="AH8" s="102">
        <v>2.3598666666666666</v>
      </c>
      <c r="AI8" s="102">
        <v>13.329933333333335</v>
      </c>
      <c r="AJ8" s="102">
        <v>0.29543333333333338</v>
      </c>
      <c r="AK8" s="102">
        <v>10.977166666666667</v>
      </c>
      <c r="AL8" s="102">
        <v>0.57046666666666668</v>
      </c>
      <c r="AM8" s="102">
        <v>2.7591999999999999</v>
      </c>
      <c r="AN8" s="102">
        <v>49.808</v>
      </c>
      <c r="AO8" s="102">
        <v>6.5322666666666676</v>
      </c>
      <c r="AP8" s="102">
        <v>11.166933333333333</v>
      </c>
      <c r="AQ8" s="102">
        <v>0.33506666666666662</v>
      </c>
      <c r="AR8" s="102">
        <f t="shared" si="1"/>
        <v>0.20941666666666664</v>
      </c>
      <c r="AS8" s="102">
        <v>2.2766666666666668E-2</v>
      </c>
      <c r="AT8" s="102">
        <v>1.6566666666666667E-2</v>
      </c>
      <c r="AU8" s="102">
        <f t="shared" si="2"/>
        <v>1.4405797101449277E-2</v>
      </c>
      <c r="AV8" s="102">
        <v>98.173633333333328</v>
      </c>
      <c r="AW8" s="102">
        <f t="shared" si="0"/>
        <v>0.5509110421360327</v>
      </c>
      <c r="AX8" s="103">
        <v>4.3</v>
      </c>
      <c r="AY8" s="103">
        <v>0.27</v>
      </c>
      <c r="AZ8" s="103">
        <v>0.57999999999999996</v>
      </c>
      <c r="BA8" s="103">
        <v>0.22</v>
      </c>
      <c r="BB8" s="103">
        <v>1258</v>
      </c>
      <c r="BC8" s="103">
        <v>39</v>
      </c>
      <c r="BD8" s="103">
        <v>29.99</v>
      </c>
      <c r="BE8" s="103">
        <v>0.76</v>
      </c>
      <c r="BF8" s="103">
        <v>303</v>
      </c>
      <c r="BG8" s="103">
        <v>13</v>
      </c>
      <c r="BH8" s="103">
        <v>164.5</v>
      </c>
      <c r="BI8" s="103">
        <v>6.5</v>
      </c>
      <c r="BJ8" s="103">
        <v>42.6</v>
      </c>
      <c r="BK8" s="103">
        <v>1.6</v>
      </c>
      <c r="BL8" s="103">
        <v>76.400000000000006</v>
      </c>
      <c r="BM8" s="103">
        <v>2.6</v>
      </c>
      <c r="BN8" s="103">
        <v>9.09</v>
      </c>
      <c r="BO8" s="103">
        <v>0.35</v>
      </c>
      <c r="BP8" s="103">
        <v>364</v>
      </c>
      <c r="BQ8" s="103">
        <v>11</v>
      </c>
      <c r="BR8" s="103">
        <v>24.33</v>
      </c>
      <c r="BS8" s="103">
        <v>0.71</v>
      </c>
      <c r="BT8" s="103">
        <v>156.69999999999999</v>
      </c>
      <c r="BU8" s="103">
        <v>4.5999999999999996</v>
      </c>
      <c r="BV8" s="103">
        <v>15.53</v>
      </c>
      <c r="BW8" s="103">
        <v>0.54</v>
      </c>
      <c r="BX8" s="103">
        <v>9.7000000000000003E-2</v>
      </c>
      <c r="BY8" s="103">
        <v>4.4000000000000003E-3</v>
      </c>
      <c r="BZ8" s="103">
        <v>123.3</v>
      </c>
      <c r="CA8" s="103">
        <v>3.9</v>
      </c>
      <c r="CB8" s="103">
        <v>13.86</v>
      </c>
      <c r="CC8" s="103">
        <v>0.4</v>
      </c>
      <c r="CD8" s="103">
        <v>32.799999999999997</v>
      </c>
      <c r="CE8" s="103">
        <v>0.96</v>
      </c>
      <c r="CF8" s="103">
        <v>4.82</v>
      </c>
      <c r="CG8" s="103">
        <v>0.17</v>
      </c>
      <c r="CH8" s="103">
        <v>23.04</v>
      </c>
      <c r="CI8" s="103">
        <v>0.86</v>
      </c>
      <c r="CJ8" s="103">
        <v>5.86</v>
      </c>
      <c r="CK8" s="103">
        <v>0.37</v>
      </c>
      <c r="CL8" s="103">
        <v>2.0049999999999999</v>
      </c>
      <c r="CM8" s="103">
        <v>8.1000000000000003E-2</v>
      </c>
      <c r="CN8" s="103">
        <v>5.73</v>
      </c>
      <c r="CO8" s="103">
        <v>0.28999999999999998</v>
      </c>
      <c r="CP8" s="103">
        <v>0.876</v>
      </c>
      <c r="CQ8" s="103">
        <v>4.8000000000000001E-2</v>
      </c>
      <c r="CR8" s="103">
        <v>5.0199999999999996</v>
      </c>
      <c r="CS8" s="103">
        <v>0.2</v>
      </c>
      <c r="CT8" s="103">
        <v>0.90900000000000003</v>
      </c>
      <c r="CU8" s="103">
        <v>5.8000000000000003E-2</v>
      </c>
      <c r="CV8" s="103">
        <v>2.5299999999999998</v>
      </c>
      <c r="CW8" s="103">
        <v>0.14000000000000001</v>
      </c>
      <c r="CX8" s="103">
        <v>0.28399999999999997</v>
      </c>
      <c r="CY8" s="103">
        <v>2.7E-2</v>
      </c>
      <c r="CZ8" s="103">
        <v>1.96</v>
      </c>
      <c r="DA8" s="103">
        <v>0.14000000000000001</v>
      </c>
      <c r="DB8" s="103">
        <v>0.28799999999999998</v>
      </c>
      <c r="DC8" s="103">
        <v>2.5999999999999999E-2</v>
      </c>
      <c r="DD8" s="103">
        <v>4.21</v>
      </c>
      <c r="DE8" s="103">
        <v>0.28000000000000003</v>
      </c>
      <c r="DF8" s="103">
        <v>0.95499999999999996</v>
      </c>
      <c r="DG8" s="103">
        <v>5.7000000000000002E-2</v>
      </c>
      <c r="DH8" s="103">
        <v>1.0589999999999999</v>
      </c>
      <c r="DI8" s="103">
        <v>7.5999999999999998E-2</v>
      </c>
      <c r="DJ8" s="103">
        <v>1.089</v>
      </c>
      <c r="DK8" s="103">
        <v>6.6000000000000003E-2</v>
      </c>
      <c r="DL8" s="103">
        <v>0.35899999999999999</v>
      </c>
      <c r="DM8" s="103">
        <v>0.03</v>
      </c>
    </row>
    <row r="9" spans="1:117" x14ac:dyDescent="0.35">
      <c r="A9" t="s">
        <v>363</v>
      </c>
      <c r="B9" t="s">
        <v>665</v>
      </c>
      <c r="C9">
        <v>110</v>
      </c>
      <c r="D9">
        <v>916</v>
      </c>
      <c r="E9">
        <v>1974</v>
      </c>
      <c r="F9" t="s">
        <v>371</v>
      </c>
      <c r="G9" s="100">
        <v>20.568000000000001</v>
      </c>
      <c r="H9" s="93">
        <v>96.3</v>
      </c>
      <c r="I9" s="93">
        <v>4</v>
      </c>
      <c r="J9" s="93">
        <v>121.6</v>
      </c>
      <c r="K9" s="93">
        <v>4.3</v>
      </c>
      <c r="L9" s="92">
        <v>0.74399999999999999</v>
      </c>
      <c r="M9" s="92">
        <v>8.3000000000000004E-2</v>
      </c>
      <c r="N9" s="92">
        <v>0.13800000000000001</v>
      </c>
      <c r="O9" s="92">
        <v>5.0999999999999997E-2</v>
      </c>
      <c r="P9" s="92">
        <v>8.7999999999999995E-2</v>
      </c>
      <c r="Q9" s="92">
        <v>1.2999999999999999E-2</v>
      </c>
      <c r="R9" s="93">
        <v>1.5129999999999999</v>
      </c>
      <c r="S9" s="92">
        <v>8.5999999999999993E-2</v>
      </c>
      <c r="T9" s="92">
        <v>4.65E-2</v>
      </c>
      <c r="U9" s="92">
        <v>9.2999999999999992E-3</v>
      </c>
      <c r="V9" s="92">
        <v>0.16900000000000001</v>
      </c>
      <c r="W9" s="92">
        <v>2.1999999999999999E-2</v>
      </c>
      <c r="X9" s="92">
        <v>1.9900000000000001E-2</v>
      </c>
      <c r="Y9" s="92">
        <v>3.3E-3</v>
      </c>
      <c r="Z9" s="92">
        <v>9.7999999999999997E-3</v>
      </c>
      <c r="AA9" s="92">
        <v>2.0999999999999999E-3</v>
      </c>
      <c r="AB9" s="93"/>
      <c r="AC9" s="92"/>
      <c r="AD9" s="92"/>
      <c r="AE9" s="92"/>
      <c r="AF9" s="92"/>
      <c r="AH9" s="102">
        <v>2.4163000000000001</v>
      </c>
      <c r="AI9" s="102">
        <v>13.408700000000001</v>
      </c>
      <c r="AJ9" s="102">
        <v>0.25679999999999997</v>
      </c>
      <c r="AK9" s="102">
        <v>11.043133333333335</v>
      </c>
      <c r="AL9" s="102">
        <v>0.55933333333333335</v>
      </c>
      <c r="AM9" s="102">
        <v>2.7495333333333334</v>
      </c>
      <c r="AN9" s="102">
        <v>49.735233333333333</v>
      </c>
      <c r="AO9" s="102">
        <v>6.1862333333333339</v>
      </c>
      <c r="AP9" s="102">
        <v>11.207533333333336</v>
      </c>
      <c r="AQ9" s="102">
        <v>0.36333333333333329</v>
      </c>
      <c r="AR9" s="102">
        <f t="shared" si="1"/>
        <v>0.2270833333333333</v>
      </c>
      <c r="AS9" s="102">
        <v>2.0866666666666669E-2</v>
      </c>
      <c r="AT9" s="102">
        <v>1.6366666666666665E-2</v>
      </c>
      <c r="AU9" s="102">
        <f t="shared" si="2"/>
        <v>1.4231884057971014E-2</v>
      </c>
      <c r="AV9" s="102">
        <v>97.963300000000004</v>
      </c>
      <c r="AW9" s="102">
        <f t="shared" si="0"/>
        <v>0.53650881076477752</v>
      </c>
      <c r="AX9" s="103">
        <v>4.51</v>
      </c>
      <c r="AY9" s="103">
        <v>0.34</v>
      </c>
      <c r="AZ9" s="103">
        <v>0.79</v>
      </c>
      <c r="BA9" s="103">
        <v>0.28000000000000003</v>
      </c>
      <c r="BB9" s="103">
        <v>1240</v>
      </c>
      <c r="BC9" s="103">
        <v>40</v>
      </c>
      <c r="BD9" s="103">
        <v>29.29</v>
      </c>
      <c r="BE9" s="103">
        <v>0.67</v>
      </c>
      <c r="BF9" s="103">
        <v>301</v>
      </c>
      <c r="BG9" s="103">
        <v>12</v>
      </c>
      <c r="BH9" s="103">
        <v>176.9</v>
      </c>
      <c r="BI9" s="103">
        <v>7.5</v>
      </c>
      <c r="BJ9" s="103">
        <v>41.8</v>
      </c>
      <c r="BK9" s="103">
        <v>1.3</v>
      </c>
      <c r="BL9" s="103">
        <v>77.2</v>
      </c>
      <c r="BM9" s="103">
        <v>3.6</v>
      </c>
      <c r="BN9" s="103">
        <v>9.39</v>
      </c>
      <c r="BO9" s="103">
        <v>0.34</v>
      </c>
      <c r="BP9" s="103">
        <v>362</v>
      </c>
      <c r="BQ9" s="103">
        <v>11</v>
      </c>
      <c r="BR9" s="103">
        <v>23.96</v>
      </c>
      <c r="BS9" s="103">
        <v>0.75</v>
      </c>
      <c r="BT9" s="103">
        <v>153.1</v>
      </c>
      <c r="BU9" s="103">
        <v>5.0999999999999996</v>
      </c>
      <c r="BV9" s="103">
        <v>15.61</v>
      </c>
      <c r="BW9" s="103">
        <v>0.61</v>
      </c>
      <c r="BX9" s="103">
        <v>9.6500000000000002E-2</v>
      </c>
      <c r="BY9" s="103">
        <v>9.2999999999999992E-3</v>
      </c>
      <c r="BZ9" s="103">
        <v>121.8</v>
      </c>
      <c r="CA9" s="103">
        <v>6.2</v>
      </c>
      <c r="CB9" s="103">
        <v>13.7</v>
      </c>
      <c r="CC9" s="103">
        <v>0.52</v>
      </c>
      <c r="CD9" s="103">
        <v>31.7</v>
      </c>
      <c r="CE9" s="103">
        <v>1.2</v>
      </c>
      <c r="CF9" s="103">
        <v>4.67</v>
      </c>
      <c r="CG9" s="103">
        <v>0.2</v>
      </c>
      <c r="CH9" s="103">
        <v>21.9</v>
      </c>
      <c r="CI9" s="103">
        <v>1.1000000000000001</v>
      </c>
      <c r="CJ9" s="103">
        <v>6</v>
      </c>
      <c r="CK9" s="103">
        <v>0.37</v>
      </c>
      <c r="CL9" s="103">
        <v>1.95</v>
      </c>
      <c r="CM9" s="103">
        <v>0.12</v>
      </c>
      <c r="CN9" s="103">
        <v>5.58</v>
      </c>
      <c r="CO9" s="103">
        <v>0.3</v>
      </c>
      <c r="CP9" s="103">
        <v>0.86399999999999999</v>
      </c>
      <c r="CQ9" s="103">
        <v>4.7E-2</v>
      </c>
      <c r="CR9" s="103">
        <v>5.05</v>
      </c>
      <c r="CS9" s="103">
        <v>0.23</v>
      </c>
      <c r="CT9" s="103">
        <v>0.89100000000000001</v>
      </c>
      <c r="CU9" s="103">
        <v>6.4000000000000001E-2</v>
      </c>
      <c r="CV9" s="103">
        <v>2.35</v>
      </c>
      <c r="CW9" s="103">
        <v>0.15</v>
      </c>
      <c r="CX9" s="103">
        <v>0.312</v>
      </c>
      <c r="CY9" s="103">
        <v>3.2000000000000001E-2</v>
      </c>
      <c r="CZ9" s="103">
        <v>1.93</v>
      </c>
      <c r="DA9" s="103">
        <v>0.12</v>
      </c>
      <c r="DB9" s="103">
        <v>0.25800000000000001</v>
      </c>
      <c r="DC9" s="103">
        <v>0.02</v>
      </c>
      <c r="DD9" s="103">
        <v>3.76</v>
      </c>
      <c r="DE9" s="103">
        <v>0.27</v>
      </c>
      <c r="DF9" s="103">
        <v>0.85299999999999998</v>
      </c>
      <c r="DG9" s="103">
        <v>6.0999999999999999E-2</v>
      </c>
      <c r="DH9" s="103">
        <v>1.127</v>
      </c>
      <c r="DI9" s="103">
        <v>8.8999999999999996E-2</v>
      </c>
      <c r="DJ9" s="103">
        <v>1.081</v>
      </c>
      <c r="DK9" s="103">
        <v>7.3999999999999996E-2</v>
      </c>
      <c r="DL9" s="103">
        <v>0.34300000000000003</v>
      </c>
      <c r="DM9" s="103">
        <v>3.2000000000000001E-2</v>
      </c>
    </row>
    <row r="10" spans="1:117" x14ac:dyDescent="0.35">
      <c r="A10" t="s">
        <v>363</v>
      </c>
      <c r="B10" t="s">
        <v>665</v>
      </c>
      <c r="C10">
        <v>110</v>
      </c>
      <c r="D10">
        <v>916</v>
      </c>
      <c r="E10">
        <v>1974</v>
      </c>
      <c r="F10" t="s">
        <v>372</v>
      </c>
      <c r="G10" s="100">
        <v>22.677</v>
      </c>
      <c r="H10" s="93">
        <v>104.2</v>
      </c>
      <c r="I10" s="93">
        <v>3</v>
      </c>
      <c r="J10" s="93">
        <v>123.1</v>
      </c>
      <c r="K10" s="93">
        <v>4</v>
      </c>
      <c r="L10" s="92">
        <v>0.75600000000000001</v>
      </c>
      <c r="M10" s="92">
        <v>7.1999999999999995E-2</v>
      </c>
      <c r="N10" s="92">
        <v>0.14899999999999999</v>
      </c>
      <c r="O10" s="92">
        <v>5.8000000000000003E-2</v>
      </c>
      <c r="P10" s="92">
        <v>8.8999999999999996E-2</v>
      </c>
      <c r="Q10" s="92">
        <v>9.4000000000000004E-3</v>
      </c>
      <c r="R10" s="93">
        <v>1.542</v>
      </c>
      <c r="S10" s="92">
        <v>7.1999999999999995E-2</v>
      </c>
      <c r="T10" s="92">
        <v>5.3999999999999999E-2</v>
      </c>
      <c r="U10" s="92">
        <v>1.2E-2</v>
      </c>
      <c r="V10" s="92">
        <v>0.154</v>
      </c>
      <c r="W10" s="92">
        <v>1.2999999999999999E-2</v>
      </c>
      <c r="X10" s="92">
        <v>2.2100000000000002E-2</v>
      </c>
      <c r="Y10" s="92">
        <v>3.3E-3</v>
      </c>
      <c r="Z10" s="92">
        <v>1.09E-2</v>
      </c>
      <c r="AA10" s="92">
        <v>2.2000000000000001E-3</v>
      </c>
      <c r="AB10" s="93">
        <v>6.2565999999999997</v>
      </c>
      <c r="AC10" s="92">
        <v>0.41399999999999998</v>
      </c>
      <c r="AD10" s="92">
        <v>1.7999999999999999E-2</v>
      </c>
      <c r="AE10" s="92">
        <v>0.14199999999999999</v>
      </c>
      <c r="AF10" s="92">
        <v>2.1999999999999999E-2</v>
      </c>
      <c r="AH10" s="102">
        <v>2.2822</v>
      </c>
      <c r="AI10" s="102">
        <v>13.376600000000002</v>
      </c>
      <c r="AJ10" s="102">
        <v>0.28286666666666666</v>
      </c>
      <c r="AK10" s="102">
        <v>11.032500000000001</v>
      </c>
      <c r="AL10" s="102">
        <v>0.53749999999999998</v>
      </c>
      <c r="AM10" s="102">
        <v>2.7580000000000005</v>
      </c>
      <c r="AN10" s="102">
        <v>50.153766666666662</v>
      </c>
      <c r="AO10" s="102">
        <v>6.5010666666666665</v>
      </c>
      <c r="AP10" s="102">
        <v>11.135166666666668</v>
      </c>
      <c r="AQ10" s="102">
        <v>0.37223333333333325</v>
      </c>
      <c r="AR10" s="102">
        <f t="shared" si="1"/>
        <v>0.23264583333333327</v>
      </c>
      <c r="AS10" s="102">
        <v>2.3133333333333336E-2</v>
      </c>
      <c r="AT10" s="102">
        <v>1.5600000000000001E-2</v>
      </c>
      <c r="AU10" s="102">
        <f t="shared" si="2"/>
        <v>1.3565217391304349E-2</v>
      </c>
      <c r="AV10" s="102">
        <v>98.470666666666659</v>
      </c>
      <c r="AW10" s="102">
        <f t="shared" si="0"/>
        <v>0.55043127789324608</v>
      </c>
      <c r="AX10" s="103">
        <v>3.48</v>
      </c>
      <c r="AY10" s="103">
        <v>0.23</v>
      </c>
      <c r="AZ10" s="103">
        <v>0.87</v>
      </c>
      <c r="BA10" s="103">
        <v>0.26</v>
      </c>
      <c r="BB10" s="103">
        <v>1281</v>
      </c>
      <c r="BC10" s="103">
        <v>56</v>
      </c>
      <c r="BD10" s="103">
        <v>28.84</v>
      </c>
      <c r="BE10" s="103">
        <v>0.72</v>
      </c>
      <c r="BF10" s="103">
        <v>297.39999999999998</v>
      </c>
      <c r="BG10" s="103">
        <v>9.1999999999999993</v>
      </c>
      <c r="BH10" s="103">
        <v>165.1</v>
      </c>
      <c r="BI10" s="103">
        <v>5.7</v>
      </c>
      <c r="BJ10" s="103">
        <v>41</v>
      </c>
      <c r="BK10" s="103">
        <v>1.7</v>
      </c>
      <c r="BL10" s="103">
        <v>73.900000000000006</v>
      </c>
      <c r="BM10" s="103">
        <v>2.9</v>
      </c>
      <c r="BN10" s="103">
        <v>9.44</v>
      </c>
      <c r="BO10" s="103">
        <v>0.28999999999999998</v>
      </c>
      <c r="BP10" s="103">
        <v>368</v>
      </c>
      <c r="BQ10" s="103">
        <v>9.4</v>
      </c>
      <c r="BR10" s="103">
        <v>23.46</v>
      </c>
      <c r="BS10" s="103">
        <v>0.57999999999999996</v>
      </c>
      <c r="BT10" s="103">
        <v>152.80000000000001</v>
      </c>
      <c r="BU10" s="103">
        <v>3.6</v>
      </c>
      <c r="BV10" s="103">
        <v>15.3</v>
      </c>
      <c r="BW10" s="103">
        <v>0.49</v>
      </c>
      <c r="BX10" s="103">
        <v>9.4700000000000006E-2</v>
      </c>
      <c r="BY10" s="103">
        <v>6.4000000000000003E-3</v>
      </c>
      <c r="BZ10" s="103">
        <v>120.6</v>
      </c>
      <c r="CA10" s="103">
        <v>4.8</v>
      </c>
      <c r="CB10" s="103">
        <v>13.5</v>
      </c>
      <c r="CC10" s="103">
        <v>0.42</v>
      </c>
      <c r="CD10" s="103">
        <v>32</v>
      </c>
      <c r="CE10" s="103">
        <v>1.1000000000000001</v>
      </c>
      <c r="CF10" s="103">
        <v>4.5599999999999996</v>
      </c>
      <c r="CG10" s="103">
        <v>0.16</v>
      </c>
      <c r="CH10" s="103">
        <v>22.38</v>
      </c>
      <c r="CI10" s="103">
        <v>0.71</v>
      </c>
      <c r="CJ10" s="103">
        <v>5.64</v>
      </c>
      <c r="CK10" s="103">
        <v>0.26</v>
      </c>
      <c r="CL10" s="103">
        <v>1.915</v>
      </c>
      <c r="CM10" s="103">
        <v>8.4000000000000005E-2</v>
      </c>
      <c r="CN10" s="103">
        <v>5.62</v>
      </c>
      <c r="CO10" s="103">
        <v>0.28000000000000003</v>
      </c>
      <c r="CP10" s="103">
        <v>0.84899999999999998</v>
      </c>
      <c r="CQ10" s="103">
        <v>4.1000000000000002E-2</v>
      </c>
      <c r="CR10" s="103">
        <v>4.8099999999999996</v>
      </c>
      <c r="CS10" s="103">
        <v>0.22</v>
      </c>
      <c r="CT10" s="103">
        <v>0.93899999999999995</v>
      </c>
      <c r="CU10" s="103">
        <v>4.1000000000000002E-2</v>
      </c>
      <c r="CV10" s="103">
        <v>2.38</v>
      </c>
      <c r="CW10" s="103">
        <v>0.13</v>
      </c>
      <c r="CX10" s="103">
        <v>0.29399999999999998</v>
      </c>
      <c r="CY10" s="103">
        <v>2.1000000000000001E-2</v>
      </c>
      <c r="CZ10" s="103">
        <v>1.97</v>
      </c>
      <c r="DA10" s="103">
        <v>0.15</v>
      </c>
      <c r="DB10" s="103">
        <v>0.27300000000000002</v>
      </c>
      <c r="DC10" s="103">
        <v>1.7000000000000001E-2</v>
      </c>
      <c r="DD10" s="103">
        <v>3.89</v>
      </c>
      <c r="DE10" s="103">
        <v>0.21</v>
      </c>
      <c r="DF10" s="103">
        <v>0.88800000000000001</v>
      </c>
      <c r="DG10" s="103">
        <v>5.1999999999999998E-2</v>
      </c>
      <c r="DH10" s="103">
        <v>1.0680000000000001</v>
      </c>
      <c r="DI10" s="103">
        <v>6.7000000000000004E-2</v>
      </c>
      <c r="DJ10" s="103">
        <v>1.052</v>
      </c>
      <c r="DK10" s="103">
        <v>5.3999999999999999E-2</v>
      </c>
      <c r="DL10" s="103">
        <v>0.34499999999999997</v>
      </c>
      <c r="DM10" s="103">
        <v>2.5000000000000001E-2</v>
      </c>
    </row>
    <row r="11" spans="1:117" x14ac:dyDescent="0.35">
      <c r="A11" t="s">
        <v>363</v>
      </c>
      <c r="B11" t="s">
        <v>665</v>
      </c>
      <c r="C11">
        <v>110</v>
      </c>
      <c r="D11">
        <v>916</v>
      </c>
      <c r="E11">
        <v>1974</v>
      </c>
      <c r="F11" t="s">
        <v>373</v>
      </c>
      <c r="G11" s="100">
        <v>22.907</v>
      </c>
      <c r="H11" s="93">
        <v>125.7</v>
      </c>
      <c r="I11" s="93">
        <v>5.8</v>
      </c>
      <c r="J11" s="93">
        <v>119.4</v>
      </c>
      <c r="K11" s="93">
        <v>4.3</v>
      </c>
      <c r="L11" s="92">
        <v>0.755</v>
      </c>
      <c r="M11" s="92">
        <v>8.1000000000000003E-2</v>
      </c>
      <c r="N11" s="92">
        <v>0.14599999999999999</v>
      </c>
      <c r="O11" s="92">
        <v>4.1000000000000002E-2</v>
      </c>
      <c r="P11" s="92">
        <v>9.4E-2</v>
      </c>
      <c r="Q11" s="92">
        <v>1.2E-2</v>
      </c>
      <c r="R11" s="93">
        <v>1.4930000000000001</v>
      </c>
      <c r="S11" s="92">
        <v>7.6999999999999999E-2</v>
      </c>
      <c r="T11" s="92">
        <v>5.16E-2</v>
      </c>
      <c r="U11" s="92">
        <v>8.6E-3</v>
      </c>
      <c r="V11" s="92">
        <v>0.18099999999999999</v>
      </c>
      <c r="W11" s="92">
        <v>2.1000000000000001E-2</v>
      </c>
      <c r="X11" s="92">
        <v>1.7500000000000002E-2</v>
      </c>
      <c r="Y11" s="92">
        <v>3.2000000000000002E-3</v>
      </c>
      <c r="Z11" s="92">
        <v>1.23E-2</v>
      </c>
      <c r="AA11" s="92">
        <v>2.5000000000000001E-3</v>
      </c>
      <c r="AB11" s="93">
        <v>6.6402999999999999</v>
      </c>
      <c r="AC11" s="92">
        <v>0.41399999999999998</v>
      </c>
      <c r="AD11" s="92">
        <v>1.6E-2</v>
      </c>
      <c r="AE11" s="92">
        <v>0.14499999999999999</v>
      </c>
      <c r="AF11" s="92">
        <v>2.1000000000000001E-2</v>
      </c>
      <c r="AH11" s="102">
        <v>2.4234333333333331</v>
      </c>
      <c r="AI11" s="102">
        <v>13.376566666666667</v>
      </c>
      <c r="AJ11" s="102">
        <v>0.27629999999999999</v>
      </c>
      <c r="AK11" s="102">
        <v>11.057433333333334</v>
      </c>
      <c r="AL11" s="102">
        <v>0.54833333333333334</v>
      </c>
      <c r="AM11" s="102">
        <v>2.7621333333333333</v>
      </c>
      <c r="AN11" s="102">
        <v>49.908833333333327</v>
      </c>
      <c r="AO11" s="102">
        <v>6.0413666666666659</v>
      </c>
      <c r="AP11" s="102">
        <v>11.171066666666666</v>
      </c>
      <c r="AQ11" s="102">
        <v>0.38096666666666668</v>
      </c>
      <c r="AR11" s="102">
        <f t="shared" si="1"/>
        <v>0.23810416666666667</v>
      </c>
      <c r="AS11" s="102">
        <v>2.6466666666666666E-2</v>
      </c>
      <c r="AT11" s="102">
        <v>1.5866666666666668E-2</v>
      </c>
      <c r="AU11" s="102">
        <f t="shared" si="2"/>
        <v>1.3797101449275364E-2</v>
      </c>
      <c r="AV11" s="102">
        <v>97.988733333333343</v>
      </c>
      <c r="AW11" s="102">
        <f t="shared" si="0"/>
        <v>0.53142316648183663</v>
      </c>
      <c r="AX11" s="103">
        <v>4.25</v>
      </c>
      <c r="AY11" s="103">
        <v>0.31</v>
      </c>
      <c r="AZ11" s="103">
        <v>0.77</v>
      </c>
      <c r="BA11" s="103">
        <v>0.27</v>
      </c>
      <c r="BB11" s="103">
        <v>1295</v>
      </c>
      <c r="BC11" s="103">
        <v>48</v>
      </c>
      <c r="BD11" s="103">
        <v>29.5</v>
      </c>
      <c r="BE11" s="103">
        <v>0.66</v>
      </c>
      <c r="BF11" s="103">
        <v>291</v>
      </c>
      <c r="BG11" s="103">
        <v>13</v>
      </c>
      <c r="BH11" s="103">
        <v>165.2</v>
      </c>
      <c r="BI11" s="103">
        <v>7.1</v>
      </c>
      <c r="BJ11" s="103">
        <v>42.6</v>
      </c>
      <c r="BK11" s="103">
        <v>2.5</v>
      </c>
      <c r="BL11" s="103">
        <v>76.7</v>
      </c>
      <c r="BM11" s="103">
        <v>4.5999999999999996</v>
      </c>
      <c r="BN11" s="103">
        <v>9.48</v>
      </c>
      <c r="BO11" s="103">
        <v>0.41</v>
      </c>
      <c r="BP11" s="103">
        <v>359</v>
      </c>
      <c r="BQ11" s="103">
        <v>11</v>
      </c>
      <c r="BR11" s="103">
        <v>22.43</v>
      </c>
      <c r="BS11" s="103">
        <v>0.6</v>
      </c>
      <c r="BT11" s="103">
        <v>148.6</v>
      </c>
      <c r="BU11" s="103">
        <v>5.0999999999999996</v>
      </c>
      <c r="BV11" s="103">
        <v>15.3</v>
      </c>
      <c r="BW11" s="103">
        <v>0.64</v>
      </c>
      <c r="BX11" s="103">
        <v>9.3700000000000006E-2</v>
      </c>
      <c r="BY11" s="103">
        <v>8.2000000000000007E-3</v>
      </c>
      <c r="BZ11" s="103">
        <v>121.5</v>
      </c>
      <c r="CA11" s="103">
        <v>5.8</v>
      </c>
      <c r="CB11" s="103">
        <v>13.38</v>
      </c>
      <c r="CC11" s="103">
        <v>0.49</v>
      </c>
      <c r="CD11" s="103">
        <v>31.92</v>
      </c>
      <c r="CE11" s="103">
        <v>0.84</v>
      </c>
      <c r="CF11" s="103">
        <v>4.51</v>
      </c>
      <c r="CG11" s="103">
        <v>0.16</v>
      </c>
      <c r="CH11" s="103">
        <v>22.18</v>
      </c>
      <c r="CI11" s="103">
        <v>0.81</v>
      </c>
      <c r="CJ11" s="103">
        <v>5.72</v>
      </c>
      <c r="CK11" s="103">
        <v>0.42</v>
      </c>
      <c r="CL11" s="103">
        <v>1.85</v>
      </c>
      <c r="CM11" s="103">
        <v>0.11</v>
      </c>
      <c r="CN11" s="103">
        <v>5.48</v>
      </c>
      <c r="CO11" s="103">
        <v>0.35</v>
      </c>
      <c r="CP11" s="103">
        <v>0.81399999999999995</v>
      </c>
      <c r="CQ11" s="103">
        <v>5.3999999999999999E-2</v>
      </c>
      <c r="CR11" s="103">
        <v>4.7300000000000004</v>
      </c>
      <c r="CS11" s="103">
        <v>0.25</v>
      </c>
      <c r="CT11" s="103">
        <v>0.89600000000000002</v>
      </c>
      <c r="CU11" s="103">
        <v>5.8999999999999997E-2</v>
      </c>
      <c r="CV11" s="103">
        <v>2.14</v>
      </c>
      <c r="CW11" s="103">
        <v>0.12</v>
      </c>
      <c r="CX11" s="103">
        <v>0.28999999999999998</v>
      </c>
      <c r="CY11" s="103">
        <v>2.5000000000000001E-2</v>
      </c>
      <c r="CZ11" s="103">
        <v>1.94</v>
      </c>
      <c r="DA11" s="103">
        <v>0.16</v>
      </c>
      <c r="DB11" s="103">
        <v>0.26900000000000002</v>
      </c>
      <c r="DC11" s="103">
        <v>2.5000000000000001E-2</v>
      </c>
      <c r="DD11" s="103">
        <v>3.62</v>
      </c>
      <c r="DE11" s="103">
        <v>0.28999999999999998</v>
      </c>
      <c r="DF11" s="103">
        <v>0.90200000000000002</v>
      </c>
      <c r="DG11" s="103">
        <v>6.5000000000000002E-2</v>
      </c>
      <c r="DH11" s="103">
        <v>1.101</v>
      </c>
      <c r="DI11" s="103">
        <v>9.1999999999999998E-2</v>
      </c>
      <c r="DJ11" s="103">
        <v>0.96299999999999997</v>
      </c>
      <c r="DK11" s="103">
        <v>5.1999999999999998E-2</v>
      </c>
      <c r="DL11" s="103">
        <v>0.34699999999999998</v>
      </c>
      <c r="DM11" s="103">
        <v>0.03</v>
      </c>
    </row>
    <row r="12" spans="1:117" x14ac:dyDescent="0.35">
      <c r="A12" t="s">
        <v>363</v>
      </c>
      <c r="B12" t="s">
        <v>665</v>
      </c>
      <c r="C12">
        <v>110</v>
      </c>
      <c r="D12">
        <v>910</v>
      </c>
      <c r="E12">
        <v>1973</v>
      </c>
      <c r="F12" t="s">
        <v>374</v>
      </c>
      <c r="G12" s="100">
        <v>16.981000000000002</v>
      </c>
      <c r="H12" s="93">
        <v>112.1</v>
      </c>
      <c r="I12" s="93">
        <v>5.2</v>
      </c>
      <c r="J12" s="93">
        <v>98.8</v>
      </c>
      <c r="K12" s="93">
        <v>7.1</v>
      </c>
      <c r="L12" s="92">
        <v>0.624</v>
      </c>
      <c r="M12" s="92">
        <v>8.5000000000000006E-2</v>
      </c>
      <c r="N12" s="92">
        <v>5.6000000000000001E-2</v>
      </c>
      <c r="O12" s="92">
        <v>3.7999999999999999E-2</v>
      </c>
      <c r="P12" s="92">
        <v>8.1000000000000003E-2</v>
      </c>
      <c r="Q12" s="92">
        <v>1.0999999999999999E-2</v>
      </c>
      <c r="R12" s="93">
        <v>1.22</v>
      </c>
      <c r="S12" s="92">
        <v>8.7999999999999995E-2</v>
      </c>
      <c r="T12" s="92">
        <v>4.5999999999999999E-2</v>
      </c>
      <c r="U12" s="92">
        <v>9.4999999999999998E-3</v>
      </c>
      <c r="V12" s="92">
        <v>0.14199999999999999</v>
      </c>
      <c r="W12" s="92">
        <v>2.7E-2</v>
      </c>
      <c r="X12" s="92">
        <v>1.41E-2</v>
      </c>
      <c r="Y12" s="92">
        <v>3.0000000000000001E-3</v>
      </c>
      <c r="Z12" s="92">
        <v>9.1999999999999998E-3</v>
      </c>
      <c r="AA12" s="92">
        <v>2.5000000000000001E-3</v>
      </c>
      <c r="AB12" s="93">
        <v>6.8422000000000001</v>
      </c>
      <c r="AC12" s="92">
        <v>0.33600000000000002</v>
      </c>
      <c r="AD12" s="92">
        <v>1.2999999999999999E-2</v>
      </c>
      <c r="AE12" s="92">
        <v>0.15</v>
      </c>
      <c r="AF12" s="92">
        <v>1.9E-2</v>
      </c>
      <c r="AH12" s="102">
        <v>2.1739333333333337</v>
      </c>
      <c r="AI12" s="102">
        <v>12.921066666666666</v>
      </c>
      <c r="AJ12" s="102">
        <v>0.2238</v>
      </c>
      <c r="AK12" s="102">
        <v>11.154066666666667</v>
      </c>
      <c r="AL12" s="102">
        <v>0.47626666666666667</v>
      </c>
      <c r="AM12" s="102">
        <v>2.5192333333333337</v>
      </c>
      <c r="AN12" s="102">
        <v>50.733966666666667</v>
      </c>
      <c r="AO12" s="102">
        <v>7.4883666666666668</v>
      </c>
      <c r="AP12" s="102">
        <v>10.866466666666668</v>
      </c>
      <c r="AQ12" s="102">
        <v>0.3644</v>
      </c>
      <c r="AR12" s="102">
        <f t="shared" si="1"/>
        <v>0.22774999999999998</v>
      </c>
      <c r="AS12" s="102">
        <v>0.03</v>
      </c>
      <c r="AT12" s="102">
        <v>1.4566666666666667E-2</v>
      </c>
      <c r="AU12" s="102">
        <f t="shared" si="2"/>
        <v>1.2666666666666668E-2</v>
      </c>
      <c r="AV12" s="102">
        <v>98.966099999999997</v>
      </c>
      <c r="AW12" s="102">
        <f t="shared" si="0"/>
        <v>0.59102988491067288</v>
      </c>
      <c r="AX12" s="103">
        <v>3.72</v>
      </c>
      <c r="AY12" s="103">
        <v>0.27</v>
      </c>
      <c r="AZ12" s="103">
        <v>0.8</v>
      </c>
      <c r="BA12" s="103">
        <v>0.27</v>
      </c>
      <c r="BB12" s="103">
        <v>1129</v>
      </c>
      <c r="BC12" s="103">
        <v>39</v>
      </c>
      <c r="BD12" s="103">
        <v>31.69</v>
      </c>
      <c r="BE12" s="103">
        <v>0.95</v>
      </c>
      <c r="BF12" s="103">
        <v>265</v>
      </c>
      <c r="BG12" s="103">
        <v>10</v>
      </c>
      <c r="BH12" s="103">
        <v>356</v>
      </c>
      <c r="BI12" s="103">
        <v>17</v>
      </c>
      <c r="BJ12" s="103">
        <v>40.700000000000003</v>
      </c>
      <c r="BK12" s="103">
        <v>1.7</v>
      </c>
      <c r="BL12" s="103">
        <v>97.1</v>
      </c>
      <c r="BM12" s="103">
        <v>4.3</v>
      </c>
      <c r="BN12" s="103">
        <v>7.06</v>
      </c>
      <c r="BO12" s="103">
        <v>0.34</v>
      </c>
      <c r="BP12" s="103">
        <v>323</v>
      </c>
      <c r="BQ12" s="103">
        <v>12</v>
      </c>
      <c r="BR12" s="103">
        <v>22.59</v>
      </c>
      <c r="BS12" s="103">
        <v>0.76</v>
      </c>
      <c r="BT12" s="103">
        <v>133.9</v>
      </c>
      <c r="BU12" s="103">
        <v>4.4000000000000004</v>
      </c>
      <c r="BV12" s="103">
        <v>12.54</v>
      </c>
      <c r="BW12" s="103">
        <v>0.47</v>
      </c>
      <c r="BX12" s="103">
        <v>6.6799999999999998E-2</v>
      </c>
      <c r="BY12" s="103">
        <v>7.0000000000000001E-3</v>
      </c>
      <c r="BZ12" s="103">
        <v>99.3</v>
      </c>
      <c r="CA12" s="103">
        <v>4.8</v>
      </c>
      <c r="CB12" s="103">
        <v>11.4</v>
      </c>
      <c r="CC12" s="103">
        <v>0.47</v>
      </c>
      <c r="CD12" s="103">
        <v>26.05</v>
      </c>
      <c r="CE12" s="103">
        <v>0.92</v>
      </c>
      <c r="CF12" s="103">
        <v>3.85</v>
      </c>
      <c r="CG12" s="103">
        <v>0.19</v>
      </c>
      <c r="CH12" s="103">
        <v>18.63</v>
      </c>
      <c r="CI12" s="103">
        <v>0.66</v>
      </c>
      <c r="CJ12" s="103">
        <v>5.0199999999999996</v>
      </c>
      <c r="CK12" s="103">
        <v>0.34</v>
      </c>
      <c r="CL12" s="103">
        <v>1.71</v>
      </c>
      <c r="CM12" s="103">
        <v>0.12</v>
      </c>
      <c r="CN12" s="103">
        <v>5.38</v>
      </c>
      <c r="CO12" s="103">
        <v>0.36</v>
      </c>
      <c r="CP12" s="103">
        <v>0.77700000000000002</v>
      </c>
      <c r="CQ12" s="103">
        <v>6.7000000000000004E-2</v>
      </c>
      <c r="CR12" s="103">
        <v>4.53</v>
      </c>
      <c r="CS12" s="103">
        <v>0.28999999999999998</v>
      </c>
      <c r="CT12" s="103">
        <v>0.91</v>
      </c>
      <c r="CU12" s="103">
        <v>6.6000000000000003E-2</v>
      </c>
      <c r="CV12" s="103">
        <v>2.3199999999999998</v>
      </c>
      <c r="CW12" s="103">
        <v>0.13</v>
      </c>
      <c r="CX12" s="103">
        <v>0.314</v>
      </c>
      <c r="CY12" s="103">
        <v>3.3000000000000002E-2</v>
      </c>
      <c r="CZ12" s="103">
        <v>1.93</v>
      </c>
      <c r="DA12" s="103">
        <v>0.13</v>
      </c>
      <c r="DB12" s="103">
        <v>0.23599999999999999</v>
      </c>
      <c r="DC12" s="103">
        <v>2.5999999999999999E-2</v>
      </c>
      <c r="DD12" s="103">
        <v>3.5</v>
      </c>
      <c r="DE12" s="103">
        <v>0.35</v>
      </c>
      <c r="DF12" s="103">
        <v>0.80400000000000005</v>
      </c>
      <c r="DG12" s="103">
        <v>7.3999999999999996E-2</v>
      </c>
      <c r="DH12" s="103">
        <v>0.88300000000000001</v>
      </c>
      <c r="DI12" s="103">
        <v>9.6000000000000002E-2</v>
      </c>
      <c r="DJ12" s="103">
        <v>0.89100000000000001</v>
      </c>
      <c r="DK12" s="103">
        <v>7.4999999999999997E-2</v>
      </c>
      <c r="DL12" s="103">
        <v>0.245</v>
      </c>
      <c r="DM12" s="103">
        <v>2.3E-2</v>
      </c>
    </row>
    <row r="13" spans="1:117" x14ac:dyDescent="0.35">
      <c r="A13" t="s">
        <v>363</v>
      </c>
      <c r="B13" t="s">
        <v>665</v>
      </c>
      <c r="C13">
        <v>110</v>
      </c>
      <c r="D13">
        <v>910</v>
      </c>
      <c r="E13">
        <v>1973</v>
      </c>
      <c r="F13" t="s">
        <v>375</v>
      </c>
      <c r="G13" s="100">
        <v>21.853999999999999</v>
      </c>
      <c r="H13" s="93">
        <v>126.1</v>
      </c>
      <c r="I13" s="93">
        <v>3.9</v>
      </c>
      <c r="J13" s="93">
        <v>112.7</v>
      </c>
      <c r="K13" s="93">
        <v>4.0999999999999996</v>
      </c>
      <c r="L13" s="92">
        <v>0.66600000000000004</v>
      </c>
      <c r="M13" s="92">
        <v>7.0000000000000007E-2</v>
      </c>
      <c r="N13" s="92">
        <v>0.112</v>
      </c>
      <c r="O13" s="92">
        <v>3.6999999999999998E-2</v>
      </c>
      <c r="P13" s="92">
        <v>0.104</v>
      </c>
      <c r="Q13" s="92">
        <v>2.1999999999999999E-2</v>
      </c>
      <c r="R13" s="93">
        <v>1.4119999999999999</v>
      </c>
      <c r="S13" s="92">
        <v>7.1999999999999995E-2</v>
      </c>
      <c r="T13" s="92">
        <v>3.7499999999999999E-2</v>
      </c>
      <c r="U13" s="92">
        <v>9.9000000000000008E-3</v>
      </c>
      <c r="V13" s="92">
        <v>0.15</v>
      </c>
      <c r="W13" s="92">
        <v>1.4999999999999999E-2</v>
      </c>
      <c r="X13" s="92">
        <v>1.52E-2</v>
      </c>
      <c r="Y13" s="92">
        <v>3.2000000000000002E-3</v>
      </c>
      <c r="Z13" s="92">
        <v>8.3000000000000001E-3</v>
      </c>
      <c r="AA13" s="92">
        <v>1.6000000000000001E-3</v>
      </c>
      <c r="AB13" s="93">
        <v>7.0143000000000004</v>
      </c>
      <c r="AC13" s="92">
        <v>0.33100000000000002</v>
      </c>
      <c r="AD13" s="92">
        <v>1.2999999999999999E-2</v>
      </c>
      <c r="AE13" s="92">
        <v>0.13100000000000001</v>
      </c>
      <c r="AF13" s="92">
        <v>1.9E-2</v>
      </c>
      <c r="AH13" s="102">
        <v>2.2131000000000003</v>
      </c>
      <c r="AI13" s="102">
        <v>12.972866666666667</v>
      </c>
      <c r="AJ13" s="102">
        <v>0.247</v>
      </c>
      <c r="AK13" s="102">
        <v>11.141733333333333</v>
      </c>
      <c r="AL13" s="102">
        <v>0.45446666666666663</v>
      </c>
      <c r="AM13" s="102">
        <v>2.4805999999999995</v>
      </c>
      <c r="AN13" s="102">
        <v>49.910766666666667</v>
      </c>
      <c r="AO13" s="102">
        <v>7.4123333333333337</v>
      </c>
      <c r="AP13" s="102">
        <v>11.032933333333332</v>
      </c>
      <c r="AQ13" s="102">
        <v>0.36846666666666666</v>
      </c>
      <c r="AR13" s="102">
        <f t="shared" si="1"/>
        <v>0.23029166666666664</v>
      </c>
      <c r="AS13" s="102">
        <v>2.8766666666666666E-2</v>
      </c>
      <c r="AT13" s="102">
        <v>1.2533333333333334E-2</v>
      </c>
      <c r="AU13" s="102">
        <f t="shared" si="2"/>
        <v>1.0898550724637683E-2</v>
      </c>
      <c r="AV13" s="102">
        <v>98.275500000000008</v>
      </c>
      <c r="AW13" s="102">
        <f t="shared" si="0"/>
        <v>0.58487438277618875</v>
      </c>
      <c r="AX13" s="103">
        <v>3.95</v>
      </c>
      <c r="AY13" s="103">
        <v>0.21</v>
      </c>
      <c r="AZ13" s="103">
        <v>0.68</v>
      </c>
      <c r="BA13" s="103">
        <v>0.27</v>
      </c>
      <c r="BB13" s="103">
        <v>1097</v>
      </c>
      <c r="BC13" s="103">
        <v>32</v>
      </c>
      <c r="BD13" s="103">
        <v>31.92</v>
      </c>
      <c r="BE13" s="103">
        <v>0.79</v>
      </c>
      <c r="BF13" s="103">
        <v>280.5</v>
      </c>
      <c r="BG13" s="103">
        <v>9.6</v>
      </c>
      <c r="BH13" s="103">
        <v>383</v>
      </c>
      <c r="BI13" s="103">
        <v>12</v>
      </c>
      <c r="BJ13" s="103">
        <v>43.9</v>
      </c>
      <c r="BK13" s="103">
        <v>1.5</v>
      </c>
      <c r="BL13" s="103">
        <v>108.6</v>
      </c>
      <c r="BM13" s="103">
        <v>3.3</v>
      </c>
      <c r="BN13" s="103">
        <v>7.69</v>
      </c>
      <c r="BO13" s="103">
        <v>0.4</v>
      </c>
      <c r="BP13" s="103">
        <v>326</v>
      </c>
      <c r="BQ13" s="103">
        <v>11</v>
      </c>
      <c r="BR13" s="103">
        <v>22.94</v>
      </c>
      <c r="BS13" s="103">
        <v>0.62</v>
      </c>
      <c r="BT13" s="103">
        <v>133.30000000000001</v>
      </c>
      <c r="BU13" s="103">
        <v>3.6</v>
      </c>
      <c r="BV13" s="103">
        <v>12.97</v>
      </c>
      <c r="BW13" s="103">
        <v>0.41</v>
      </c>
      <c r="BX13" s="103">
        <v>7.5999999999999998E-2</v>
      </c>
      <c r="BY13" s="103">
        <v>6.1999999999999998E-3</v>
      </c>
      <c r="BZ13" s="103">
        <v>100.9</v>
      </c>
      <c r="CA13" s="103">
        <v>3.3</v>
      </c>
      <c r="CB13" s="103">
        <v>11.55</v>
      </c>
      <c r="CC13" s="103">
        <v>0.4</v>
      </c>
      <c r="CD13" s="103">
        <v>27.39</v>
      </c>
      <c r="CE13" s="103">
        <v>0.88</v>
      </c>
      <c r="CF13" s="103">
        <v>4.01</v>
      </c>
      <c r="CG13" s="103">
        <v>0.15</v>
      </c>
      <c r="CH13" s="103">
        <v>20.43</v>
      </c>
      <c r="CI13" s="103">
        <v>0.95</v>
      </c>
      <c r="CJ13" s="103">
        <v>5.22</v>
      </c>
      <c r="CK13" s="103">
        <v>0.26</v>
      </c>
      <c r="CL13" s="103">
        <v>1.722</v>
      </c>
      <c r="CM13" s="103">
        <v>7.3999999999999996E-2</v>
      </c>
      <c r="CN13" s="103">
        <v>5</v>
      </c>
      <c r="CO13" s="103">
        <v>0.24</v>
      </c>
      <c r="CP13" s="103">
        <v>0.81499999999999995</v>
      </c>
      <c r="CQ13" s="103">
        <v>4.7E-2</v>
      </c>
      <c r="CR13" s="103">
        <v>4.6500000000000004</v>
      </c>
      <c r="CS13" s="103">
        <v>0.23</v>
      </c>
      <c r="CT13" s="103">
        <v>0.90200000000000002</v>
      </c>
      <c r="CU13" s="103">
        <v>4.9000000000000002E-2</v>
      </c>
      <c r="CV13" s="103">
        <v>2.3199999999999998</v>
      </c>
      <c r="CW13" s="103">
        <v>0.15</v>
      </c>
      <c r="CX13" s="103">
        <v>0.311</v>
      </c>
      <c r="CY13" s="103">
        <v>2.8000000000000001E-2</v>
      </c>
      <c r="CZ13" s="103">
        <v>2.12</v>
      </c>
      <c r="DA13" s="103">
        <v>0.17</v>
      </c>
      <c r="DB13" s="103">
        <v>0.26300000000000001</v>
      </c>
      <c r="DC13" s="103">
        <v>2.1999999999999999E-2</v>
      </c>
      <c r="DD13" s="103">
        <v>3.42</v>
      </c>
      <c r="DE13" s="103">
        <v>0.27</v>
      </c>
      <c r="DF13" s="103">
        <v>0.76800000000000002</v>
      </c>
      <c r="DG13" s="103">
        <v>0.06</v>
      </c>
      <c r="DH13" s="103">
        <v>1</v>
      </c>
      <c r="DI13" s="103">
        <v>8.3000000000000004E-2</v>
      </c>
      <c r="DJ13" s="103">
        <v>0.88400000000000001</v>
      </c>
      <c r="DK13" s="103">
        <v>6.4000000000000001E-2</v>
      </c>
      <c r="DL13" s="103">
        <v>0.31</v>
      </c>
      <c r="DM13" s="103">
        <v>2.7E-2</v>
      </c>
    </row>
    <row r="14" spans="1:117" x14ac:dyDescent="0.35">
      <c r="A14" t="s">
        <v>363</v>
      </c>
      <c r="B14" t="s">
        <v>665</v>
      </c>
      <c r="C14">
        <v>110</v>
      </c>
      <c r="D14">
        <v>910</v>
      </c>
      <c r="E14">
        <v>1973</v>
      </c>
      <c r="F14" t="s">
        <v>376</v>
      </c>
      <c r="G14" s="100">
        <v>16.626000000000001</v>
      </c>
      <c r="H14" s="93">
        <v>117.9</v>
      </c>
      <c r="I14" s="93">
        <v>5</v>
      </c>
      <c r="J14" s="93">
        <v>111.4</v>
      </c>
      <c r="K14" s="93">
        <v>7.8</v>
      </c>
      <c r="L14" s="92">
        <v>0.61699999999999999</v>
      </c>
      <c r="M14" s="92">
        <v>8.8999999999999996E-2</v>
      </c>
      <c r="N14" s="92">
        <v>0.13200000000000001</v>
      </c>
      <c r="O14" s="92">
        <v>5.3999999999999999E-2</v>
      </c>
      <c r="P14" s="92">
        <v>8.2000000000000003E-2</v>
      </c>
      <c r="Q14" s="92">
        <v>1.2E-2</v>
      </c>
      <c r="R14" s="93">
        <v>1.28</v>
      </c>
      <c r="S14" s="92">
        <v>6.7000000000000004E-2</v>
      </c>
      <c r="T14" s="92">
        <v>4.4999999999999998E-2</v>
      </c>
      <c r="U14" s="92">
        <v>1.0999999999999999E-2</v>
      </c>
      <c r="V14" s="92">
        <v>0.123</v>
      </c>
      <c r="W14" s="92">
        <v>0.02</v>
      </c>
      <c r="X14" s="92">
        <v>1.9300000000000001E-2</v>
      </c>
      <c r="Y14" s="92">
        <v>4.3E-3</v>
      </c>
      <c r="Z14" s="92">
        <v>7.1999999999999998E-3</v>
      </c>
      <c r="AA14" s="92">
        <v>2.3999999999999998E-3</v>
      </c>
      <c r="AB14" s="93">
        <v>6.9184000000000001</v>
      </c>
      <c r="AC14" s="92">
        <v>0.31900000000000001</v>
      </c>
      <c r="AD14" s="92">
        <v>1.2E-2</v>
      </c>
      <c r="AE14" s="92">
        <v>0.11700000000000001</v>
      </c>
      <c r="AF14" s="92">
        <v>1.4999999999999999E-2</v>
      </c>
      <c r="AH14" s="102">
        <v>2.2163333333333335</v>
      </c>
      <c r="AI14" s="102">
        <v>12.919433333333332</v>
      </c>
      <c r="AJ14" s="102">
        <v>0.22923333333333332</v>
      </c>
      <c r="AK14" s="102">
        <v>11.147066666666666</v>
      </c>
      <c r="AL14" s="102">
        <v>0.45083333333333336</v>
      </c>
      <c r="AM14" s="102">
        <v>2.4909333333333334</v>
      </c>
      <c r="AN14" s="102">
        <v>49.747199999999999</v>
      </c>
      <c r="AO14" s="102">
        <v>7.3748333333333322</v>
      </c>
      <c r="AP14" s="102">
        <v>11.105400000000001</v>
      </c>
      <c r="AQ14" s="102">
        <v>0.3338666666666667</v>
      </c>
      <c r="AR14" s="102">
        <f t="shared" si="1"/>
        <v>0.20866666666666667</v>
      </c>
      <c r="AS14" s="102">
        <v>2.9733333333333334E-2</v>
      </c>
      <c r="AT14" s="102">
        <v>1.4966666666666665E-2</v>
      </c>
      <c r="AU14" s="102">
        <f t="shared" si="2"/>
        <v>1.3014492753623187E-2</v>
      </c>
      <c r="AV14" s="102">
        <v>98.059799999999996</v>
      </c>
      <c r="AW14" s="102">
        <f t="shared" si="0"/>
        <v>0.58205064882853197</v>
      </c>
      <c r="AX14" s="103">
        <v>4.05</v>
      </c>
      <c r="AY14" s="103">
        <v>0.23</v>
      </c>
      <c r="AZ14" s="103">
        <v>0.79</v>
      </c>
      <c r="BA14" s="103">
        <v>0.28999999999999998</v>
      </c>
      <c r="BB14" s="103">
        <v>1106</v>
      </c>
      <c r="BC14" s="103">
        <v>55</v>
      </c>
      <c r="BD14" s="103">
        <v>31.6</v>
      </c>
      <c r="BE14" s="103">
        <v>1.1000000000000001</v>
      </c>
      <c r="BF14" s="103">
        <v>280</v>
      </c>
      <c r="BG14" s="103">
        <v>15</v>
      </c>
      <c r="BH14" s="103">
        <v>378</v>
      </c>
      <c r="BI14" s="103">
        <v>16</v>
      </c>
      <c r="BJ14" s="103">
        <v>44</v>
      </c>
      <c r="BK14" s="103">
        <v>1.9</v>
      </c>
      <c r="BL14" s="103">
        <v>105.8</v>
      </c>
      <c r="BM14" s="103">
        <v>4.0999999999999996</v>
      </c>
      <c r="BN14" s="103">
        <v>7.99</v>
      </c>
      <c r="BO14" s="103">
        <v>0.55000000000000004</v>
      </c>
      <c r="BP14" s="103">
        <v>324</v>
      </c>
      <c r="BQ14" s="103">
        <v>11</v>
      </c>
      <c r="BR14" s="103">
        <v>22.87</v>
      </c>
      <c r="BS14" s="103">
        <v>0.88</v>
      </c>
      <c r="BT14" s="103">
        <v>135.4</v>
      </c>
      <c r="BU14" s="103">
        <v>6</v>
      </c>
      <c r="BV14" s="103">
        <v>12.85</v>
      </c>
      <c r="BW14" s="103">
        <v>0.38</v>
      </c>
      <c r="BX14" s="103">
        <v>7.8200000000000006E-2</v>
      </c>
      <c r="BY14" s="103">
        <v>9.9000000000000008E-3</v>
      </c>
      <c r="BZ14" s="103">
        <v>99.7</v>
      </c>
      <c r="CA14" s="103">
        <v>4.4000000000000004</v>
      </c>
      <c r="CB14" s="103">
        <v>11.37</v>
      </c>
      <c r="CC14" s="103">
        <v>0.56999999999999995</v>
      </c>
      <c r="CD14" s="103">
        <v>27.2</v>
      </c>
      <c r="CE14" s="103">
        <v>1.3</v>
      </c>
      <c r="CF14" s="103">
        <v>4.1100000000000003</v>
      </c>
      <c r="CG14" s="103">
        <v>0.21</v>
      </c>
      <c r="CH14" s="103">
        <v>18.89</v>
      </c>
      <c r="CI14" s="103">
        <v>0.98</v>
      </c>
      <c r="CJ14" s="103">
        <v>5.21</v>
      </c>
      <c r="CK14" s="103">
        <v>0.33</v>
      </c>
      <c r="CL14" s="103">
        <v>1.83</v>
      </c>
      <c r="CM14" s="103">
        <v>0.11</v>
      </c>
      <c r="CN14" s="103">
        <v>5.25</v>
      </c>
      <c r="CO14" s="103">
        <v>0.42</v>
      </c>
      <c r="CP14" s="103">
        <v>0.79200000000000004</v>
      </c>
      <c r="CQ14" s="103">
        <v>5.0999999999999997E-2</v>
      </c>
      <c r="CR14" s="103">
        <v>4.84</v>
      </c>
      <c r="CS14" s="103">
        <v>0.33</v>
      </c>
      <c r="CT14" s="103">
        <v>0.93799999999999994</v>
      </c>
      <c r="CU14" s="103">
        <v>0.06</v>
      </c>
      <c r="CV14" s="103">
        <v>2.36</v>
      </c>
      <c r="CW14" s="103">
        <v>0.16</v>
      </c>
      <c r="CX14" s="103">
        <v>0.29799999999999999</v>
      </c>
      <c r="CY14" s="103">
        <v>4.1000000000000002E-2</v>
      </c>
      <c r="CZ14" s="103">
        <v>1.85</v>
      </c>
      <c r="DA14" s="103">
        <v>0.16</v>
      </c>
      <c r="DB14" s="103">
        <v>0.28299999999999997</v>
      </c>
      <c r="DC14" s="103">
        <v>3.2000000000000001E-2</v>
      </c>
      <c r="DD14" s="103">
        <v>3.49</v>
      </c>
      <c r="DE14" s="103">
        <v>0.25</v>
      </c>
      <c r="DF14" s="103">
        <v>0.81899999999999995</v>
      </c>
      <c r="DG14" s="103">
        <v>7.2999999999999995E-2</v>
      </c>
      <c r="DH14" s="103">
        <v>0.94</v>
      </c>
      <c r="DI14" s="103">
        <v>0.11</v>
      </c>
      <c r="DJ14" s="103">
        <v>0.88600000000000001</v>
      </c>
      <c r="DK14" s="103">
        <v>7.0000000000000007E-2</v>
      </c>
      <c r="DL14" s="103">
        <v>0.28000000000000003</v>
      </c>
      <c r="DM14" s="103">
        <v>3.5000000000000003E-2</v>
      </c>
    </row>
    <row r="15" spans="1:117" x14ac:dyDescent="0.35">
      <c r="A15" t="s">
        <v>363</v>
      </c>
      <c r="B15" t="s">
        <v>665</v>
      </c>
      <c r="C15">
        <v>110</v>
      </c>
      <c r="D15">
        <v>910</v>
      </c>
      <c r="E15">
        <v>1973</v>
      </c>
      <c r="F15" t="s">
        <v>377</v>
      </c>
      <c r="G15" s="100">
        <v>16.257999999999999</v>
      </c>
      <c r="H15" s="93">
        <v>131.5</v>
      </c>
      <c r="I15" s="93">
        <v>4.2</v>
      </c>
      <c r="J15" s="93">
        <v>119.4</v>
      </c>
      <c r="K15" s="93">
        <v>5.0999999999999996</v>
      </c>
      <c r="L15" s="92">
        <v>0.58699999999999997</v>
      </c>
      <c r="M15" s="92">
        <v>9.1999999999999998E-2</v>
      </c>
      <c r="N15" s="92">
        <v>0.113</v>
      </c>
      <c r="O15" s="92">
        <v>4.2000000000000003E-2</v>
      </c>
      <c r="P15" s="92">
        <v>9.5000000000000001E-2</v>
      </c>
      <c r="Q15" s="92">
        <v>1.4E-2</v>
      </c>
      <c r="R15" s="93">
        <v>1.363</v>
      </c>
      <c r="S15" s="92">
        <v>6.7000000000000004E-2</v>
      </c>
      <c r="T15" s="92">
        <v>4.2799999999999998E-2</v>
      </c>
      <c r="U15" s="92">
        <v>9.4000000000000004E-3</v>
      </c>
      <c r="V15" s="92">
        <v>0.15</v>
      </c>
      <c r="W15" s="92">
        <v>2.1999999999999999E-2</v>
      </c>
      <c r="X15" s="92">
        <v>1.6500000000000001E-2</v>
      </c>
      <c r="Y15" s="92">
        <v>3.5999999999999999E-3</v>
      </c>
      <c r="Z15" s="92">
        <v>6.7000000000000002E-3</v>
      </c>
      <c r="AA15" s="92">
        <v>1.8E-3</v>
      </c>
      <c r="AB15" s="93">
        <v>5.9344000000000001</v>
      </c>
      <c r="AC15" s="92">
        <v>0.31900000000000001</v>
      </c>
      <c r="AD15" s="92">
        <v>1.4E-2</v>
      </c>
      <c r="AE15" s="92">
        <v>0.126</v>
      </c>
      <c r="AF15" s="92">
        <v>1.7999999999999999E-2</v>
      </c>
      <c r="AH15" s="102">
        <v>2.2183666666666664</v>
      </c>
      <c r="AI15" s="102">
        <v>12.878466666666666</v>
      </c>
      <c r="AJ15" s="102">
        <v>0.2174666666666667</v>
      </c>
      <c r="AK15" s="102">
        <v>11.122966666666665</v>
      </c>
      <c r="AL15" s="102">
        <v>0.46736666666666665</v>
      </c>
      <c r="AM15" s="102">
        <v>2.5032666666666668</v>
      </c>
      <c r="AN15" s="102">
        <v>50.164133333333332</v>
      </c>
      <c r="AO15" s="102">
        <v>7.4602666666666666</v>
      </c>
      <c r="AP15" s="102">
        <v>10.989433333333332</v>
      </c>
      <c r="AQ15" s="102">
        <v>0.35559999999999997</v>
      </c>
      <c r="AR15" s="102">
        <f t="shared" si="1"/>
        <v>0.22224999999999998</v>
      </c>
      <c r="AS15" s="102">
        <v>3.1933333333333334E-2</v>
      </c>
      <c r="AT15" s="102">
        <v>1.6133333333333333E-2</v>
      </c>
      <c r="AU15" s="102">
        <f t="shared" si="2"/>
        <v>1.4028985507246378E-2</v>
      </c>
      <c r="AV15" s="102">
        <v>98.425299999999993</v>
      </c>
      <c r="AW15" s="102">
        <f t="shared" si="0"/>
        <v>0.58739634608104174</v>
      </c>
      <c r="AX15" s="103">
        <v>4.03</v>
      </c>
      <c r="AY15" s="103">
        <v>0.32</v>
      </c>
      <c r="AZ15" s="103">
        <v>0.52</v>
      </c>
      <c r="BA15" s="103">
        <v>0.3</v>
      </c>
      <c r="BB15" s="103">
        <v>1122</v>
      </c>
      <c r="BC15" s="103">
        <v>57</v>
      </c>
      <c r="BD15" s="103">
        <v>31.56</v>
      </c>
      <c r="BE15" s="103">
        <v>0.97</v>
      </c>
      <c r="BF15" s="103">
        <v>285</v>
      </c>
      <c r="BG15" s="103">
        <v>12</v>
      </c>
      <c r="BH15" s="103">
        <v>394</v>
      </c>
      <c r="BI15" s="103">
        <v>18</v>
      </c>
      <c r="BJ15" s="103">
        <v>45.7</v>
      </c>
      <c r="BK15" s="103">
        <v>1.9</v>
      </c>
      <c r="BL15" s="103">
        <v>115.8</v>
      </c>
      <c r="BM15" s="103">
        <v>5.0999999999999996</v>
      </c>
      <c r="BN15" s="103">
        <v>7.47</v>
      </c>
      <c r="BO15" s="103">
        <v>0.34</v>
      </c>
      <c r="BP15" s="103">
        <v>326</v>
      </c>
      <c r="BQ15" s="103">
        <v>13</v>
      </c>
      <c r="BR15" s="103">
        <v>21.91</v>
      </c>
      <c r="BS15" s="103">
        <v>0.96</v>
      </c>
      <c r="BT15" s="103">
        <v>130.6</v>
      </c>
      <c r="BU15" s="103">
        <v>5.5</v>
      </c>
      <c r="BV15" s="103">
        <v>12.99</v>
      </c>
      <c r="BW15" s="103">
        <v>0.52</v>
      </c>
      <c r="BX15" s="103">
        <v>8.0199999999999994E-2</v>
      </c>
      <c r="BY15" s="103">
        <v>9.4999999999999998E-3</v>
      </c>
      <c r="BZ15" s="103">
        <v>101.9</v>
      </c>
      <c r="CA15" s="103">
        <v>4.7</v>
      </c>
      <c r="CB15" s="103">
        <v>11.38</v>
      </c>
      <c r="CC15" s="103">
        <v>0.55000000000000004</v>
      </c>
      <c r="CD15" s="103">
        <v>27.2</v>
      </c>
      <c r="CE15" s="103">
        <v>1.1000000000000001</v>
      </c>
      <c r="CF15" s="103">
        <v>4.0599999999999996</v>
      </c>
      <c r="CG15" s="103">
        <v>0.16</v>
      </c>
      <c r="CH15" s="103">
        <v>18.84</v>
      </c>
      <c r="CI15" s="103">
        <v>0.88</v>
      </c>
      <c r="CJ15" s="103">
        <v>5.5</v>
      </c>
      <c r="CK15" s="103">
        <v>0.27</v>
      </c>
      <c r="CL15" s="103">
        <v>1.837</v>
      </c>
      <c r="CM15" s="103">
        <v>8.8999999999999996E-2</v>
      </c>
      <c r="CN15" s="103">
        <v>5.46</v>
      </c>
      <c r="CO15" s="103">
        <v>0.39</v>
      </c>
      <c r="CP15" s="103">
        <v>0.79</v>
      </c>
      <c r="CQ15" s="103">
        <v>5.8000000000000003E-2</v>
      </c>
      <c r="CR15" s="103">
        <v>4.91</v>
      </c>
      <c r="CS15" s="103">
        <v>0.27</v>
      </c>
      <c r="CT15" s="103">
        <v>0.86599999999999999</v>
      </c>
      <c r="CU15" s="103">
        <v>5.2999999999999999E-2</v>
      </c>
      <c r="CV15" s="103">
        <v>2.25</v>
      </c>
      <c r="CW15" s="103">
        <v>0.17</v>
      </c>
      <c r="CX15" s="103">
        <v>0.308</v>
      </c>
      <c r="CY15" s="103">
        <v>3.4000000000000002E-2</v>
      </c>
      <c r="CZ15" s="103">
        <v>1.93</v>
      </c>
      <c r="DA15" s="103">
        <v>0.2</v>
      </c>
      <c r="DB15" s="103">
        <v>0.23400000000000001</v>
      </c>
      <c r="DC15" s="103">
        <v>2.1999999999999999E-2</v>
      </c>
      <c r="DD15" s="103">
        <v>3.32</v>
      </c>
      <c r="DE15" s="103">
        <v>0.31</v>
      </c>
      <c r="DF15" s="103">
        <v>0.78200000000000003</v>
      </c>
      <c r="DG15" s="103">
        <v>5.0999999999999997E-2</v>
      </c>
      <c r="DH15" s="103">
        <v>1.05</v>
      </c>
      <c r="DI15" s="103">
        <v>0.11</v>
      </c>
      <c r="DJ15" s="103">
        <v>0.88200000000000001</v>
      </c>
      <c r="DK15" s="103">
        <v>7.0000000000000007E-2</v>
      </c>
      <c r="DL15" s="103">
        <v>0.25</v>
      </c>
      <c r="DM15" s="103">
        <v>2.1999999999999999E-2</v>
      </c>
    </row>
    <row r="16" spans="1:117" x14ac:dyDescent="0.35">
      <c r="A16" t="s">
        <v>363</v>
      </c>
      <c r="B16" t="s">
        <v>665</v>
      </c>
      <c r="C16">
        <v>110</v>
      </c>
      <c r="D16">
        <v>910</v>
      </c>
      <c r="E16">
        <v>1973</v>
      </c>
      <c r="F16" t="s">
        <v>378</v>
      </c>
      <c r="G16" s="100">
        <v>17.277999999999999</v>
      </c>
      <c r="H16" s="93">
        <v>141.80000000000001</v>
      </c>
      <c r="I16" s="93">
        <v>8.4</v>
      </c>
      <c r="J16" s="93">
        <v>124.2</v>
      </c>
      <c r="K16" s="93">
        <v>6.8</v>
      </c>
      <c r="L16" s="92">
        <v>0.68</v>
      </c>
      <c r="M16" s="92">
        <v>8.2000000000000003E-2</v>
      </c>
      <c r="N16" s="92">
        <v>0.12</v>
      </c>
      <c r="O16" s="92">
        <v>5.7000000000000002E-2</v>
      </c>
      <c r="P16" s="92">
        <v>0.104</v>
      </c>
      <c r="Q16" s="92">
        <v>1.4E-2</v>
      </c>
      <c r="R16" s="93">
        <v>1.5649999999999999</v>
      </c>
      <c r="S16" s="92">
        <v>8.4000000000000005E-2</v>
      </c>
      <c r="T16" s="92">
        <v>3.9E-2</v>
      </c>
      <c r="U16" s="92">
        <v>9.4000000000000004E-3</v>
      </c>
      <c r="V16" s="92">
        <v>0.158</v>
      </c>
      <c r="W16" s="92">
        <v>0.03</v>
      </c>
      <c r="X16" s="92">
        <v>2.0199999999999999E-2</v>
      </c>
      <c r="Y16" s="92">
        <v>4.1000000000000003E-3</v>
      </c>
      <c r="Z16" s="92">
        <v>1.0500000000000001E-2</v>
      </c>
      <c r="AA16" s="92">
        <v>2.8E-3</v>
      </c>
      <c r="AB16" s="93">
        <v>7.2095000000000002</v>
      </c>
      <c r="AC16" s="92">
        <v>0.33600000000000002</v>
      </c>
      <c r="AD16" s="92">
        <v>1.4E-2</v>
      </c>
      <c r="AE16" s="92">
        <v>0.128</v>
      </c>
      <c r="AF16" s="92">
        <v>1.9E-2</v>
      </c>
      <c r="AH16" s="102">
        <v>2.2183666666666664</v>
      </c>
      <c r="AI16" s="102">
        <v>12.946966666666667</v>
      </c>
      <c r="AJ16" s="102">
        <v>0.25853333333333334</v>
      </c>
      <c r="AK16" s="102">
        <v>11.0565</v>
      </c>
      <c r="AL16" s="102">
        <v>0.45600000000000002</v>
      </c>
      <c r="AM16" s="102">
        <v>2.4949999999999997</v>
      </c>
      <c r="AN16" s="102">
        <v>49.970633333333332</v>
      </c>
      <c r="AO16" s="102">
        <v>7.4469666666666674</v>
      </c>
      <c r="AP16" s="102">
        <v>11.116633333333333</v>
      </c>
      <c r="AQ16" s="102">
        <v>0.35333333333333333</v>
      </c>
      <c r="AR16" s="102">
        <f>AQ16/1.65</f>
        <v>0.21414141414141416</v>
      </c>
      <c r="AS16" s="102">
        <v>2.8533333333333338E-2</v>
      </c>
      <c r="AT16" s="102">
        <v>1.4933333333333333E-2</v>
      </c>
      <c r="AU16" s="102">
        <f t="shared" si="2"/>
        <v>1.2985507246376812E-2</v>
      </c>
      <c r="AV16" s="102">
        <v>98.415599999999998</v>
      </c>
      <c r="AW16" s="102">
        <f t="shared" si="0"/>
        <v>0.58417101516367198</v>
      </c>
      <c r="AX16" s="103">
        <v>4.4400000000000004</v>
      </c>
      <c r="AY16" s="103">
        <v>0.41</v>
      </c>
      <c r="AZ16" s="103">
        <v>0.43</v>
      </c>
      <c r="BA16" s="103">
        <v>0.21</v>
      </c>
      <c r="BB16" s="103">
        <v>1158</v>
      </c>
      <c r="BC16" s="103">
        <v>83</v>
      </c>
      <c r="BD16" s="103">
        <v>31.4</v>
      </c>
      <c r="BE16" s="103">
        <v>1.2</v>
      </c>
      <c r="BF16" s="103">
        <v>305</v>
      </c>
      <c r="BG16" s="103">
        <v>19</v>
      </c>
      <c r="BH16" s="103">
        <v>439</v>
      </c>
      <c r="BI16" s="103">
        <v>30</v>
      </c>
      <c r="BJ16" s="103">
        <v>50.9</v>
      </c>
      <c r="BK16" s="103">
        <v>4.3</v>
      </c>
      <c r="BL16" s="103">
        <v>119.9</v>
      </c>
      <c r="BM16" s="103">
        <v>9.6</v>
      </c>
      <c r="BN16" s="103">
        <v>8.77</v>
      </c>
      <c r="BO16" s="103">
        <v>0.69</v>
      </c>
      <c r="BP16" s="103">
        <v>331</v>
      </c>
      <c r="BQ16" s="103">
        <v>15</v>
      </c>
      <c r="BR16" s="103">
        <v>21.82</v>
      </c>
      <c r="BS16" s="103">
        <v>0.94</v>
      </c>
      <c r="BT16" s="103">
        <v>128.4</v>
      </c>
      <c r="BU16" s="103">
        <v>5.9</v>
      </c>
      <c r="BV16" s="103">
        <v>12.59</v>
      </c>
      <c r="BW16" s="103">
        <v>0.47</v>
      </c>
      <c r="BX16" s="103">
        <v>8.14E-2</v>
      </c>
      <c r="BY16" s="103">
        <v>8.6E-3</v>
      </c>
      <c r="BZ16" s="103">
        <v>100.9</v>
      </c>
      <c r="CA16" s="103">
        <v>6.2</v>
      </c>
      <c r="CB16" s="103">
        <v>11.72</v>
      </c>
      <c r="CC16" s="103">
        <v>0.57999999999999996</v>
      </c>
      <c r="CD16" s="103">
        <v>29.8</v>
      </c>
      <c r="CE16" s="103">
        <v>1.5</v>
      </c>
      <c r="CF16" s="103">
        <v>4.1399999999999997</v>
      </c>
      <c r="CG16" s="103">
        <v>0.21</v>
      </c>
      <c r="CH16" s="103">
        <v>19.7</v>
      </c>
      <c r="CI16" s="103">
        <v>1.1000000000000001</v>
      </c>
      <c r="CJ16" s="103">
        <v>5.22</v>
      </c>
      <c r="CK16" s="103">
        <v>0.28000000000000003</v>
      </c>
      <c r="CL16" s="103">
        <v>1.74</v>
      </c>
      <c r="CM16" s="103">
        <v>0.1</v>
      </c>
      <c r="CN16" s="103">
        <v>5.03</v>
      </c>
      <c r="CO16" s="103">
        <v>0.38</v>
      </c>
      <c r="CP16" s="103">
        <v>0.76300000000000001</v>
      </c>
      <c r="CQ16" s="103">
        <v>6.3E-2</v>
      </c>
      <c r="CR16" s="103">
        <v>4.53</v>
      </c>
      <c r="CS16" s="103">
        <v>0.34</v>
      </c>
      <c r="CT16" s="103">
        <v>0.86099999999999999</v>
      </c>
      <c r="CU16" s="103">
        <v>6.4000000000000001E-2</v>
      </c>
      <c r="CV16" s="103">
        <v>2.15</v>
      </c>
      <c r="CW16" s="103">
        <v>0.16</v>
      </c>
      <c r="CX16" s="103">
        <v>0.28699999999999998</v>
      </c>
      <c r="CY16" s="103">
        <v>2.4E-2</v>
      </c>
      <c r="CZ16" s="103">
        <v>1.94</v>
      </c>
      <c r="DA16" s="103">
        <v>0.22</v>
      </c>
      <c r="DB16" s="103">
        <v>0.25700000000000001</v>
      </c>
      <c r="DC16" s="103">
        <v>2.3E-2</v>
      </c>
      <c r="DD16" s="103">
        <v>3.44</v>
      </c>
      <c r="DE16" s="103">
        <v>0.3</v>
      </c>
      <c r="DF16" s="103">
        <v>0.755</v>
      </c>
      <c r="DG16" s="103">
        <v>5.0999999999999997E-2</v>
      </c>
      <c r="DH16" s="103">
        <v>1.0900000000000001</v>
      </c>
      <c r="DI16" s="103">
        <v>0.12</v>
      </c>
      <c r="DJ16" s="103">
        <v>0.83599999999999997</v>
      </c>
      <c r="DK16" s="103">
        <v>7.0999999999999994E-2</v>
      </c>
      <c r="DL16" s="103">
        <v>0.29399999999999998</v>
      </c>
      <c r="DM16" s="103">
        <v>2.8000000000000001E-2</v>
      </c>
    </row>
    <row r="17" spans="1:117" x14ac:dyDescent="0.35">
      <c r="A17" t="s">
        <v>363</v>
      </c>
      <c r="B17" t="s">
        <v>665</v>
      </c>
      <c r="C17">
        <v>110</v>
      </c>
      <c r="D17">
        <v>910</v>
      </c>
      <c r="E17">
        <v>1973</v>
      </c>
      <c r="F17" t="s">
        <v>379</v>
      </c>
      <c r="G17" s="100">
        <v>23.420999999999999</v>
      </c>
      <c r="H17" s="93">
        <v>130.9</v>
      </c>
      <c r="I17" s="93">
        <v>4.5999999999999996</v>
      </c>
      <c r="J17" s="93">
        <v>118.8</v>
      </c>
      <c r="K17" s="93">
        <v>5.8</v>
      </c>
      <c r="L17" s="92">
        <v>0.69099999999999995</v>
      </c>
      <c r="M17" s="92">
        <v>7.4999999999999997E-2</v>
      </c>
      <c r="N17" s="92">
        <v>0.161</v>
      </c>
      <c r="O17" s="92">
        <v>6.0999999999999999E-2</v>
      </c>
      <c r="P17" s="92">
        <v>8.8400000000000006E-2</v>
      </c>
      <c r="Q17" s="92">
        <v>9.2999999999999992E-3</v>
      </c>
      <c r="R17" s="93">
        <v>1.3959999999999999</v>
      </c>
      <c r="S17" s="92">
        <v>6.4000000000000001E-2</v>
      </c>
      <c r="T17" s="92">
        <v>3.85E-2</v>
      </c>
      <c r="U17" s="92">
        <v>6.7999999999999996E-3</v>
      </c>
      <c r="V17" s="92">
        <v>0.128</v>
      </c>
      <c r="W17" s="92">
        <v>1.4999999999999999E-2</v>
      </c>
      <c r="X17" s="92">
        <v>1.2999999999999999E-2</v>
      </c>
      <c r="Y17" s="92">
        <v>2.5000000000000001E-3</v>
      </c>
      <c r="Z17" s="92">
        <v>6.7999999999999996E-3</v>
      </c>
      <c r="AA17" s="92">
        <v>1.8E-3</v>
      </c>
      <c r="AB17" s="93">
        <v>6.03</v>
      </c>
      <c r="AC17" s="92">
        <v>0.33500000000000002</v>
      </c>
      <c r="AD17" s="92">
        <v>1.4E-2</v>
      </c>
      <c r="AE17" s="92">
        <v>0.12</v>
      </c>
      <c r="AF17" s="92">
        <v>1.7000000000000001E-2</v>
      </c>
      <c r="AH17" s="102">
        <v>2.1513666666666666</v>
      </c>
      <c r="AI17" s="102">
        <v>12.952033333333333</v>
      </c>
      <c r="AJ17" s="102">
        <v>0.26840000000000003</v>
      </c>
      <c r="AK17" s="102">
        <v>11.125200000000001</v>
      </c>
      <c r="AL17" s="102">
        <v>0.48003333333333331</v>
      </c>
      <c r="AM17" s="102">
        <v>2.5024999999999999</v>
      </c>
      <c r="AN17" s="102">
        <v>50.095999999999997</v>
      </c>
      <c r="AO17" s="102">
        <v>7.5593333333333339</v>
      </c>
      <c r="AP17" s="102">
        <v>10.962233333333332</v>
      </c>
      <c r="AQ17" s="102">
        <v>0.34616666666666668</v>
      </c>
      <c r="AR17" s="102">
        <f t="shared" ref="AR17:AR41" si="3">AQ17/1.65</f>
        <v>0.20979797979797982</v>
      </c>
      <c r="AS17" s="102">
        <v>2.9266666666666667E-2</v>
      </c>
      <c r="AT17" s="102">
        <v>1.3533333333333333E-2</v>
      </c>
      <c r="AU17" s="102">
        <f t="shared" si="2"/>
        <v>1.1768115942028987E-2</v>
      </c>
      <c r="AV17" s="102">
        <v>98.486100000000008</v>
      </c>
      <c r="AW17" s="102">
        <f t="shared" si="0"/>
        <v>0.59118888912481249</v>
      </c>
      <c r="AX17" s="103">
        <v>4.1399999999999997</v>
      </c>
      <c r="AY17" s="103">
        <v>0.24</v>
      </c>
      <c r="AZ17" s="103">
        <v>0.8</v>
      </c>
      <c r="BA17" s="103">
        <v>0.2</v>
      </c>
      <c r="BB17" s="103">
        <v>1108</v>
      </c>
      <c r="BC17" s="103">
        <v>41</v>
      </c>
      <c r="BD17" s="103">
        <v>31.8</v>
      </c>
      <c r="BE17" s="103">
        <v>0.97</v>
      </c>
      <c r="BF17" s="103">
        <v>290</v>
      </c>
      <c r="BG17" s="103">
        <v>12</v>
      </c>
      <c r="BH17" s="103">
        <v>402</v>
      </c>
      <c r="BI17" s="103">
        <v>16</v>
      </c>
      <c r="BJ17" s="103">
        <v>46.2</v>
      </c>
      <c r="BK17" s="103">
        <v>1.8</v>
      </c>
      <c r="BL17" s="103">
        <v>111.2</v>
      </c>
      <c r="BM17" s="103">
        <v>4.8</v>
      </c>
      <c r="BN17" s="103">
        <v>7.83</v>
      </c>
      <c r="BO17" s="103">
        <v>0.32</v>
      </c>
      <c r="BP17" s="103">
        <v>332</v>
      </c>
      <c r="BQ17" s="103">
        <v>11</v>
      </c>
      <c r="BR17" s="103">
        <v>22.87</v>
      </c>
      <c r="BS17" s="103">
        <v>0.9</v>
      </c>
      <c r="BT17" s="103">
        <v>132.9</v>
      </c>
      <c r="BU17" s="103">
        <v>5</v>
      </c>
      <c r="BV17" s="103">
        <v>13.37</v>
      </c>
      <c r="BW17" s="103">
        <v>0.54</v>
      </c>
      <c r="BX17" s="103">
        <v>7.7700000000000005E-2</v>
      </c>
      <c r="BY17" s="103">
        <v>7.9000000000000008E-3</v>
      </c>
      <c r="BZ17" s="103">
        <v>101.6</v>
      </c>
      <c r="CA17" s="103">
        <v>4.4000000000000004</v>
      </c>
      <c r="CB17" s="103">
        <v>11.73</v>
      </c>
      <c r="CC17" s="103">
        <v>0.45</v>
      </c>
      <c r="CD17" s="103">
        <v>28.03</v>
      </c>
      <c r="CE17" s="103">
        <v>0.8</v>
      </c>
      <c r="CF17" s="103">
        <v>4.1100000000000003</v>
      </c>
      <c r="CG17" s="103">
        <v>0.15</v>
      </c>
      <c r="CH17" s="103">
        <v>19.7</v>
      </c>
      <c r="CI17" s="103">
        <v>0.78</v>
      </c>
      <c r="CJ17" s="103">
        <v>5.3</v>
      </c>
      <c r="CK17" s="103">
        <v>0.24</v>
      </c>
      <c r="CL17" s="103">
        <v>1.76</v>
      </c>
      <c r="CM17" s="103">
        <v>0.11</v>
      </c>
      <c r="CN17" s="103">
        <v>5.47</v>
      </c>
      <c r="CO17" s="103">
        <v>0.35</v>
      </c>
      <c r="CP17" s="103">
        <v>0.76500000000000001</v>
      </c>
      <c r="CQ17" s="103">
        <v>0.05</v>
      </c>
      <c r="CR17" s="103">
        <v>4.7</v>
      </c>
      <c r="CS17" s="103">
        <v>0.22</v>
      </c>
      <c r="CT17" s="103">
        <v>0.88700000000000001</v>
      </c>
      <c r="CU17" s="103">
        <v>3.7999999999999999E-2</v>
      </c>
      <c r="CV17" s="103">
        <v>2.2599999999999998</v>
      </c>
      <c r="CW17" s="103">
        <v>0.11</v>
      </c>
      <c r="CX17" s="103">
        <v>0.30499999999999999</v>
      </c>
      <c r="CY17" s="103">
        <v>1.7999999999999999E-2</v>
      </c>
      <c r="CZ17" s="103">
        <v>1.84</v>
      </c>
      <c r="DA17" s="103">
        <v>0.15</v>
      </c>
      <c r="DB17" s="103">
        <v>0.245</v>
      </c>
      <c r="DC17" s="103">
        <v>2.5999999999999999E-2</v>
      </c>
      <c r="DD17" s="103">
        <v>3.65</v>
      </c>
      <c r="DE17" s="103">
        <v>0.25</v>
      </c>
      <c r="DF17" s="103">
        <v>0.83299999999999996</v>
      </c>
      <c r="DG17" s="103">
        <v>0.06</v>
      </c>
      <c r="DH17" s="103">
        <v>0.97699999999999998</v>
      </c>
      <c r="DI17" s="103">
        <v>8.5999999999999993E-2</v>
      </c>
      <c r="DJ17" s="103">
        <v>0.82399999999999995</v>
      </c>
      <c r="DK17" s="103">
        <v>0.05</v>
      </c>
      <c r="DL17" s="103">
        <v>0.29099999999999998</v>
      </c>
      <c r="DM17" s="103">
        <v>2.3E-2</v>
      </c>
    </row>
    <row r="18" spans="1:117" x14ac:dyDescent="0.35">
      <c r="A18" t="s">
        <v>363</v>
      </c>
      <c r="B18" t="s">
        <v>665</v>
      </c>
      <c r="C18">
        <v>110</v>
      </c>
      <c r="D18">
        <v>910</v>
      </c>
      <c r="E18">
        <v>1973</v>
      </c>
      <c r="F18" t="s">
        <v>380</v>
      </c>
      <c r="G18" s="100">
        <v>21.978999999999999</v>
      </c>
      <c r="H18" s="93">
        <v>127.6</v>
      </c>
      <c r="I18" s="93">
        <v>5.5</v>
      </c>
      <c r="J18" s="93">
        <v>112.8</v>
      </c>
      <c r="K18" s="93">
        <v>5.5</v>
      </c>
      <c r="L18" s="92">
        <v>0.67100000000000004</v>
      </c>
      <c r="M18" s="92">
        <v>7.8E-2</v>
      </c>
      <c r="N18" s="92">
        <v>9.2999999999999999E-2</v>
      </c>
      <c r="O18" s="92">
        <v>3.7999999999999999E-2</v>
      </c>
      <c r="P18" s="92">
        <v>8.8200000000000001E-2</v>
      </c>
      <c r="Q18" s="92">
        <v>7.6E-3</v>
      </c>
      <c r="R18" s="93">
        <v>1.331</v>
      </c>
      <c r="S18" s="92">
        <v>6.3E-2</v>
      </c>
      <c r="T18" s="92">
        <v>3.5400000000000001E-2</v>
      </c>
      <c r="U18" s="92">
        <v>8.8999999999999999E-3</v>
      </c>
      <c r="V18" s="92">
        <v>0.15</v>
      </c>
      <c r="W18" s="92">
        <v>1.4999999999999999E-2</v>
      </c>
      <c r="X18" s="92">
        <v>1.9E-2</v>
      </c>
      <c r="Y18" s="92">
        <v>2.8999999999999998E-3</v>
      </c>
      <c r="Z18" s="92">
        <v>9.4000000000000004E-3</v>
      </c>
      <c r="AA18" s="92">
        <v>1.8E-3</v>
      </c>
      <c r="AB18" s="93">
        <v>6.8295000000000003</v>
      </c>
      <c r="AC18" s="92">
        <v>0.33</v>
      </c>
      <c r="AD18" s="92">
        <v>1.2999999999999999E-2</v>
      </c>
      <c r="AE18" s="92">
        <v>0.12</v>
      </c>
      <c r="AF18" s="92">
        <v>1.7999999999999999E-2</v>
      </c>
      <c r="AH18" s="102">
        <v>2.2552000000000003</v>
      </c>
      <c r="AI18" s="102">
        <v>12.925850000000001</v>
      </c>
      <c r="AJ18" s="102">
        <v>0.27415</v>
      </c>
      <c r="AK18" s="102">
        <v>11.055900000000001</v>
      </c>
      <c r="AL18" s="102">
        <v>0.47350000000000003</v>
      </c>
      <c r="AM18" s="102">
        <v>2.4823499999999998</v>
      </c>
      <c r="AN18" s="102">
        <v>50.180549999999997</v>
      </c>
      <c r="AO18" s="102">
        <v>7.4871499999999997</v>
      </c>
      <c r="AP18" s="102">
        <v>10.79</v>
      </c>
      <c r="AQ18" s="102">
        <v>0.33435000000000004</v>
      </c>
      <c r="AR18" s="102">
        <f t="shared" si="3"/>
        <v>0.20263636363636367</v>
      </c>
      <c r="AS18" s="102">
        <v>3.245E-2</v>
      </c>
      <c r="AT18" s="102">
        <v>1.7149999999999999E-2</v>
      </c>
      <c r="AU18" s="102">
        <f t="shared" si="2"/>
        <v>1.4913043478260869E-2</v>
      </c>
      <c r="AV18" s="102">
        <v>98.308499999999995</v>
      </c>
      <c r="AW18" s="102">
        <f t="shared" si="0"/>
        <v>0.59269649270823088</v>
      </c>
      <c r="AX18" s="103">
        <v>4.21</v>
      </c>
      <c r="AY18" s="103">
        <v>0.41</v>
      </c>
      <c r="AZ18" s="103">
        <v>0.79</v>
      </c>
      <c r="BA18" s="103">
        <v>0.3</v>
      </c>
      <c r="BB18" s="103">
        <v>1057</v>
      </c>
      <c r="BC18" s="103">
        <v>52</v>
      </c>
      <c r="BD18" s="103">
        <v>32.4</v>
      </c>
      <c r="BE18" s="103">
        <v>0.9</v>
      </c>
      <c r="BF18" s="103">
        <v>276</v>
      </c>
      <c r="BG18" s="103">
        <v>11</v>
      </c>
      <c r="BH18" s="103">
        <v>382</v>
      </c>
      <c r="BI18" s="103">
        <v>21</v>
      </c>
      <c r="BJ18" s="103">
        <v>45.4</v>
      </c>
      <c r="BK18" s="103">
        <v>3.3</v>
      </c>
      <c r="BL18" s="103">
        <v>108.8</v>
      </c>
      <c r="BM18" s="103">
        <v>6.8</v>
      </c>
      <c r="BN18" s="103">
        <v>7.81</v>
      </c>
      <c r="BO18" s="103">
        <v>0.44</v>
      </c>
      <c r="BP18" s="103">
        <v>329</v>
      </c>
      <c r="BQ18" s="103">
        <v>16</v>
      </c>
      <c r="BR18" s="103">
        <v>22.8</v>
      </c>
      <c r="BS18" s="103">
        <v>1.1000000000000001</v>
      </c>
      <c r="BT18" s="103">
        <v>132.6</v>
      </c>
      <c r="BU18" s="103">
        <v>6.2</v>
      </c>
      <c r="BV18" s="103">
        <v>12.79</v>
      </c>
      <c r="BW18" s="103">
        <v>0.77</v>
      </c>
      <c r="BX18" s="103">
        <v>7.0000000000000007E-2</v>
      </c>
      <c r="BY18" s="103">
        <v>7.9000000000000008E-3</v>
      </c>
      <c r="BZ18" s="103">
        <v>99.9</v>
      </c>
      <c r="CA18" s="103">
        <v>5.8</v>
      </c>
      <c r="CB18" s="103">
        <v>11.46</v>
      </c>
      <c r="CC18" s="103">
        <v>0.53</v>
      </c>
      <c r="CD18" s="103">
        <v>27.5</v>
      </c>
      <c r="CE18" s="103">
        <v>1.3</v>
      </c>
      <c r="CF18" s="103">
        <v>3.96</v>
      </c>
      <c r="CG18" s="103">
        <v>0.16</v>
      </c>
      <c r="CH18" s="103">
        <v>19.98</v>
      </c>
      <c r="CI18" s="103">
        <v>0.86</v>
      </c>
      <c r="CJ18" s="103">
        <v>5.34</v>
      </c>
      <c r="CK18" s="103">
        <v>0.39</v>
      </c>
      <c r="CL18" s="103">
        <v>1.76</v>
      </c>
      <c r="CM18" s="103">
        <v>0.13</v>
      </c>
      <c r="CN18" s="103">
        <v>5.23</v>
      </c>
      <c r="CO18" s="103">
        <v>0.32</v>
      </c>
      <c r="CP18" s="103">
        <v>0.79300000000000004</v>
      </c>
      <c r="CQ18" s="103">
        <v>5.1999999999999998E-2</v>
      </c>
      <c r="CR18" s="103">
        <v>4.8499999999999996</v>
      </c>
      <c r="CS18" s="103">
        <v>0.44</v>
      </c>
      <c r="CT18" s="103">
        <v>0.90900000000000003</v>
      </c>
      <c r="CU18" s="103">
        <v>7.8E-2</v>
      </c>
      <c r="CV18" s="103">
        <v>2.38</v>
      </c>
      <c r="CW18" s="103">
        <v>0.13</v>
      </c>
      <c r="CX18" s="103">
        <v>0.29599999999999999</v>
      </c>
      <c r="CY18" s="103">
        <v>2.5999999999999999E-2</v>
      </c>
      <c r="CZ18" s="103">
        <v>1.94</v>
      </c>
      <c r="DA18" s="103">
        <v>0.12</v>
      </c>
      <c r="DB18" s="103">
        <v>0.27600000000000002</v>
      </c>
      <c r="DC18" s="103">
        <v>2.4E-2</v>
      </c>
      <c r="DD18" s="103">
        <v>3.38</v>
      </c>
      <c r="DE18" s="103">
        <v>0.31</v>
      </c>
      <c r="DF18" s="103">
        <v>0.745</v>
      </c>
      <c r="DG18" s="103">
        <v>6.2E-2</v>
      </c>
      <c r="DH18" s="103">
        <v>0.89600000000000002</v>
      </c>
      <c r="DI18" s="103">
        <v>9.1999999999999998E-2</v>
      </c>
      <c r="DJ18" s="103">
        <v>0.91800000000000004</v>
      </c>
      <c r="DK18" s="103">
        <v>6.9000000000000006E-2</v>
      </c>
      <c r="DL18" s="103">
        <v>0.25</v>
      </c>
      <c r="DM18" s="103">
        <v>2.4E-2</v>
      </c>
    </row>
    <row r="19" spans="1:117" x14ac:dyDescent="0.35">
      <c r="A19" t="s">
        <v>363</v>
      </c>
      <c r="B19" t="s">
        <v>665</v>
      </c>
      <c r="C19">
        <v>110</v>
      </c>
      <c r="D19">
        <v>910</v>
      </c>
      <c r="E19">
        <v>1973</v>
      </c>
      <c r="F19" t="s">
        <v>381</v>
      </c>
      <c r="G19" s="100">
        <v>21.721</v>
      </c>
      <c r="H19" s="93">
        <v>124.5</v>
      </c>
      <c r="I19" s="93">
        <v>7.2</v>
      </c>
      <c r="J19" s="93">
        <v>106.6</v>
      </c>
      <c r="K19" s="93">
        <v>4.5</v>
      </c>
      <c r="L19" s="92">
        <v>0.64800000000000002</v>
      </c>
      <c r="M19" s="92">
        <v>9.0999999999999998E-2</v>
      </c>
      <c r="N19" s="92">
        <v>0.156</v>
      </c>
      <c r="O19" s="92">
        <v>6.0999999999999999E-2</v>
      </c>
      <c r="P19" s="92">
        <v>8.3000000000000004E-2</v>
      </c>
      <c r="Q19" s="92">
        <v>1.2999999999999999E-2</v>
      </c>
      <c r="R19" s="93">
        <v>1.3220000000000001</v>
      </c>
      <c r="S19" s="92">
        <v>8.1000000000000003E-2</v>
      </c>
      <c r="T19" s="92">
        <v>3.7400000000000003E-2</v>
      </c>
      <c r="U19" s="92">
        <v>9.1999999999999998E-3</v>
      </c>
      <c r="V19" s="92">
        <v>0.13700000000000001</v>
      </c>
      <c r="W19" s="92">
        <v>0.02</v>
      </c>
      <c r="X19" s="92">
        <v>1.72E-2</v>
      </c>
      <c r="Y19" s="92">
        <v>3.5999999999999999E-3</v>
      </c>
      <c r="Z19" s="92">
        <v>7.7999999999999996E-3</v>
      </c>
      <c r="AA19" s="92">
        <v>1.8E-3</v>
      </c>
      <c r="AB19" s="93">
        <v>5.5316000000000001</v>
      </c>
      <c r="AC19" s="92">
        <v>0.32700000000000001</v>
      </c>
      <c r="AD19" s="92">
        <v>1.4E-2</v>
      </c>
      <c r="AE19" s="92">
        <v>0.11799999999999999</v>
      </c>
      <c r="AF19" s="92">
        <v>1.7000000000000001E-2</v>
      </c>
      <c r="AH19" s="102">
        <v>2.2281</v>
      </c>
      <c r="AI19" s="102">
        <v>13.063666666666668</v>
      </c>
      <c r="AJ19" s="102">
        <v>0.25869999999999999</v>
      </c>
      <c r="AK19" s="102">
        <v>11.112499999999999</v>
      </c>
      <c r="AL19" s="102">
        <v>0.44886666666666669</v>
      </c>
      <c r="AM19" s="102">
        <v>2.4959666666666664</v>
      </c>
      <c r="AN19" s="102">
        <v>49.953233333333337</v>
      </c>
      <c r="AO19" s="102">
        <v>7.6320333333333332</v>
      </c>
      <c r="AP19" s="102">
        <v>10.999833333333333</v>
      </c>
      <c r="AQ19" s="102">
        <v>0.34616666666666668</v>
      </c>
      <c r="AR19" s="102">
        <f t="shared" si="3"/>
        <v>0.20979797979797982</v>
      </c>
      <c r="AS19" s="102">
        <v>2.9300000000000003E-2</v>
      </c>
      <c r="AT19" s="102">
        <v>1.3933333333333334E-2</v>
      </c>
      <c r="AU19" s="102">
        <f t="shared" si="2"/>
        <v>1.211594202898551E-2</v>
      </c>
      <c r="AV19" s="102">
        <v>98.582333333333324</v>
      </c>
      <c r="AW19" s="102">
        <f t="shared" si="0"/>
        <v>0.59267373794375455</v>
      </c>
      <c r="AX19" s="103">
        <v>3.91</v>
      </c>
      <c r="AY19" s="103">
        <v>0.4</v>
      </c>
      <c r="AZ19" s="103">
        <v>0.7</v>
      </c>
      <c r="BA19" s="103">
        <v>0.28999999999999998</v>
      </c>
      <c r="BB19" s="103">
        <v>1110</v>
      </c>
      <c r="BC19" s="103">
        <v>110</v>
      </c>
      <c r="BD19" s="103">
        <v>32.200000000000003</v>
      </c>
      <c r="BE19" s="103">
        <v>1.2</v>
      </c>
      <c r="BF19" s="103">
        <v>257</v>
      </c>
      <c r="BG19" s="103">
        <v>14</v>
      </c>
      <c r="BH19" s="103">
        <v>390</v>
      </c>
      <c r="BI19" s="103">
        <v>38</v>
      </c>
      <c r="BJ19" s="103">
        <v>44.2</v>
      </c>
      <c r="BK19" s="103">
        <v>4.2</v>
      </c>
      <c r="BL19" s="103">
        <v>107</v>
      </c>
      <c r="BM19" s="103">
        <v>11</v>
      </c>
      <c r="BN19" s="103">
        <v>7.43</v>
      </c>
      <c r="BO19" s="103">
        <v>0.44</v>
      </c>
      <c r="BP19" s="103">
        <v>343</v>
      </c>
      <c r="BQ19" s="103">
        <v>30</v>
      </c>
      <c r="BR19" s="103">
        <v>24.1</v>
      </c>
      <c r="BS19" s="103">
        <v>1.5</v>
      </c>
      <c r="BT19" s="103">
        <v>146</v>
      </c>
      <c r="BU19" s="103">
        <v>12</v>
      </c>
      <c r="BV19" s="103">
        <v>13.4</v>
      </c>
      <c r="BW19" s="103">
        <v>1.3</v>
      </c>
      <c r="BX19" s="103">
        <v>7.2400000000000006E-2</v>
      </c>
      <c r="BY19" s="103">
        <v>8.0000000000000002E-3</v>
      </c>
      <c r="BZ19" s="103">
        <v>101.9</v>
      </c>
      <c r="CA19" s="103">
        <v>9.9</v>
      </c>
      <c r="CB19" s="103">
        <v>11.66</v>
      </c>
      <c r="CC19" s="103">
        <v>0.86</v>
      </c>
      <c r="CD19" s="103">
        <v>26.9</v>
      </c>
      <c r="CE19" s="103">
        <v>1.6</v>
      </c>
      <c r="CF19" s="103">
        <v>4.07</v>
      </c>
      <c r="CG19" s="103">
        <v>0.23</v>
      </c>
      <c r="CH19" s="103">
        <v>19.8</v>
      </c>
      <c r="CI19" s="103">
        <v>1.2</v>
      </c>
      <c r="CJ19" s="103">
        <v>5.2</v>
      </c>
      <c r="CK19" s="103">
        <v>0.36</v>
      </c>
      <c r="CL19" s="103">
        <v>1.82</v>
      </c>
      <c r="CM19" s="103">
        <v>0.14000000000000001</v>
      </c>
      <c r="CN19" s="103">
        <v>5.53</v>
      </c>
      <c r="CO19" s="103">
        <v>0.37</v>
      </c>
      <c r="CP19" s="103">
        <v>0.88800000000000001</v>
      </c>
      <c r="CQ19" s="103">
        <v>0.09</v>
      </c>
      <c r="CR19" s="103">
        <v>4.6900000000000004</v>
      </c>
      <c r="CS19" s="103">
        <v>0.43</v>
      </c>
      <c r="CT19" s="103">
        <v>0.97599999999999998</v>
      </c>
      <c r="CU19" s="103">
        <v>8.5000000000000006E-2</v>
      </c>
      <c r="CV19" s="103">
        <v>2.38</v>
      </c>
      <c r="CW19" s="103">
        <v>0.21</v>
      </c>
      <c r="CX19" s="103">
        <v>0.30399999999999999</v>
      </c>
      <c r="CY19" s="103">
        <v>2.5000000000000001E-2</v>
      </c>
      <c r="CZ19" s="103">
        <v>2</v>
      </c>
      <c r="DA19" s="103">
        <v>0.17</v>
      </c>
      <c r="DB19" s="103">
        <v>0.27</v>
      </c>
      <c r="DC19" s="103">
        <v>3.2000000000000001E-2</v>
      </c>
      <c r="DD19" s="103">
        <v>3.64</v>
      </c>
      <c r="DE19" s="103">
        <v>0.32</v>
      </c>
      <c r="DF19" s="103">
        <v>0.80200000000000005</v>
      </c>
      <c r="DG19" s="103">
        <v>8.8999999999999996E-2</v>
      </c>
      <c r="DH19" s="103">
        <v>0.95</v>
      </c>
      <c r="DI19" s="103">
        <v>0.12</v>
      </c>
      <c r="DJ19" s="103">
        <v>0.91500000000000004</v>
      </c>
      <c r="DK19" s="103">
        <v>8.5000000000000006E-2</v>
      </c>
      <c r="DL19" s="103">
        <v>0.26800000000000002</v>
      </c>
      <c r="DM19" s="103">
        <v>2.9000000000000001E-2</v>
      </c>
    </row>
    <row r="20" spans="1:117" x14ac:dyDescent="0.35">
      <c r="A20" t="s">
        <v>363</v>
      </c>
      <c r="B20" t="s">
        <v>665</v>
      </c>
      <c r="C20">
        <v>110</v>
      </c>
      <c r="D20">
        <v>910</v>
      </c>
      <c r="E20">
        <v>1973</v>
      </c>
      <c r="F20" t="s">
        <v>382</v>
      </c>
      <c r="G20" s="100">
        <v>21.56</v>
      </c>
      <c r="H20" s="93">
        <v>128.1</v>
      </c>
      <c r="I20" s="93">
        <v>7.1</v>
      </c>
      <c r="J20" s="93">
        <v>115.9</v>
      </c>
      <c r="K20" s="93">
        <v>5.4</v>
      </c>
      <c r="L20" s="92">
        <v>0.85</v>
      </c>
      <c r="M20" s="92">
        <v>0.12</v>
      </c>
      <c r="N20" s="92">
        <v>0.221</v>
      </c>
      <c r="O20" s="92">
        <v>8.8999999999999996E-2</v>
      </c>
      <c r="P20" s="92">
        <v>0.10199999999999999</v>
      </c>
      <c r="Q20" s="92">
        <v>1.2E-2</v>
      </c>
      <c r="R20" s="93">
        <v>1.4530000000000001</v>
      </c>
      <c r="S20" s="92">
        <v>9.5000000000000001E-2</v>
      </c>
      <c r="T20" s="92">
        <v>3.85E-2</v>
      </c>
      <c r="U20" s="92">
        <v>7.7999999999999996E-3</v>
      </c>
      <c r="V20" s="92">
        <v>0.14000000000000001</v>
      </c>
      <c r="W20" s="92">
        <v>0.02</v>
      </c>
      <c r="X20" s="92">
        <v>1.8100000000000002E-2</v>
      </c>
      <c r="Y20" s="92">
        <v>4.1999999999999997E-3</v>
      </c>
      <c r="Z20" s="92">
        <v>1.01E-2</v>
      </c>
      <c r="AA20" s="92">
        <v>2E-3</v>
      </c>
      <c r="AB20" s="93">
        <v>5.5250000000000004</v>
      </c>
      <c r="AC20" s="92">
        <v>0.32800000000000001</v>
      </c>
      <c r="AD20" s="92">
        <v>1.2E-2</v>
      </c>
      <c r="AE20" s="92">
        <v>0.126</v>
      </c>
      <c r="AF20" s="92">
        <v>1.9E-2</v>
      </c>
      <c r="AH20" s="102">
        <v>2.2938000000000001</v>
      </c>
      <c r="AI20" s="102">
        <v>12.880750000000001</v>
      </c>
      <c r="AJ20" s="102">
        <v>0.27034999999999998</v>
      </c>
      <c r="AK20" s="102">
        <v>11.129149999999999</v>
      </c>
      <c r="AL20" s="102">
        <v>0.47950000000000004</v>
      </c>
      <c r="AM20" s="102">
        <v>2.4683999999999999</v>
      </c>
      <c r="AN20" s="102">
        <v>49.88355</v>
      </c>
      <c r="AO20" s="102">
        <v>7.5381999999999998</v>
      </c>
      <c r="AP20" s="102">
        <v>10.9656</v>
      </c>
      <c r="AQ20" s="102">
        <v>0.34730000000000005</v>
      </c>
      <c r="AR20" s="102">
        <f t="shared" si="3"/>
        <v>0.21048484848484852</v>
      </c>
      <c r="AS20" s="102">
        <v>3.3000000000000002E-2</v>
      </c>
      <c r="AT20" s="102">
        <v>1.325E-2</v>
      </c>
      <c r="AU20" s="102">
        <f t="shared" si="2"/>
        <v>1.1521739130434782E-2</v>
      </c>
      <c r="AV20" s="102">
        <v>98.30295000000001</v>
      </c>
      <c r="AW20" s="102">
        <f t="shared" si="0"/>
        <v>0.59043784898636242</v>
      </c>
      <c r="AX20" s="103">
        <v>4.09</v>
      </c>
      <c r="AY20" s="103">
        <v>0.43</v>
      </c>
      <c r="AZ20" s="103">
        <v>0.91</v>
      </c>
      <c r="BA20" s="103">
        <v>0.27</v>
      </c>
      <c r="BB20" s="103">
        <v>1104</v>
      </c>
      <c r="BC20" s="103">
        <v>95</v>
      </c>
      <c r="BD20" s="103">
        <v>31.6</v>
      </c>
      <c r="BE20" s="103">
        <v>1.4</v>
      </c>
      <c r="BF20" s="103">
        <v>311</v>
      </c>
      <c r="BG20" s="103">
        <v>34</v>
      </c>
      <c r="BH20" s="103">
        <v>427</v>
      </c>
      <c r="BI20" s="103">
        <v>43</v>
      </c>
      <c r="BJ20" s="103">
        <v>50.2</v>
      </c>
      <c r="BK20" s="103">
        <v>5.4</v>
      </c>
      <c r="BL20" s="103">
        <v>121</v>
      </c>
      <c r="BM20" s="103">
        <v>12</v>
      </c>
      <c r="BN20" s="103">
        <v>8.26</v>
      </c>
      <c r="BO20" s="103">
        <v>0.48</v>
      </c>
      <c r="BP20" s="103">
        <v>331</v>
      </c>
      <c r="BQ20" s="103">
        <v>18</v>
      </c>
      <c r="BR20" s="103">
        <v>22.5</v>
      </c>
      <c r="BS20" s="103">
        <v>1.2</v>
      </c>
      <c r="BT20" s="103">
        <v>134.6</v>
      </c>
      <c r="BU20" s="103">
        <v>8</v>
      </c>
      <c r="BV20" s="103">
        <v>13.8</v>
      </c>
      <c r="BW20" s="103">
        <v>1</v>
      </c>
      <c r="BX20" s="103">
        <v>8.7300000000000003E-2</v>
      </c>
      <c r="BY20" s="103">
        <v>8.3000000000000001E-3</v>
      </c>
      <c r="BZ20" s="103">
        <v>108.4</v>
      </c>
      <c r="CA20" s="103">
        <v>7.5</v>
      </c>
      <c r="CB20" s="103">
        <v>12.23</v>
      </c>
      <c r="CC20" s="103">
        <v>0.59</v>
      </c>
      <c r="CD20" s="103">
        <v>29.4</v>
      </c>
      <c r="CE20" s="103">
        <v>1.3</v>
      </c>
      <c r="CF20" s="103">
        <v>4.2</v>
      </c>
      <c r="CG20" s="103">
        <v>0.18</v>
      </c>
      <c r="CH20" s="103">
        <v>19.899999999999999</v>
      </c>
      <c r="CI20" s="103">
        <v>1.2</v>
      </c>
      <c r="CJ20" s="103">
        <v>5.34</v>
      </c>
      <c r="CK20" s="103">
        <v>0.39</v>
      </c>
      <c r="CL20" s="103">
        <v>1.8</v>
      </c>
      <c r="CM20" s="103">
        <v>0.14000000000000001</v>
      </c>
      <c r="CN20" s="103">
        <v>5.21</v>
      </c>
      <c r="CO20" s="103">
        <v>0.45</v>
      </c>
      <c r="CP20" s="103">
        <v>0.84299999999999997</v>
      </c>
      <c r="CQ20" s="103">
        <v>8.8999999999999996E-2</v>
      </c>
      <c r="CR20" s="103">
        <v>4.93</v>
      </c>
      <c r="CS20" s="103">
        <v>0.42</v>
      </c>
      <c r="CT20" s="103">
        <v>0.90100000000000002</v>
      </c>
      <c r="CU20" s="103">
        <v>6.8000000000000005E-2</v>
      </c>
      <c r="CV20" s="103">
        <v>2.21</v>
      </c>
      <c r="CW20" s="103">
        <v>0.17</v>
      </c>
      <c r="CX20" s="103">
        <v>0.28899999999999998</v>
      </c>
      <c r="CY20" s="103">
        <v>2.8000000000000001E-2</v>
      </c>
      <c r="CZ20" s="103">
        <v>1.94</v>
      </c>
      <c r="DA20" s="103">
        <v>0.17</v>
      </c>
      <c r="DB20" s="103">
        <v>0.27100000000000002</v>
      </c>
      <c r="DC20" s="103">
        <v>0.03</v>
      </c>
      <c r="DD20" s="103">
        <v>3.4</v>
      </c>
      <c r="DE20" s="103">
        <v>0.38</v>
      </c>
      <c r="DF20" s="103">
        <v>0.8</v>
      </c>
      <c r="DG20" s="103">
        <v>8.7999999999999995E-2</v>
      </c>
      <c r="DH20" s="103">
        <v>1.07</v>
      </c>
      <c r="DI20" s="103">
        <v>0.1</v>
      </c>
      <c r="DJ20" s="103">
        <v>0.89400000000000002</v>
      </c>
      <c r="DK20" s="103">
        <v>6.6000000000000003E-2</v>
      </c>
      <c r="DL20" s="103">
        <v>0.30499999999999999</v>
      </c>
      <c r="DM20" s="103">
        <v>3.1E-2</v>
      </c>
    </row>
    <row r="21" spans="1:117" x14ac:dyDescent="0.35">
      <c r="A21" t="s">
        <v>363</v>
      </c>
      <c r="B21" t="s">
        <v>665</v>
      </c>
      <c r="C21">
        <v>110</v>
      </c>
      <c r="D21">
        <v>910</v>
      </c>
      <c r="E21">
        <v>1973</v>
      </c>
      <c r="F21" t="s">
        <v>383</v>
      </c>
      <c r="G21" s="100">
        <v>21.882000000000001</v>
      </c>
      <c r="H21" s="93">
        <v>132.19999999999999</v>
      </c>
      <c r="I21" s="93">
        <v>7.9</v>
      </c>
      <c r="J21" s="93">
        <v>119.6</v>
      </c>
      <c r="K21" s="93">
        <v>8.6</v>
      </c>
      <c r="L21" s="92">
        <v>0.65</v>
      </c>
      <c r="M21" s="92">
        <v>8.6999999999999994E-2</v>
      </c>
      <c r="N21" s="92">
        <v>8.5000000000000006E-2</v>
      </c>
      <c r="O21" s="92">
        <v>0.04</v>
      </c>
      <c r="P21" s="92">
        <v>8.4000000000000005E-2</v>
      </c>
      <c r="Q21" s="92">
        <v>1.2E-2</v>
      </c>
      <c r="R21" s="93">
        <v>1.353</v>
      </c>
      <c r="S21" s="92">
        <v>8.5999999999999993E-2</v>
      </c>
      <c r="T21" s="92">
        <v>4.2999999999999997E-2</v>
      </c>
      <c r="U21" s="92">
        <v>0.01</v>
      </c>
      <c r="V21" s="92">
        <v>0.154</v>
      </c>
      <c r="W21" s="92">
        <v>0.02</v>
      </c>
      <c r="X21" s="92">
        <v>1.7500000000000002E-2</v>
      </c>
      <c r="Y21" s="92">
        <v>3.0999999999999999E-3</v>
      </c>
      <c r="Z21" s="92">
        <v>6.0000000000000001E-3</v>
      </c>
      <c r="AA21" s="92">
        <v>1.2999999999999999E-3</v>
      </c>
      <c r="AB21" s="93"/>
      <c r="AC21" s="92"/>
      <c r="AD21" s="92"/>
      <c r="AE21" s="92"/>
      <c r="AF21" s="92"/>
      <c r="AH21" s="102">
        <v>2.1020500000000002</v>
      </c>
      <c r="AI21" s="102">
        <v>12.908200000000001</v>
      </c>
      <c r="AJ21" s="102">
        <v>0.28200000000000003</v>
      </c>
      <c r="AK21" s="102">
        <v>11.145900000000001</v>
      </c>
      <c r="AL21" s="102">
        <v>0.46155000000000002</v>
      </c>
      <c r="AM21" s="102">
        <v>2.5020500000000001</v>
      </c>
      <c r="AN21" s="102">
        <v>50.108249999999998</v>
      </c>
      <c r="AO21" s="102">
        <v>7.6173000000000002</v>
      </c>
      <c r="AP21" s="102">
        <v>10.998249999999999</v>
      </c>
      <c r="AQ21" s="102">
        <v>0.3861</v>
      </c>
      <c r="AR21" s="102">
        <f t="shared" si="3"/>
        <v>0.23400000000000001</v>
      </c>
      <c r="AS21" s="102">
        <v>3.0550000000000001E-2</v>
      </c>
      <c r="AT21" s="102">
        <v>1.5000000000000001E-2</v>
      </c>
      <c r="AU21" s="102">
        <f t="shared" si="2"/>
        <v>1.3043478260869568E-2</v>
      </c>
      <c r="AV21" s="102">
        <v>98.557199999999995</v>
      </c>
      <c r="AW21" s="102">
        <f t="shared" si="0"/>
        <v>0.59224193240582856</v>
      </c>
      <c r="AX21" s="103">
        <v>3.97</v>
      </c>
      <c r="AY21" s="103">
        <v>0.3</v>
      </c>
      <c r="AZ21" s="103">
        <v>0.76</v>
      </c>
      <c r="BA21" s="103">
        <v>0.26</v>
      </c>
      <c r="BB21" s="103">
        <v>1070</v>
      </c>
      <c r="BC21" s="103">
        <v>57</v>
      </c>
      <c r="BD21" s="103">
        <v>31.8</v>
      </c>
      <c r="BE21" s="103">
        <v>1.3</v>
      </c>
      <c r="BF21" s="103">
        <v>296</v>
      </c>
      <c r="BG21" s="103">
        <v>28</v>
      </c>
      <c r="BH21" s="103">
        <v>401</v>
      </c>
      <c r="BI21" s="103">
        <v>32</v>
      </c>
      <c r="BJ21" s="103">
        <v>46.5</v>
      </c>
      <c r="BK21" s="103">
        <v>4</v>
      </c>
      <c r="BL21" s="103">
        <v>115.1</v>
      </c>
      <c r="BM21" s="103">
        <v>8.6999999999999993</v>
      </c>
      <c r="BN21" s="103">
        <v>7.96</v>
      </c>
      <c r="BO21" s="103">
        <v>0.44</v>
      </c>
      <c r="BP21" s="103">
        <v>327</v>
      </c>
      <c r="BQ21" s="103">
        <v>15</v>
      </c>
      <c r="BR21" s="103">
        <v>22.7</v>
      </c>
      <c r="BS21" s="103">
        <v>1.3</v>
      </c>
      <c r="BT21" s="103">
        <v>133.19999999999999</v>
      </c>
      <c r="BU21" s="103">
        <v>9.3000000000000007</v>
      </c>
      <c r="BV21" s="103">
        <v>12.99</v>
      </c>
      <c r="BW21" s="103">
        <v>0.73</v>
      </c>
      <c r="BX21" s="103">
        <v>7.5899999999999995E-2</v>
      </c>
      <c r="BY21" s="103">
        <v>7.1999999999999998E-3</v>
      </c>
      <c r="BZ21" s="103">
        <v>100.4</v>
      </c>
      <c r="CA21" s="103">
        <v>7.3</v>
      </c>
      <c r="CB21" s="103">
        <v>11.82</v>
      </c>
      <c r="CC21" s="103">
        <v>0.8</v>
      </c>
      <c r="CD21" s="103">
        <v>28.9</v>
      </c>
      <c r="CE21" s="103">
        <v>1.6</v>
      </c>
      <c r="CF21" s="103">
        <v>4.1399999999999997</v>
      </c>
      <c r="CG21" s="103">
        <v>0.21</v>
      </c>
      <c r="CH21" s="103">
        <v>19.399999999999999</v>
      </c>
      <c r="CI21" s="103">
        <v>1.2</v>
      </c>
      <c r="CJ21" s="103">
        <v>5.16</v>
      </c>
      <c r="CK21" s="103">
        <v>0.37</v>
      </c>
      <c r="CL21" s="103">
        <v>1.77</v>
      </c>
      <c r="CM21" s="103">
        <v>0.17</v>
      </c>
      <c r="CN21" s="103">
        <v>5.38</v>
      </c>
      <c r="CO21" s="103">
        <v>0.42</v>
      </c>
      <c r="CP21" s="103">
        <v>0.79100000000000004</v>
      </c>
      <c r="CQ21" s="103">
        <v>6.5000000000000002E-2</v>
      </c>
      <c r="CR21" s="103">
        <v>4.5599999999999996</v>
      </c>
      <c r="CS21" s="103">
        <v>0.4</v>
      </c>
      <c r="CT21" s="103">
        <v>0.90100000000000002</v>
      </c>
      <c r="CU21" s="103">
        <v>6.5000000000000002E-2</v>
      </c>
      <c r="CV21" s="103">
        <v>2.38</v>
      </c>
      <c r="CW21" s="103">
        <v>0.22</v>
      </c>
      <c r="CX21" s="103">
        <v>0.32</v>
      </c>
      <c r="CY21" s="103">
        <v>3.2000000000000001E-2</v>
      </c>
      <c r="CZ21" s="103">
        <v>1.9</v>
      </c>
      <c r="DA21" s="103">
        <v>0.16</v>
      </c>
      <c r="DB21" s="103">
        <v>0.26200000000000001</v>
      </c>
      <c r="DC21" s="103">
        <v>2.7E-2</v>
      </c>
      <c r="DD21" s="103">
        <v>3.35</v>
      </c>
      <c r="DE21" s="103">
        <v>0.25</v>
      </c>
      <c r="DF21" s="103">
        <v>0.73799999999999999</v>
      </c>
      <c r="DG21" s="103">
        <v>7.0999999999999994E-2</v>
      </c>
      <c r="DH21" s="103">
        <v>0.96</v>
      </c>
      <c r="DI21" s="103">
        <v>0.12</v>
      </c>
      <c r="DJ21" s="103">
        <v>0.82599999999999996</v>
      </c>
      <c r="DK21" s="103">
        <v>7.0999999999999994E-2</v>
      </c>
      <c r="DL21" s="103">
        <v>0.27100000000000002</v>
      </c>
      <c r="DM21" s="103">
        <v>2.8000000000000001E-2</v>
      </c>
    </row>
    <row r="22" spans="1:117" x14ac:dyDescent="0.35">
      <c r="A22" t="s">
        <v>363</v>
      </c>
      <c r="B22" t="s">
        <v>665</v>
      </c>
      <c r="C22">
        <v>110</v>
      </c>
      <c r="D22">
        <v>910</v>
      </c>
      <c r="E22">
        <v>1973</v>
      </c>
      <c r="F22" t="s">
        <v>384</v>
      </c>
      <c r="G22" s="100">
        <v>23.762</v>
      </c>
      <c r="H22" s="93">
        <v>129.4</v>
      </c>
      <c r="I22" s="93">
        <v>5.5</v>
      </c>
      <c r="J22" s="93">
        <v>116.3</v>
      </c>
      <c r="K22" s="93">
        <v>8.6</v>
      </c>
      <c r="L22" s="92">
        <v>0.66300000000000003</v>
      </c>
      <c r="M22" s="92">
        <v>7.6999999999999999E-2</v>
      </c>
      <c r="N22" s="92">
        <v>0.09</v>
      </c>
      <c r="O22" s="92">
        <v>0.04</v>
      </c>
      <c r="P22" s="92">
        <v>9.4E-2</v>
      </c>
      <c r="Q22" s="92">
        <v>1.0999999999999999E-2</v>
      </c>
      <c r="R22" s="93">
        <v>1.4359999999999999</v>
      </c>
      <c r="S22" s="92">
        <v>8.8999999999999996E-2</v>
      </c>
      <c r="T22" s="92">
        <v>5.0599999999999999E-2</v>
      </c>
      <c r="U22" s="92">
        <v>9.7000000000000003E-3</v>
      </c>
      <c r="V22" s="92">
        <v>0.151</v>
      </c>
      <c r="W22" s="92">
        <v>1.7000000000000001E-2</v>
      </c>
      <c r="X22" s="92">
        <v>2.0400000000000001E-2</v>
      </c>
      <c r="Y22" s="92">
        <v>3.3E-3</v>
      </c>
      <c r="Z22" s="92">
        <v>1.06E-2</v>
      </c>
      <c r="AA22" s="92">
        <v>2.2000000000000001E-3</v>
      </c>
      <c r="AB22" s="93">
        <v>4.2046000000000001</v>
      </c>
      <c r="AC22" s="92">
        <v>0.34100000000000003</v>
      </c>
      <c r="AD22" s="92">
        <v>1.7999999999999999E-2</v>
      </c>
      <c r="AE22" s="92">
        <v>0.13800000000000001</v>
      </c>
      <c r="AF22" s="92">
        <v>2.9000000000000001E-2</v>
      </c>
      <c r="AH22" s="102">
        <v>2.2367499999999998</v>
      </c>
      <c r="AI22" s="102">
        <v>12.8569</v>
      </c>
      <c r="AJ22" s="102">
        <v>0.25419999999999998</v>
      </c>
      <c r="AK22" s="102">
        <v>11.159199999999998</v>
      </c>
      <c r="AL22" s="102">
        <v>0.47635000000000005</v>
      </c>
      <c r="AM22" s="102">
        <v>2.4882999999999997</v>
      </c>
      <c r="AN22" s="102">
        <v>49.678449999999998</v>
      </c>
      <c r="AO22" s="102">
        <v>7.5831</v>
      </c>
      <c r="AP22" s="102">
        <v>11.03645</v>
      </c>
      <c r="AQ22" s="102">
        <v>0.34870000000000001</v>
      </c>
      <c r="AR22" s="102">
        <f t="shared" si="3"/>
        <v>0.21133333333333335</v>
      </c>
      <c r="AS22" s="102">
        <v>2.955E-2</v>
      </c>
      <c r="AT22" s="102">
        <v>1.3850000000000001E-2</v>
      </c>
      <c r="AU22" s="102">
        <f t="shared" si="2"/>
        <v>1.2043478260869567E-2</v>
      </c>
      <c r="AV22" s="102">
        <v>98.161799999999999</v>
      </c>
      <c r="AW22" s="102">
        <f t="shared" si="0"/>
        <v>0.59031652891922881</v>
      </c>
      <c r="AX22" s="103">
        <v>4.05</v>
      </c>
      <c r="AY22" s="103">
        <v>0.41</v>
      </c>
      <c r="AZ22" s="103">
        <v>0.71</v>
      </c>
      <c r="BA22" s="103">
        <v>0.25</v>
      </c>
      <c r="BB22" s="103">
        <v>1097</v>
      </c>
      <c r="BC22" s="103">
        <v>73</v>
      </c>
      <c r="BD22" s="103">
        <v>32.1</v>
      </c>
      <c r="BE22" s="103">
        <v>1.6</v>
      </c>
      <c r="BF22" s="103">
        <v>295</v>
      </c>
      <c r="BG22" s="103">
        <v>22</v>
      </c>
      <c r="BH22" s="103">
        <v>483</v>
      </c>
      <c r="BI22" s="103">
        <v>38</v>
      </c>
      <c r="BJ22" s="103">
        <v>48.2</v>
      </c>
      <c r="BK22" s="103">
        <v>3</v>
      </c>
      <c r="BL22" s="103">
        <v>114.8</v>
      </c>
      <c r="BM22" s="103">
        <v>6.4</v>
      </c>
      <c r="BN22" s="103">
        <v>7.93</v>
      </c>
      <c r="BO22" s="103">
        <v>0.56000000000000005</v>
      </c>
      <c r="BP22" s="103">
        <v>334</v>
      </c>
      <c r="BQ22" s="103">
        <v>17</v>
      </c>
      <c r="BR22" s="103">
        <v>22.9</v>
      </c>
      <c r="BS22" s="103">
        <v>1.2</v>
      </c>
      <c r="BT22" s="103">
        <v>134.19999999999999</v>
      </c>
      <c r="BU22" s="103">
        <v>7.6</v>
      </c>
      <c r="BV22" s="103">
        <v>13.04</v>
      </c>
      <c r="BW22" s="103">
        <v>0.73</v>
      </c>
      <c r="BX22" s="103">
        <v>7.7899999999999997E-2</v>
      </c>
      <c r="BY22" s="103">
        <v>5.7000000000000002E-3</v>
      </c>
      <c r="BZ22" s="103">
        <v>101.6</v>
      </c>
      <c r="CA22" s="103">
        <v>5.9</v>
      </c>
      <c r="CB22" s="103">
        <v>11.74</v>
      </c>
      <c r="CC22" s="103">
        <v>0.68</v>
      </c>
      <c r="CD22" s="103">
        <v>28.4</v>
      </c>
      <c r="CE22" s="103">
        <v>1.3</v>
      </c>
      <c r="CF22" s="103">
        <v>4.1900000000000004</v>
      </c>
      <c r="CG22" s="103">
        <v>0.24</v>
      </c>
      <c r="CH22" s="103">
        <v>19.600000000000001</v>
      </c>
      <c r="CI22" s="103">
        <v>1.1000000000000001</v>
      </c>
      <c r="CJ22" s="103">
        <v>5.32</v>
      </c>
      <c r="CK22" s="103">
        <v>0.4</v>
      </c>
      <c r="CL22" s="103">
        <v>1.81</v>
      </c>
      <c r="CM22" s="103">
        <v>0.11</v>
      </c>
      <c r="CN22" s="103">
        <v>5.33</v>
      </c>
      <c r="CO22" s="103">
        <v>0.35</v>
      </c>
      <c r="CP22" s="103">
        <v>0.81399999999999995</v>
      </c>
      <c r="CQ22" s="103">
        <v>5.0999999999999997E-2</v>
      </c>
      <c r="CR22" s="103">
        <v>4.5199999999999996</v>
      </c>
      <c r="CS22" s="103">
        <v>0.34</v>
      </c>
      <c r="CT22" s="103">
        <v>0.89100000000000001</v>
      </c>
      <c r="CU22" s="103">
        <v>5.8999999999999997E-2</v>
      </c>
      <c r="CV22" s="103">
        <v>2.12</v>
      </c>
      <c r="CW22" s="103">
        <v>0.12</v>
      </c>
      <c r="CX22" s="103">
        <v>0.30199999999999999</v>
      </c>
      <c r="CY22" s="103">
        <v>2.5000000000000001E-2</v>
      </c>
      <c r="CZ22" s="103">
        <v>1.96</v>
      </c>
      <c r="DA22" s="103">
        <v>0.13</v>
      </c>
      <c r="DB22" s="103">
        <v>0.26</v>
      </c>
      <c r="DC22" s="103">
        <v>2.4E-2</v>
      </c>
      <c r="DD22" s="103">
        <v>3.47</v>
      </c>
      <c r="DE22" s="103">
        <v>0.34</v>
      </c>
      <c r="DF22" s="103">
        <v>0.76900000000000002</v>
      </c>
      <c r="DG22" s="103">
        <v>6.0999999999999999E-2</v>
      </c>
      <c r="DH22" s="103">
        <v>1.004</v>
      </c>
      <c r="DI22" s="103">
        <v>9.7000000000000003E-2</v>
      </c>
      <c r="DJ22" s="103">
        <v>0.85299999999999998</v>
      </c>
      <c r="DK22" s="103">
        <v>5.8999999999999997E-2</v>
      </c>
      <c r="DL22" s="103">
        <v>0.28799999999999998</v>
      </c>
      <c r="DM22" s="103">
        <v>3.2000000000000001E-2</v>
      </c>
    </row>
    <row r="23" spans="1:117" x14ac:dyDescent="0.35">
      <c r="A23" t="s">
        <v>363</v>
      </c>
      <c r="B23" t="s">
        <v>665</v>
      </c>
      <c r="C23">
        <v>110</v>
      </c>
      <c r="D23">
        <v>910</v>
      </c>
      <c r="E23">
        <v>1973</v>
      </c>
      <c r="F23" t="s">
        <v>385</v>
      </c>
      <c r="G23" s="100">
        <v>23.184999999999999</v>
      </c>
      <c r="H23" s="93">
        <v>132.5</v>
      </c>
      <c r="I23" s="93">
        <v>4.9000000000000004</v>
      </c>
      <c r="J23" s="93">
        <v>113.2</v>
      </c>
      <c r="K23" s="93">
        <v>4.2</v>
      </c>
      <c r="L23" s="92">
        <v>0.65800000000000003</v>
      </c>
      <c r="M23" s="92">
        <v>8.4000000000000005E-2</v>
      </c>
      <c r="N23" s="92">
        <v>0.108</v>
      </c>
      <c r="O23" s="92">
        <v>4.9000000000000002E-2</v>
      </c>
      <c r="P23" s="92">
        <v>9.2999999999999999E-2</v>
      </c>
      <c r="Q23" s="92">
        <v>1.4999999999999999E-2</v>
      </c>
      <c r="R23" s="93">
        <v>1.3839999999999999</v>
      </c>
      <c r="S23" s="92">
        <v>6.8000000000000005E-2</v>
      </c>
      <c r="T23" s="92">
        <v>4.2099999999999999E-2</v>
      </c>
      <c r="U23" s="92">
        <v>8.6E-3</v>
      </c>
      <c r="V23" s="92">
        <v>0.151</v>
      </c>
      <c r="W23" s="92">
        <v>1.7999999999999999E-2</v>
      </c>
      <c r="X23" s="92">
        <v>1.66E-2</v>
      </c>
      <c r="Y23" s="92">
        <v>2.7000000000000001E-3</v>
      </c>
      <c r="Z23" s="92">
        <v>8.6E-3</v>
      </c>
      <c r="AA23" s="92">
        <v>1.8E-3</v>
      </c>
      <c r="AB23" s="93">
        <v>7.3018000000000001</v>
      </c>
      <c r="AC23" s="92">
        <v>0.32500000000000001</v>
      </c>
      <c r="AD23" s="92">
        <v>1.4999999999999999E-2</v>
      </c>
      <c r="AE23" s="92">
        <v>0.13500000000000001</v>
      </c>
      <c r="AF23" s="92">
        <v>1.7999999999999999E-2</v>
      </c>
      <c r="AH23" s="102">
        <v>2.2258499999999999</v>
      </c>
      <c r="AI23" s="102">
        <v>12.968150000000001</v>
      </c>
      <c r="AJ23" s="102">
        <v>0.23985000000000001</v>
      </c>
      <c r="AK23" s="102">
        <v>11.128399999999999</v>
      </c>
      <c r="AL23" s="102">
        <v>0.47785</v>
      </c>
      <c r="AM23" s="102">
        <v>2.5001499999999997</v>
      </c>
      <c r="AN23" s="102">
        <v>50.078749999999999</v>
      </c>
      <c r="AO23" s="102">
        <v>7.8480000000000008</v>
      </c>
      <c r="AP23" s="102">
        <v>11.0961</v>
      </c>
      <c r="AQ23" s="102">
        <v>0.34115000000000001</v>
      </c>
      <c r="AR23" s="102">
        <f t="shared" si="3"/>
        <v>0.20675757575757578</v>
      </c>
      <c r="AS23" s="102">
        <v>3.0100000000000002E-2</v>
      </c>
      <c r="AT23" s="102">
        <v>1.1849999999999999E-2</v>
      </c>
      <c r="AU23" s="102">
        <f t="shared" si="2"/>
        <v>1.0304347826086958E-2</v>
      </c>
      <c r="AV23" s="102">
        <v>98.946349999999995</v>
      </c>
      <c r="AW23" s="102">
        <f t="shared" si="0"/>
        <v>0.597298263893419</v>
      </c>
      <c r="AX23" s="103">
        <v>4.09</v>
      </c>
      <c r="AY23" s="103">
        <v>0.27</v>
      </c>
      <c r="AZ23" s="103">
        <v>0.79</v>
      </c>
      <c r="BA23" s="103">
        <v>0.27</v>
      </c>
      <c r="BB23" s="103">
        <v>1099</v>
      </c>
      <c r="BC23" s="103">
        <v>41</v>
      </c>
      <c r="BD23" s="103">
        <v>32.630000000000003</v>
      </c>
      <c r="BE23" s="103">
        <v>0.83</v>
      </c>
      <c r="BF23" s="103">
        <v>290</v>
      </c>
      <c r="BG23" s="103">
        <v>15</v>
      </c>
      <c r="BH23" s="103">
        <v>401</v>
      </c>
      <c r="BI23" s="103">
        <v>14</v>
      </c>
      <c r="BJ23" s="103">
        <v>45.2</v>
      </c>
      <c r="BK23" s="103">
        <v>2.2000000000000002</v>
      </c>
      <c r="BL23" s="103">
        <v>108.8</v>
      </c>
      <c r="BM23" s="103">
        <v>5.3</v>
      </c>
      <c r="BN23" s="103">
        <v>8.08</v>
      </c>
      <c r="BO23" s="103">
        <v>0.41</v>
      </c>
      <c r="BP23" s="103">
        <v>343</v>
      </c>
      <c r="BQ23" s="103">
        <v>16</v>
      </c>
      <c r="BR23" s="103">
        <v>23.2</v>
      </c>
      <c r="BS23" s="103">
        <v>1.1000000000000001</v>
      </c>
      <c r="BT23" s="103">
        <v>136.9</v>
      </c>
      <c r="BU23" s="103">
        <v>5.0999999999999996</v>
      </c>
      <c r="BV23" s="103">
        <v>12.95</v>
      </c>
      <c r="BW23" s="103">
        <v>0.43</v>
      </c>
      <c r="BX23" s="103">
        <v>8.0199999999999994E-2</v>
      </c>
      <c r="BY23" s="103">
        <v>6.1999999999999998E-3</v>
      </c>
      <c r="BZ23" s="103">
        <v>100.1</v>
      </c>
      <c r="CA23" s="103">
        <v>3.9</v>
      </c>
      <c r="CB23" s="103">
        <v>11.41</v>
      </c>
      <c r="CC23" s="103">
        <v>0.44</v>
      </c>
      <c r="CD23" s="103">
        <v>27.6</v>
      </c>
      <c r="CE23" s="103">
        <v>1</v>
      </c>
      <c r="CF23" s="103">
        <v>3.97</v>
      </c>
      <c r="CG23" s="103">
        <v>0.14000000000000001</v>
      </c>
      <c r="CH23" s="103">
        <v>19.64</v>
      </c>
      <c r="CI23" s="103">
        <v>0.95</v>
      </c>
      <c r="CJ23" s="103">
        <v>5.5</v>
      </c>
      <c r="CK23" s="103">
        <v>0.28999999999999998</v>
      </c>
      <c r="CL23" s="103">
        <v>1.7909999999999999</v>
      </c>
      <c r="CM23" s="103">
        <v>9.2999999999999999E-2</v>
      </c>
      <c r="CN23" s="103">
        <v>5.24</v>
      </c>
      <c r="CO23" s="103">
        <v>0.32</v>
      </c>
      <c r="CP23" s="103">
        <v>0.81399999999999995</v>
      </c>
      <c r="CQ23" s="103">
        <v>5.2999999999999999E-2</v>
      </c>
      <c r="CR23" s="103">
        <v>4.75</v>
      </c>
      <c r="CS23" s="103">
        <v>0.28999999999999998</v>
      </c>
      <c r="CT23" s="103">
        <v>0.93</v>
      </c>
      <c r="CU23" s="103">
        <v>5.8000000000000003E-2</v>
      </c>
      <c r="CV23" s="103">
        <v>2.4</v>
      </c>
      <c r="CW23" s="103">
        <v>0.14000000000000001</v>
      </c>
      <c r="CX23" s="103">
        <v>0.30499999999999999</v>
      </c>
      <c r="CY23" s="103">
        <v>2.1000000000000001E-2</v>
      </c>
      <c r="CZ23" s="103">
        <v>1.95</v>
      </c>
      <c r="DA23" s="103">
        <v>0.19</v>
      </c>
      <c r="DB23" s="103">
        <v>0.255</v>
      </c>
      <c r="DC23" s="103">
        <v>2.5999999999999999E-2</v>
      </c>
      <c r="DD23" s="103">
        <v>3.27</v>
      </c>
      <c r="DE23" s="103">
        <v>0.27</v>
      </c>
      <c r="DF23" s="103">
        <v>0.80400000000000005</v>
      </c>
      <c r="DG23" s="103">
        <v>4.3999999999999997E-2</v>
      </c>
      <c r="DH23" s="103">
        <v>0.94</v>
      </c>
      <c r="DI23" s="103">
        <v>0.11</v>
      </c>
      <c r="DJ23" s="103">
        <v>0.91</v>
      </c>
      <c r="DK23" s="103">
        <v>6.0999999999999999E-2</v>
      </c>
      <c r="DL23" s="103">
        <v>0.30499999999999999</v>
      </c>
      <c r="DM23" s="103">
        <v>2.9000000000000001E-2</v>
      </c>
    </row>
    <row r="24" spans="1:117" x14ac:dyDescent="0.35">
      <c r="A24" t="s">
        <v>363</v>
      </c>
      <c r="B24" t="s">
        <v>665</v>
      </c>
      <c r="C24">
        <v>110</v>
      </c>
      <c r="D24">
        <v>908</v>
      </c>
      <c r="E24">
        <v>1969</v>
      </c>
      <c r="F24" t="s">
        <v>386</v>
      </c>
      <c r="G24" s="100">
        <v>22.099</v>
      </c>
      <c r="H24" s="93">
        <v>115.7</v>
      </c>
      <c r="I24" s="93">
        <v>4.2</v>
      </c>
      <c r="J24" s="93">
        <v>111.3</v>
      </c>
      <c r="K24" s="93">
        <v>4.3</v>
      </c>
      <c r="L24" s="92">
        <v>0.72099999999999997</v>
      </c>
      <c r="M24" s="92">
        <v>7.4999999999999997E-2</v>
      </c>
      <c r="N24" s="92">
        <v>0.11799999999999999</v>
      </c>
      <c r="O24" s="92">
        <v>4.7E-2</v>
      </c>
      <c r="P24" s="92">
        <v>8.3000000000000004E-2</v>
      </c>
      <c r="Q24" s="92">
        <v>1.0999999999999999E-2</v>
      </c>
      <c r="R24" s="93">
        <v>1.268</v>
      </c>
      <c r="S24" s="92">
        <v>6.5000000000000002E-2</v>
      </c>
      <c r="T24" s="92">
        <v>3.4000000000000002E-2</v>
      </c>
      <c r="U24" s="92">
        <v>1.0999999999999999E-2</v>
      </c>
      <c r="V24" s="92">
        <v>0.13800000000000001</v>
      </c>
      <c r="W24" s="92">
        <v>1.6E-2</v>
      </c>
      <c r="X24" s="92">
        <v>1.8100000000000002E-2</v>
      </c>
      <c r="Y24" s="92">
        <v>3.0999999999999999E-3</v>
      </c>
      <c r="Z24" s="92">
        <v>6.3E-3</v>
      </c>
      <c r="AA24" s="92">
        <v>2E-3</v>
      </c>
      <c r="AB24" s="93">
        <v>7.0084</v>
      </c>
      <c r="AC24" s="92">
        <v>0.35299999999999998</v>
      </c>
      <c r="AD24" s="92">
        <v>1.0999999999999999E-2</v>
      </c>
      <c r="AE24" s="92">
        <v>0.153</v>
      </c>
      <c r="AF24" s="92">
        <v>0.02</v>
      </c>
      <c r="AH24" s="102">
        <v>2.2928999999999999</v>
      </c>
      <c r="AI24" s="102">
        <v>11.725349999999999</v>
      </c>
      <c r="AJ24" s="102">
        <v>0.24779999999999999</v>
      </c>
      <c r="AK24" s="102">
        <v>10.1831</v>
      </c>
      <c r="AL24" s="102">
        <v>0.49490000000000001</v>
      </c>
      <c r="AM24" s="102">
        <v>2.4292500000000001</v>
      </c>
      <c r="AN24" s="102">
        <v>48.715599999999995</v>
      </c>
      <c r="AO24" s="102">
        <v>9.3741999999999983</v>
      </c>
      <c r="AP24" s="102">
        <v>10.8264</v>
      </c>
      <c r="AQ24" s="102">
        <v>0.33040000000000003</v>
      </c>
      <c r="AR24" s="102">
        <f t="shared" si="3"/>
        <v>0.20024242424242428</v>
      </c>
      <c r="AS24" s="102">
        <v>2.6450000000000001E-2</v>
      </c>
      <c r="AT24" s="102">
        <v>0.01</v>
      </c>
      <c r="AU24" s="102">
        <f t="shared" si="2"/>
        <v>8.6956521739130436E-3</v>
      </c>
      <c r="AV24" s="102">
        <v>96.656399999999991</v>
      </c>
      <c r="AW24" s="102">
        <f t="shared" si="0"/>
        <v>0.64486180124093795</v>
      </c>
      <c r="AX24" s="103">
        <v>3.56</v>
      </c>
      <c r="AY24" s="103">
        <v>0.23</v>
      </c>
      <c r="AZ24" s="103">
        <v>0.47</v>
      </c>
      <c r="BA24" s="103">
        <v>0.16</v>
      </c>
      <c r="BB24" s="103">
        <v>1150</v>
      </c>
      <c r="BC24" s="103">
        <v>37</v>
      </c>
      <c r="BD24" s="103">
        <v>28.69</v>
      </c>
      <c r="BE24" s="103">
        <v>0.73</v>
      </c>
      <c r="BF24" s="103">
        <v>257.3</v>
      </c>
      <c r="BG24" s="103">
        <v>9.3000000000000007</v>
      </c>
      <c r="BH24" s="103">
        <v>532</v>
      </c>
      <c r="BI24" s="103">
        <v>18</v>
      </c>
      <c r="BJ24" s="103">
        <v>48.9</v>
      </c>
      <c r="BK24" s="103">
        <v>1.9</v>
      </c>
      <c r="BL24" s="103">
        <v>199.8</v>
      </c>
      <c r="BM24" s="103">
        <v>6.6</v>
      </c>
      <c r="BN24" s="103">
        <v>8.27</v>
      </c>
      <c r="BO24" s="103">
        <v>0.33</v>
      </c>
      <c r="BP24" s="103">
        <v>316.89999999999998</v>
      </c>
      <c r="BQ24" s="103">
        <v>6.9</v>
      </c>
      <c r="BR24" s="103">
        <v>20.329999999999998</v>
      </c>
      <c r="BS24" s="103">
        <v>0.65</v>
      </c>
      <c r="BT24" s="103">
        <v>133.4</v>
      </c>
      <c r="BU24" s="103">
        <v>3.9</v>
      </c>
      <c r="BV24" s="103">
        <v>13.44</v>
      </c>
      <c r="BW24" s="103">
        <v>0.45</v>
      </c>
      <c r="BX24" s="103">
        <v>7.9699999999999993E-2</v>
      </c>
      <c r="BY24" s="103">
        <v>5.7000000000000002E-3</v>
      </c>
      <c r="BZ24" s="103">
        <v>103.4</v>
      </c>
      <c r="CA24" s="103">
        <v>3.4</v>
      </c>
      <c r="CB24" s="103">
        <v>11.99</v>
      </c>
      <c r="CC24" s="103">
        <v>0.42</v>
      </c>
      <c r="CD24" s="103">
        <v>28.58</v>
      </c>
      <c r="CE24" s="103">
        <v>0.95</v>
      </c>
      <c r="CF24" s="103">
        <v>4.03</v>
      </c>
      <c r="CG24" s="103">
        <v>0.14000000000000001</v>
      </c>
      <c r="CH24" s="103">
        <v>19.350000000000001</v>
      </c>
      <c r="CI24" s="103">
        <v>0.71</v>
      </c>
      <c r="CJ24" s="103">
        <v>4.8600000000000003</v>
      </c>
      <c r="CK24" s="103">
        <v>0.22</v>
      </c>
      <c r="CL24" s="103">
        <v>1.5469999999999999</v>
      </c>
      <c r="CM24" s="103">
        <v>8.5000000000000006E-2</v>
      </c>
      <c r="CN24" s="103">
        <v>5.15</v>
      </c>
      <c r="CO24" s="103">
        <v>0.34</v>
      </c>
      <c r="CP24" s="103">
        <v>0.77900000000000003</v>
      </c>
      <c r="CQ24" s="103">
        <v>5.6000000000000001E-2</v>
      </c>
      <c r="CR24" s="103">
        <v>4.41</v>
      </c>
      <c r="CS24" s="103">
        <v>0.27</v>
      </c>
      <c r="CT24" s="103">
        <v>0.85199999999999998</v>
      </c>
      <c r="CU24" s="103">
        <v>4.9000000000000002E-2</v>
      </c>
      <c r="CV24" s="103">
        <v>2.15</v>
      </c>
      <c r="CW24" s="103">
        <v>0.1</v>
      </c>
      <c r="CX24" s="103">
        <v>0.27500000000000002</v>
      </c>
      <c r="CY24" s="103">
        <v>2.7E-2</v>
      </c>
      <c r="CZ24" s="103">
        <v>1.63</v>
      </c>
      <c r="DA24" s="103">
        <v>0.14000000000000001</v>
      </c>
      <c r="DB24" s="103">
        <v>0.22800000000000001</v>
      </c>
      <c r="DC24" s="103">
        <v>2.1999999999999999E-2</v>
      </c>
      <c r="DD24" s="103">
        <v>3.54</v>
      </c>
      <c r="DE24" s="103">
        <v>0.27</v>
      </c>
      <c r="DF24" s="103">
        <v>0.79200000000000004</v>
      </c>
      <c r="DG24" s="103">
        <v>5.7000000000000002E-2</v>
      </c>
      <c r="DH24" s="103">
        <v>0.92300000000000004</v>
      </c>
      <c r="DI24" s="103">
        <v>7.8E-2</v>
      </c>
      <c r="DJ24" s="103">
        <v>0.90100000000000002</v>
      </c>
      <c r="DK24" s="103">
        <v>5.3999999999999999E-2</v>
      </c>
      <c r="DL24" s="103">
        <v>0.309</v>
      </c>
      <c r="DM24" s="103">
        <v>3.1E-2</v>
      </c>
    </row>
    <row r="25" spans="1:117" x14ac:dyDescent="0.35">
      <c r="A25" t="s">
        <v>363</v>
      </c>
      <c r="B25" t="s">
        <v>665</v>
      </c>
      <c r="C25">
        <v>110</v>
      </c>
      <c r="D25">
        <v>908</v>
      </c>
      <c r="E25">
        <v>1969</v>
      </c>
      <c r="F25" t="s">
        <v>387</v>
      </c>
      <c r="G25" s="100">
        <v>22.971</v>
      </c>
      <c r="H25" s="93">
        <v>112.3</v>
      </c>
      <c r="I25" s="93">
        <v>3.3</v>
      </c>
      <c r="J25" s="93">
        <v>99.6</v>
      </c>
      <c r="K25" s="93">
        <v>3.8</v>
      </c>
      <c r="L25" s="92">
        <v>0.6</v>
      </c>
      <c r="M25" s="92">
        <v>5.2999999999999999E-2</v>
      </c>
      <c r="N25" s="92">
        <v>0.10100000000000001</v>
      </c>
      <c r="O25" s="92">
        <v>3.5999999999999997E-2</v>
      </c>
      <c r="P25" s="92">
        <v>6.1199999999999997E-2</v>
      </c>
      <c r="Q25" s="92">
        <v>7.0000000000000001E-3</v>
      </c>
      <c r="R25" s="93">
        <v>1.167</v>
      </c>
      <c r="S25" s="92">
        <v>5.5E-2</v>
      </c>
      <c r="T25" s="92">
        <v>3.4700000000000002E-2</v>
      </c>
      <c r="U25" s="92">
        <v>8.3999999999999995E-3</v>
      </c>
      <c r="V25" s="92">
        <v>0.127</v>
      </c>
      <c r="W25" s="92">
        <v>1.7000000000000001E-2</v>
      </c>
      <c r="X25" s="92">
        <v>1.3599999999999999E-2</v>
      </c>
      <c r="Y25" s="92">
        <v>2.8E-3</v>
      </c>
      <c r="Z25" s="92">
        <v>4.7000000000000002E-3</v>
      </c>
      <c r="AA25" s="92">
        <v>1.2999999999999999E-3</v>
      </c>
      <c r="AB25" s="93">
        <v>6.2161</v>
      </c>
      <c r="AC25" s="92">
        <v>0.33800000000000002</v>
      </c>
      <c r="AD25" s="92">
        <v>1.2999999999999999E-2</v>
      </c>
      <c r="AE25" s="92">
        <v>0.13300000000000001</v>
      </c>
      <c r="AF25" s="92">
        <v>1.7999999999999999E-2</v>
      </c>
      <c r="AH25" s="102">
        <v>2.0015999999999998</v>
      </c>
      <c r="AI25" s="102">
        <v>11.8142</v>
      </c>
      <c r="AJ25" s="102">
        <v>0.18330000000000002</v>
      </c>
      <c r="AK25" s="102">
        <v>10.234500000000001</v>
      </c>
      <c r="AL25" s="102">
        <v>0.48170000000000002</v>
      </c>
      <c r="AM25" s="102">
        <v>2.5112999999999999</v>
      </c>
      <c r="AN25" s="102">
        <v>48.475049999999996</v>
      </c>
      <c r="AO25" s="102">
        <v>9.674199999999999</v>
      </c>
      <c r="AP25" s="102">
        <v>10.97565</v>
      </c>
      <c r="AQ25" s="102">
        <v>0.34094999999999998</v>
      </c>
      <c r="AR25" s="102">
        <f t="shared" si="3"/>
        <v>0.20663636363636365</v>
      </c>
      <c r="AS25" s="102">
        <v>2.92E-2</v>
      </c>
      <c r="AT25" s="102">
        <v>1.3100000000000001E-2</v>
      </c>
      <c r="AU25" s="102">
        <f t="shared" si="2"/>
        <v>1.1391304347826089E-2</v>
      </c>
      <c r="AV25" s="102">
        <v>96.734800000000007</v>
      </c>
      <c r="AW25" s="102">
        <f t="shared" si="0"/>
        <v>0.64892989376110444</v>
      </c>
      <c r="AX25" s="103">
        <v>3.62</v>
      </c>
      <c r="AY25" s="103">
        <v>0.22</v>
      </c>
      <c r="AZ25" s="103">
        <v>0.6</v>
      </c>
      <c r="BA25" s="103">
        <v>0.2</v>
      </c>
      <c r="BB25" s="103">
        <v>1117</v>
      </c>
      <c r="BC25" s="103">
        <v>35</v>
      </c>
      <c r="BD25" s="103">
        <v>31.48</v>
      </c>
      <c r="BE25" s="103">
        <v>0.93</v>
      </c>
      <c r="BF25" s="103">
        <v>247.5</v>
      </c>
      <c r="BG25" s="103">
        <v>9.4</v>
      </c>
      <c r="BH25" s="103">
        <v>505</v>
      </c>
      <c r="BI25" s="103">
        <v>20</v>
      </c>
      <c r="BJ25" s="103">
        <v>47</v>
      </c>
      <c r="BK25" s="103">
        <v>2</v>
      </c>
      <c r="BL25" s="103">
        <v>209</v>
      </c>
      <c r="BM25" s="103">
        <v>9.1</v>
      </c>
      <c r="BN25" s="103">
        <v>7.82</v>
      </c>
      <c r="BO25" s="103">
        <v>0.34</v>
      </c>
      <c r="BP25" s="103">
        <v>319</v>
      </c>
      <c r="BQ25" s="103">
        <v>10</v>
      </c>
      <c r="BR25" s="103">
        <v>22.11</v>
      </c>
      <c r="BS25" s="103">
        <v>0.87</v>
      </c>
      <c r="BT25" s="103">
        <v>142</v>
      </c>
      <c r="BU25" s="103">
        <v>5.4</v>
      </c>
      <c r="BV25" s="103">
        <v>13.24</v>
      </c>
      <c r="BW25" s="103">
        <v>0.6</v>
      </c>
      <c r="BX25" s="103">
        <v>7.1099999999999997E-2</v>
      </c>
      <c r="BY25" s="103">
        <v>5.0000000000000001E-3</v>
      </c>
      <c r="BZ25" s="103">
        <v>99.2</v>
      </c>
      <c r="CA25" s="103">
        <v>4.4000000000000004</v>
      </c>
      <c r="CB25" s="103">
        <v>12.86</v>
      </c>
      <c r="CC25" s="103">
        <v>0.54</v>
      </c>
      <c r="CD25" s="103">
        <v>27.9</v>
      </c>
      <c r="CE25" s="103">
        <v>1.1000000000000001</v>
      </c>
      <c r="CF25" s="103">
        <v>4.16</v>
      </c>
      <c r="CG25" s="103">
        <v>0.18</v>
      </c>
      <c r="CH25" s="103">
        <v>19.8</v>
      </c>
      <c r="CI25" s="103">
        <v>0.92</v>
      </c>
      <c r="CJ25" s="103">
        <v>5.22</v>
      </c>
      <c r="CK25" s="103">
        <v>0.35</v>
      </c>
      <c r="CL25" s="103">
        <v>1.72</v>
      </c>
      <c r="CM25" s="103">
        <v>0.11</v>
      </c>
      <c r="CN25" s="103">
        <v>5.3</v>
      </c>
      <c r="CO25" s="103">
        <v>0.24</v>
      </c>
      <c r="CP25" s="103">
        <v>0.81200000000000006</v>
      </c>
      <c r="CQ25" s="103">
        <v>4.8000000000000001E-2</v>
      </c>
      <c r="CR25" s="103">
        <v>4.9800000000000004</v>
      </c>
      <c r="CS25" s="103">
        <v>0.32</v>
      </c>
      <c r="CT25" s="103">
        <v>0.91500000000000004</v>
      </c>
      <c r="CU25" s="103">
        <v>6.2E-2</v>
      </c>
      <c r="CV25" s="103">
        <v>2.29</v>
      </c>
      <c r="CW25" s="103">
        <v>0.14000000000000001</v>
      </c>
      <c r="CX25" s="103">
        <v>0.29699999999999999</v>
      </c>
      <c r="CY25" s="103">
        <v>2.5999999999999999E-2</v>
      </c>
      <c r="CZ25" s="103">
        <v>1.81</v>
      </c>
      <c r="DA25" s="103">
        <v>0.14000000000000001</v>
      </c>
      <c r="DB25" s="103">
        <v>0.253</v>
      </c>
      <c r="DC25" s="103">
        <v>2.3E-2</v>
      </c>
      <c r="DD25" s="103">
        <v>4.04</v>
      </c>
      <c r="DE25" s="103">
        <v>0.27</v>
      </c>
      <c r="DF25" s="103">
        <v>0.86299999999999999</v>
      </c>
      <c r="DG25" s="103">
        <v>6.2E-2</v>
      </c>
      <c r="DH25" s="103">
        <v>0.84099999999999997</v>
      </c>
      <c r="DI25" s="103">
        <v>6.9000000000000006E-2</v>
      </c>
      <c r="DJ25" s="103">
        <v>0.99199999999999999</v>
      </c>
      <c r="DK25" s="103">
        <v>4.7E-2</v>
      </c>
      <c r="DL25" s="103">
        <v>0.28100000000000003</v>
      </c>
      <c r="DM25" s="103">
        <v>1.9E-2</v>
      </c>
    </row>
    <row r="26" spans="1:117" x14ac:dyDescent="0.35">
      <c r="A26" t="s">
        <v>363</v>
      </c>
      <c r="B26" t="s">
        <v>665</v>
      </c>
      <c r="C26">
        <v>110</v>
      </c>
      <c r="D26">
        <v>908</v>
      </c>
      <c r="E26">
        <v>1969</v>
      </c>
      <c r="F26" t="s">
        <v>388</v>
      </c>
      <c r="G26" s="100">
        <v>21.974</v>
      </c>
      <c r="H26" s="93">
        <v>115.7</v>
      </c>
      <c r="I26" s="93">
        <v>5.4</v>
      </c>
      <c r="J26" s="93">
        <v>110.4</v>
      </c>
      <c r="K26" s="93">
        <v>5.0999999999999996</v>
      </c>
      <c r="L26" s="92">
        <v>0.62</v>
      </c>
      <c r="M26" s="92">
        <v>8.3000000000000004E-2</v>
      </c>
      <c r="N26" s="92">
        <v>0.106</v>
      </c>
      <c r="O26" s="92">
        <v>0.05</v>
      </c>
      <c r="P26" s="92">
        <v>7.9000000000000001E-2</v>
      </c>
      <c r="Q26" s="92">
        <v>1.0999999999999999E-2</v>
      </c>
      <c r="R26" s="93">
        <v>1.256</v>
      </c>
      <c r="S26" s="92">
        <v>5.8999999999999997E-2</v>
      </c>
      <c r="T26" s="92">
        <v>0.04</v>
      </c>
      <c r="U26" s="92">
        <v>8.9999999999999993E-3</v>
      </c>
      <c r="V26" s="92">
        <v>0.13300000000000001</v>
      </c>
      <c r="W26" s="92">
        <v>1.7000000000000001E-2</v>
      </c>
      <c r="X26" s="92">
        <v>1.7500000000000002E-2</v>
      </c>
      <c r="Y26" s="92">
        <v>3.5000000000000001E-3</v>
      </c>
      <c r="Z26" s="92">
        <v>7.1999999999999998E-3</v>
      </c>
      <c r="AA26" s="92">
        <v>2E-3</v>
      </c>
      <c r="AB26" s="93">
        <v>6.9741999999999997</v>
      </c>
      <c r="AC26" s="92">
        <v>0.38700000000000001</v>
      </c>
      <c r="AD26" s="92">
        <v>1.4E-2</v>
      </c>
      <c r="AE26" s="92">
        <v>0.12</v>
      </c>
      <c r="AF26" s="92">
        <v>1.6E-2</v>
      </c>
      <c r="AH26" s="102">
        <v>2.0537999999999998</v>
      </c>
      <c r="AI26" s="102">
        <v>12.148849999999999</v>
      </c>
      <c r="AJ26" s="102">
        <v>0.22685</v>
      </c>
      <c r="AK26" s="102">
        <v>10.388349999999999</v>
      </c>
      <c r="AL26" s="102">
        <v>0.4824</v>
      </c>
      <c r="AM26" s="102">
        <v>2.54955</v>
      </c>
      <c r="AN26" s="102">
        <v>49.138649999999998</v>
      </c>
      <c r="AO26" s="102">
        <v>9.1848500000000008</v>
      </c>
      <c r="AP26" s="102">
        <v>11.235199999999999</v>
      </c>
      <c r="AQ26" s="102">
        <v>0.37529999999999997</v>
      </c>
      <c r="AR26" s="102">
        <f t="shared" si="3"/>
        <v>0.22745454545454544</v>
      </c>
      <c r="AS26" s="102">
        <v>3.49E-2</v>
      </c>
      <c r="AT26" s="102">
        <v>1.34E-2</v>
      </c>
      <c r="AU26" s="102">
        <f t="shared" si="2"/>
        <v>1.1652173913043479E-2</v>
      </c>
      <c r="AV26" s="102">
        <v>97.832099999999997</v>
      </c>
      <c r="AW26" s="102">
        <f t="shared" si="0"/>
        <v>0.63159350575845263</v>
      </c>
      <c r="AX26" s="103">
        <v>3.28</v>
      </c>
      <c r="AY26" s="103">
        <v>0.24</v>
      </c>
      <c r="AZ26" s="103">
        <v>0.68</v>
      </c>
      <c r="BA26" s="103">
        <v>0.26</v>
      </c>
      <c r="BB26" s="103">
        <v>1188</v>
      </c>
      <c r="BC26" s="103">
        <v>43</v>
      </c>
      <c r="BD26" s="103">
        <v>28.62</v>
      </c>
      <c r="BE26" s="103">
        <v>0.75</v>
      </c>
      <c r="BF26" s="103">
        <v>266</v>
      </c>
      <c r="BG26" s="103">
        <v>10</v>
      </c>
      <c r="BH26" s="103">
        <v>455</v>
      </c>
      <c r="BI26" s="103">
        <v>19</v>
      </c>
      <c r="BJ26" s="103">
        <v>46</v>
      </c>
      <c r="BK26" s="103">
        <v>1.9</v>
      </c>
      <c r="BL26" s="103">
        <v>174.6</v>
      </c>
      <c r="BM26" s="103">
        <v>7.1</v>
      </c>
      <c r="BN26" s="103">
        <v>8.14</v>
      </c>
      <c r="BO26" s="103">
        <v>0.41</v>
      </c>
      <c r="BP26" s="103">
        <v>316</v>
      </c>
      <c r="BQ26" s="103">
        <v>10</v>
      </c>
      <c r="BR26" s="103">
        <v>20.170000000000002</v>
      </c>
      <c r="BS26" s="103">
        <v>0.72</v>
      </c>
      <c r="BT26" s="103">
        <v>130.80000000000001</v>
      </c>
      <c r="BU26" s="103">
        <v>5</v>
      </c>
      <c r="BV26" s="103">
        <v>13.12</v>
      </c>
      <c r="BW26" s="103">
        <v>0.48</v>
      </c>
      <c r="BX26" s="103">
        <v>8.2100000000000006E-2</v>
      </c>
      <c r="BY26" s="103">
        <v>7.4000000000000003E-3</v>
      </c>
      <c r="BZ26" s="103">
        <v>101.8</v>
      </c>
      <c r="CA26" s="103">
        <v>3.8</v>
      </c>
      <c r="CB26" s="103">
        <v>12.35</v>
      </c>
      <c r="CC26" s="103">
        <v>0.46</v>
      </c>
      <c r="CD26" s="103">
        <v>28.8</v>
      </c>
      <c r="CE26" s="103">
        <v>1.1000000000000001</v>
      </c>
      <c r="CF26" s="103">
        <v>4.0599999999999996</v>
      </c>
      <c r="CG26" s="103">
        <v>0.14000000000000001</v>
      </c>
      <c r="CH26" s="103">
        <v>19.239999999999998</v>
      </c>
      <c r="CI26" s="103">
        <v>0.91</v>
      </c>
      <c r="CJ26" s="103">
        <v>4.9800000000000004</v>
      </c>
      <c r="CK26" s="103">
        <v>0.3</v>
      </c>
      <c r="CL26" s="103">
        <v>1.577</v>
      </c>
      <c r="CM26" s="103">
        <v>8.5999999999999993E-2</v>
      </c>
      <c r="CN26" s="103">
        <v>5.07</v>
      </c>
      <c r="CO26" s="103">
        <v>0.33</v>
      </c>
      <c r="CP26" s="103">
        <v>0.74399999999999999</v>
      </c>
      <c r="CQ26" s="103">
        <v>5.8999999999999997E-2</v>
      </c>
      <c r="CR26" s="103">
        <v>4.33</v>
      </c>
      <c r="CS26" s="103">
        <v>0.23</v>
      </c>
      <c r="CT26" s="103">
        <v>0.80200000000000005</v>
      </c>
      <c r="CU26" s="103">
        <v>4.9000000000000002E-2</v>
      </c>
      <c r="CV26" s="103">
        <v>2.06</v>
      </c>
      <c r="CW26" s="103">
        <v>0.14000000000000001</v>
      </c>
      <c r="CX26" s="103">
        <v>0.25700000000000001</v>
      </c>
      <c r="CY26" s="103">
        <v>2.8000000000000001E-2</v>
      </c>
      <c r="CZ26" s="103">
        <v>1.68</v>
      </c>
      <c r="DA26" s="103">
        <v>0.14000000000000001</v>
      </c>
      <c r="DB26" s="103">
        <v>0.223</v>
      </c>
      <c r="DC26" s="103">
        <v>2.1000000000000001E-2</v>
      </c>
      <c r="DD26" s="103">
        <v>3.41</v>
      </c>
      <c r="DE26" s="103">
        <v>0.22</v>
      </c>
      <c r="DF26" s="103">
        <v>0.83599999999999997</v>
      </c>
      <c r="DG26" s="103">
        <v>6.3E-2</v>
      </c>
      <c r="DH26" s="103">
        <v>0.91700000000000004</v>
      </c>
      <c r="DI26" s="103">
        <v>8.7999999999999995E-2</v>
      </c>
      <c r="DJ26" s="103">
        <v>0.877</v>
      </c>
      <c r="DK26" s="103">
        <v>5.5E-2</v>
      </c>
      <c r="DL26" s="103">
        <v>0.315</v>
      </c>
      <c r="DM26" s="103">
        <v>2.4E-2</v>
      </c>
    </row>
    <row r="27" spans="1:117" x14ac:dyDescent="0.35">
      <c r="A27" t="s">
        <v>363</v>
      </c>
      <c r="B27" t="s">
        <v>665</v>
      </c>
      <c r="C27">
        <v>110</v>
      </c>
      <c r="D27">
        <v>908</v>
      </c>
      <c r="E27">
        <v>1969</v>
      </c>
      <c r="F27" t="s">
        <v>389</v>
      </c>
      <c r="G27" s="100">
        <v>21.541</v>
      </c>
      <c r="H27" s="93">
        <v>121.6</v>
      </c>
      <c r="I27" s="93">
        <v>3.4</v>
      </c>
      <c r="J27" s="93">
        <v>109.4</v>
      </c>
      <c r="K27" s="93">
        <v>5.2</v>
      </c>
      <c r="L27" s="92">
        <v>0.63800000000000001</v>
      </c>
      <c r="M27" s="92">
        <v>7.0000000000000007E-2</v>
      </c>
      <c r="N27" s="92">
        <v>0.121</v>
      </c>
      <c r="O27" s="92">
        <v>5.6000000000000001E-2</v>
      </c>
      <c r="P27" s="92">
        <v>8.3500000000000005E-2</v>
      </c>
      <c r="Q27" s="92">
        <v>8.0999999999999996E-3</v>
      </c>
      <c r="R27" s="93">
        <v>1.256</v>
      </c>
      <c r="S27" s="92">
        <v>5.1999999999999998E-2</v>
      </c>
      <c r="T27" s="92">
        <v>4.1300000000000003E-2</v>
      </c>
      <c r="U27" s="92">
        <v>9.4000000000000004E-3</v>
      </c>
      <c r="V27" s="92">
        <v>0.13600000000000001</v>
      </c>
      <c r="W27" s="92">
        <v>1.6E-2</v>
      </c>
      <c r="X27" s="92">
        <v>1.8499999999999999E-2</v>
      </c>
      <c r="Y27" s="92">
        <v>3.5000000000000001E-3</v>
      </c>
      <c r="Z27" s="92">
        <v>1.09E-2</v>
      </c>
      <c r="AA27" s="92">
        <v>2.3E-3</v>
      </c>
      <c r="AB27" s="93">
        <v>5.3399000000000001</v>
      </c>
      <c r="AC27" s="92">
        <v>0.33800000000000002</v>
      </c>
      <c r="AD27" s="92">
        <v>1.4E-2</v>
      </c>
      <c r="AE27" s="92">
        <v>0.13700000000000001</v>
      </c>
      <c r="AF27" s="92">
        <v>2.3E-2</v>
      </c>
      <c r="AH27" s="102">
        <v>2.0911499999999998</v>
      </c>
      <c r="AI27" s="102">
        <v>11.9206</v>
      </c>
      <c r="AJ27" s="102">
        <v>0.2346</v>
      </c>
      <c r="AK27" s="102">
        <v>10.337250000000001</v>
      </c>
      <c r="AL27" s="102">
        <v>0.48060000000000003</v>
      </c>
      <c r="AM27" s="102">
        <v>2.5151500000000002</v>
      </c>
      <c r="AN27" s="102">
        <v>48.648150000000001</v>
      </c>
      <c r="AO27" s="102">
        <v>9.6506000000000007</v>
      </c>
      <c r="AP27" s="102">
        <v>11.029450000000001</v>
      </c>
      <c r="AQ27" s="102">
        <v>0.34005000000000002</v>
      </c>
      <c r="AR27" s="102">
        <f t="shared" si="3"/>
        <v>0.2060909090909091</v>
      </c>
      <c r="AS27" s="102">
        <v>3.4750000000000003E-2</v>
      </c>
      <c r="AT27" s="102">
        <v>1.085E-2</v>
      </c>
      <c r="AU27" s="102">
        <f t="shared" si="2"/>
        <v>9.4347826086956538E-3</v>
      </c>
      <c r="AV27" s="102">
        <v>97.293199999999999</v>
      </c>
      <c r="AW27" s="102">
        <f t="shared" si="0"/>
        <v>0.64725764420477183</v>
      </c>
      <c r="AX27" s="103">
        <v>3.53</v>
      </c>
      <c r="AY27" s="103">
        <v>0.25</v>
      </c>
      <c r="AZ27" s="103">
        <v>0.75</v>
      </c>
      <c r="BA27" s="103">
        <v>0.23</v>
      </c>
      <c r="BB27" s="103">
        <v>1179</v>
      </c>
      <c r="BC27" s="103">
        <v>46</v>
      </c>
      <c r="BD27" s="103">
        <v>28.44</v>
      </c>
      <c r="BE27" s="103">
        <v>0.48</v>
      </c>
      <c r="BF27" s="103">
        <v>257.2</v>
      </c>
      <c r="BG27" s="103">
        <v>9.3000000000000007</v>
      </c>
      <c r="BH27" s="103">
        <v>482</v>
      </c>
      <c r="BI27" s="103">
        <v>16</v>
      </c>
      <c r="BJ27" s="103">
        <v>48</v>
      </c>
      <c r="BK27" s="103">
        <v>1.6</v>
      </c>
      <c r="BL27" s="103">
        <v>197.5</v>
      </c>
      <c r="BM27" s="103">
        <v>6</v>
      </c>
      <c r="BN27" s="103">
        <v>7.65</v>
      </c>
      <c r="BO27" s="103">
        <v>0.3</v>
      </c>
      <c r="BP27" s="103">
        <v>304.10000000000002</v>
      </c>
      <c r="BQ27" s="103">
        <v>8.9</v>
      </c>
      <c r="BR27" s="103">
        <v>20.02</v>
      </c>
      <c r="BS27" s="103">
        <v>0.77</v>
      </c>
      <c r="BT27" s="103">
        <v>129.4</v>
      </c>
      <c r="BU27" s="103">
        <v>4</v>
      </c>
      <c r="BV27" s="103">
        <v>12.88</v>
      </c>
      <c r="BW27" s="103">
        <v>0.46</v>
      </c>
      <c r="BX27" s="103">
        <v>7.6799999999999993E-2</v>
      </c>
      <c r="BY27" s="103">
        <v>5.7000000000000002E-3</v>
      </c>
      <c r="BZ27" s="103">
        <v>100.1</v>
      </c>
      <c r="CA27" s="103">
        <v>2.7</v>
      </c>
      <c r="CB27" s="103">
        <v>11.85</v>
      </c>
      <c r="CC27" s="103">
        <v>0.31</v>
      </c>
      <c r="CD27" s="103">
        <v>27.94</v>
      </c>
      <c r="CE27" s="103">
        <v>0.85</v>
      </c>
      <c r="CF27" s="103">
        <v>4.0999999999999996</v>
      </c>
      <c r="CG27" s="103">
        <v>0.16</v>
      </c>
      <c r="CH27" s="103">
        <v>18.37</v>
      </c>
      <c r="CI27" s="103">
        <v>0.82</v>
      </c>
      <c r="CJ27" s="103">
        <v>4.7699999999999996</v>
      </c>
      <c r="CK27" s="103">
        <v>0.19</v>
      </c>
      <c r="CL27" s="103">
        <v>1.6819999999999999</v>
      </c>
      <c r="CM27" s="103">
        <v>9.6000000000000002E-2</v>
      </c>
      <c r="CN27" s="103">
        <v>4.8899999999999997</v>
      </c>
      <c r="CO27" s="103">
        <v>0.35</v>
      </c>
      <c r="CP27" s="103">
        <v>0.72099999999999997</v>
      </c>
      <c r="CQ27" s="103">
        <v>4.2999999999999997E-2</v>
      </c>
      <c r="CR27" s="103">
        <v>4.49</v>
      </c>
      <c r="CS27" s="103">
        <v>0.2</v>
      </c>
      <c r="CT27" s="103">
        <v>0.77300000000000002</v>
      </c>
      <c r="CU27" s="103">
        <v>5.7000000000000002E-2</v>
      </c>
      <c r="CV27" s="103">
        <v>2.0499999999999998</v>
      </c>
      <c r="CW27" s="103">
        <v>0.13</v>
      </c>
      <c r="CX27" s="103">
        <v>0.27500000000000002</v>
      </c>
      <c r="CY27" s="103">
        <v>2.8000000000000001E-2</v>
      </c>
      <c r="CZ27" s="103">
        <v>1.75</v>
      </c>
      <c r="DA27" s="103">
        <v>0.15</v>
      </c>
      <c r="DB27" s="103">
        <v>0.224</v>
      </c>
      <c r="DC27" s="103">
        <v>2.3E-2</v>
      </c>
      <c r="DD27" s="103">
        <v>3.57</v>
      </c>
      <c r="DE27" s="103">
        <v>0.26</v>
      </c>
      <c r="DF27" s="103">
        <v>0.82499999999999996</v>
      </c>
      <c r="DG27" s="103">
        <v>6.6000000000000003E-2</v>
      </c>
      <c r="DH27" s="103">
        <v>1</v>
      </c>
      <c r="DI27" s="103">
        <v>0.12</v>
      </c>
      <c r="DJ27" s="103">
        <v>0.89900000000000002</v>
      </c>
      <c r="DK27" s="103">
        <v>6.3E-2</v>
      </c>
      <c r="DL27" s="103">
        <v>0.29599999999999999</v>
      </c>
      <c r="DM27" s="103">
        <v>2.3E-2</v>
      </c>
    </row>
    <row r="28" spans="1:117" x14ac:dyDescent="0.35">
      <c r="A28" t="s">
        <v>363</v>
      </c>
      <c r="B28" t="s">
        <v>665</v>
      </c>
      <c r="C28">
        <v>110</v>
      </c>
      <c r="D28">
        <v>908</v>
      </c>
      <c r="E28">
        <v>1969</v>
      </c>
      <c r="F28" t="s">
        <v>390</v>
      </c>
      <c r="G28" s="100">
        <v>21.605</v>
      </c>
      <c r="H28" s="93">
        <v>114.9</v>
      </c>
      <c r="I28" s="93">
        <v>3.9</v>
      </c>
      <c r="J28" s="93">
        <v>103.7</v>
      </c>
      <c r="K28" s="93">
        <v>3.6</v>
      </c>
      <c r="L28" s="92">
        <v>0.60899999999999999</v>
      </c>
      <c r="M28" s="92">
        <v>8.2000000000000003E-2</v>
      </c>
      <c r="N28" s="92">
        <v>0.126</v>
      </c>
      <c r="O28" s="92">
        <v>5.8999999999999997E-2</v>
      </c>
      <c r="P28" s="92">
        <v>7.0000000000000007E-2</v>
      </c>
      <c r="Q28" s="92">
        <v>1.0999999999999999E-2</v>
      </c>
      <c r="R28" s="93">
        <v>1.2130000000000001</v>
      </c>
      <c r="S28" s="92">
        <v>5.2999999999999999E-2</v>
      </c>
      <c r="T28" s="92">
        <v>3.5400000000000001E-2</v>
      </c>
      <c r="U28" s="92">
        <v>7.9000000000000008E-3</v>
      </c>
      <c r="V28" s="92">
        <v>0.13900000000000001</v>
      </c>
      <c r="W28" s="92">
        <v>1.4999999999999999E-2</v>
      </c>
      <c r="X28" s="92">
        <v>1.52E-2</v>
      </c>
      <c r="Y28" s="92">
        <v>2.5999999999999999E-3</v>
      </c>
      <c r="Z28" s="92">
        <v>7.1000000000000004E-3</v>
      </c>
      <c r="AA28" s="92">
        <v>1.8E-3</v>
      </c>
      <c r="AB28" s="93">
        <v>6.0069999999999997</v>
      </c>
      <c r="AC28" s="92">
        <v>0.33600000000000002</v>
      </c>
      <c r="AD28" s="92">
        <v>1.4999999999999999E-2</v>
      </c>
      <c r="AE28" s="92">
        <v>0.13200000000000001</v>
      </c>
      <c r="AF28" s="92">
        <v>1.7000000000000001E-2</v>
      </c>
      <c r="AH28" s="102">
        <v>2.1153499999999998</v>
      </c>
      <c r="AI28" s="102">
        <v>11.885300000000001</v>
      </c>
      <c r="AJ28" s="102">
        <v>0.24475</v>
      </c>
      <c r="AK28" s="102">
        <v>10.198899999999998</v>
      </c>
      <c r="AL28" s="102">
        <v>0.48099999999999998</v>
      </c>
      <c r="AM28" s="102">
        <v>2.4884500000000003</v>
      </c>
      <c r="AN28" s="102">
        <v>48.747</v>
      </c>
      <c r="AO28" s="102">
        <v>10.00515</v>
      </c>
      <c r="AP28" s="102">
        <v>11.598849999999999</v>
      </c>
      <c r="AQ28" s="102">
        <v>0.36954999999999999</v>
      </c>
      <c r="AR28" s="102">
        <f t="shared" si="3"/>
        <v>0.22396969696969699</v>
      </c>
      <c r="AS28" s="102">
        <v>2.9249999999999998E-2</v>
      </c>
      <c r="AT28" s="102">
        <v>1.6750000000000001E-2</v>
      </c>
      <c r="AU28" s="102">
        <f t="shared" si="2"/>
        <v>1.456521739130435E-2</v>
      </c>
      <c r="AV28" s="102">
        <v>98.180250000000001</v>
      </c>
      <c r="AW28" s="102">
        <f t="shared" si="0"/>
        <v>0.6439957349909976</v>
      </c>
      <c r="AX28" s="103">
        <v>3.93</v>
      </c>
      <c r="AY28" s="103">
        <v>0.23</v>
      </c>
      <c r="AZ28" s="103">
        <v>0.72</v>
      </c>
      <c r="BA28" s="103">
        <v>0.28999999999999998</v>
      </c>
      <c r="BB28" s="103">
        <v>1089</v>
      </c>
      <c r="BC28" s="103">
        <v>40</v>
      </c>
      <c r="BD28" s="103">
        <v>28.5</v>
      </c>
      <c r="BE28" s="103">
        <v>0.81</v>
      </c>
      <c r="BF28" s="103">
        <v>248.3</v>
      </c>
      <c r="BG28" s="103">
        <v>9.1999999999999993</v>
      </c>
      <c r="BH28" s="103">
        <v>494</v>
      </c>
      <c r="BI28" s="103">
        <v>20</v>
      </c>
      <c r="BJ28" s="103">
        <v>46.6</v>
      </c>
      <c r="BK28" s="103">
        <v>1.9</v>
      </c>
      <c r="BL28" s="103">
        <v>201.9</v>
      </c>
      <c r="BM28" s="103">
        <v>9.3000000000000007</v>
      </c>
      <c r="BN28" s="103">
        <v>7.28</v>
      </c>
      <c r="BO28" s="103">
        <v>0.24</v>
      </c>
      <c r="BP28" s="103">
        <v>304.5</v>
      </c>
      <c r="BQ28" s="103">
        <v>9.6999999999999993</v>
      </c>
      <c r="BR28" s="103">
        <v>20.09</v>
      </c>
      <c r="BS28" s="103">
        <v>0.75</v>
      </c>
      <c r="BT28" s="103">
        <v>129.4</v>
      </c>
      <c r="BU28" s="103">
        <v>4.9000000000000004</v>
      </c>
      <c r="BV28" s="103">
        <v>12.58</v>
      </c>
      <c r="BW28" s="103">
        <v>0.5</v>
      </c>
      <c r="BX28" s="103">
        <v>7.7399999999999997E-2</v>
      </c>
      <c r="BY28" s="103">
        <v>6.0000000000000001E-3</v>
      </c>
      <c r="BZ28" s="103">
        <v>99.3</v>
      </c>
      <c r="CA28" s="103">
        <v>3.8</v>
      </c>
      <c r="CB28" s="103">
        <v>11.71</v>
      </c>
      <c r="CC28" s="103">
        <v>0.43</v>
      </c>
      <c r="CD28" s="103">
        <v>26.61</v>
      </c>
      <c r="CE28" s="103">
        <v>0.85</v>
      </c>
      <c r="CF28" s="103">
        <v>3.93</v>
      </c>
      <c r="CG28" s="103">
        <v>0.16</v>
      </c>
      <c r="CH28" s="103">
        <v>18.37</v>
      </c>
      <c r="CI28" s="103">
        <v>0.7</v>
      </c>
      <c r="CJ28" s="103">
        <v>4.91</v>
      </c>
      <c r="CK28" s="103">
        <v>0.24</v>
      </c>
      <c r="CL28" s="103">
        <v>1.6220000000000001</v>
      </c>
      <c r="CM28" s="103">
        <v>9.4E-2</v>
      </c>
      <c r="CN28" s="103">
        <v>4.67</v>
      </c>
      <c r="CO28" s="103">
        <v>0.26</v>
      </c>
      <c r="CP28" s="103">
        <v>0.69299999999999995</v>
      </c>
      <c r="CQ28" s="103">
        <v>4.3999999999999997E-2</v>
      </c>
      <c r="CR28" s="103">
        <v>4.2699999999999996</v>
      </c>
      <c r="CS28" s="103">
        <v>0.21</v>
      </c>
      <c r="CT28" s="103">
        <v>0.79</v>
      </c>
      <c r="CU28" s="103">
        <v>5.0999999999999997E-2</v>
      </c>
      <c r="CV28" s="103">
        <v>2.11</v>
      </c>
      <c r="CW28" s="103">
        <v>0.14000000000000001</v>
      </c>
      <c r="CX28" s="103">
        <v>0.24299999999999999</v>
      </c>
      <c r="CY28" s="103">
        <v>1.6E-2</v>
      </c>
      <c r="CZ28" s="103">
        <v>1.7</v>
      </c>
      <c r="DA28" s="103">
        <v>0.12</v>
      </c>
      <c r="DB28" s="103">
        <v>0.23400000000000001</v>
      </c>
      <c r="DC28" s="103">
        <v>1.9E-2</v>
      </c>
      <c r="DD28" s="103">
        <v>3.43</v>
      </c>
      <c r="DE28" s="103">
        <v>0.28999999999999998</v>
      </c>
      <c r="DF28" s="103">
        <v>0.79900000000000004</v>
      </c>
      <c r="DG28" s="103">
        <v>0.06</v>
      </c>
      <c r="DH28" s="103">
        <v>0.86299999999999999</v>
      </c>
      <c r="DI28" s="103">
        <v>8.4000000000000005E-2</v>
      </c>
      <c r="DJ28" s="103">
        <v>0.93799999999999994</v>
      </c>
      <c r="DK28" s="103">
        <v>4.2999999999999997E-2</v>
      </c>
      <c r="DL28" s="103">
        <v>0.26</v>
      </c>
      <c r="DM28" s="103">
        <v>2.1999999999999999E-2</v>
      </c>
    </row>
    <row r="29" spans="1:117" x14ac:dyDescent="0.35">
      <c r="A29" t="s">
        <v>363</v>
      </c>
      <c r="B29" t="s">
        <v>665</v>
      </c>
      <c r="C29">
        <v>110</v>
      </c>
      <c r="D29">
        <v>908</v>
      </c>
      <c r="E29">
        <v>1969</v>
      </c>
      <c r="F29" t="s">
        <v>391</v>
      </c>
      <c r="G29" s="100">
        <v>22.544</v>
      </c>
      <c r="H29" s="93">
        <v>125.6</v>
      </c>
      <c r="I29" s="93">
        <v>5.0999999999999996</v>
      </c>
      <c r="J29" s="93">
        <v>106.7</v>
      </c>
      <c r="K29" s="93">
        <v>4.5999999999999996</v>
      </c>
      <c r="L29" s="92">
        <v>0.69199999999999995</v>
      </c>
      <c r="M29" s="92">
        <v>6.6000000000000003E-2</v>
      </c>
      <c r="N29" s="92">
        <v>6.9000000000000006E-2</v>
      </c>
      <c r="O29" s="92">
        <v>3.6999999999999998E-2</v>
      </c>
      <c r="P29" s="92">
        <v>7.9000000000000001E-2</v>
      </c>
      <c r="Q29" s="92">
        <v>1.0999999999999999E-2</v>
      </c>
      <c r="R29" s="93">
        <v>1.2330000000000001</v>
      </c>
      <c r="S29" s="92">
        <v>6.2E-2</v>
      </c>
      <c r="T29" s="92">
        <v>3.78E-2</v>
      </c>
      <c r="U29" s="92">
        <v>7.3000000000000001E-3</v>
      </c>
      <c r="V29" s="92">
        <v>0.14199999999999999</v>
      </c>
      <c r="W29" s="92">
        <v>1.4E-2</v>
      </c>
      <c r="X29" s="92">
        <v>1.6299999999999999E-2</v>
      </c>
      <c r="Y29" s="92">
        <v>3.0999999999999999E-3</v>
      </c>
      <c r="Z29" s="92">
        <v>5.0000000000000001E-3</v>
      </c>
      <c r="AA29" s="92">
        <v>1.4E-3</v>
      </c>
      <c r="AB29" s="93">
        <v>3.0838000000000001</v>
      </c>
      <c r="AC29" s="92">
        <v>0.35099999999999998</v>
      </c>
      <c r="AD29" s="92">
        <v>2.3E-2</v>
      </c>
      <c r="AE29" s="92">
        <v>0.159</v>
      </c>
      <c r="AF29" s="92">
        <v>3.1E-2</v>
      </c>
      <c r="AH29" s="102">
        <v>2.1778499999999998</v>
      </c>
      <c r="AI29" s="102">
        <v>12.007750000000001</v>
      </c>
      <c r="AJ29" s="102">
        <v>0.23799999999999999</v>
      </c>
      <c r="AK29" s="102">
        <v>10.28135</v>
      </c>
      <c r="AL29" s="102">
        <v>0.50635000000000008</v>
      </c>
      <c r="AM29" s="102">
        <v>2.5167000000000002</v>
      </c>
      <c r="AN29" s="102">
        <v>49.164900000000003</v>
      </c>
      <c r="AO29" s="102">
        <v>9.6435500000000012</v>
      </c>
      <c r="AP29" s="102">
        <v>11.5572</v>
      </c>
      <c r="AQ29" s="102">
        <v>0.36649999999999999</v>
      </c>
      <c r="AR29" s="102">
        <f t="shared" si="3"/>
        <v>0.22212121212121214</v>
      </c>
      <c r="AS29" s="102">
        <v>3.2000000000000001E-2</v>
      </c>
      <c r="AT29" s="102">
        <v>1.3849999999999999E-2</v>
      </c>
      <c r="AU29" s="102">
        <f t="shared" si="2"/>
        <v>1.2043478260869565E-2</v>
      </c>
      <c r="AV29" s="102">
        <v>98.505949999999999</v>
      </c>
      <c r="AW29" s="102">
        <f t="shared" si="0"/>
        <v>0.63634518806930818</v>
      </c>
      <c r="AX29" s="103">
        <v>3.76</v>
      </c>
      <c r="AY29" s="103">
        <v>0.26</v>
      </c>
      <c r="AZ29" s="103">
        <v>0.77</v>
      </c>
      <c r="BA29" s="103">
        <v>0.22</v>
      </c>
      <c r="BB29" s="103">
        <v>1125</v>
      </c>
      <c r="BC29" s="103">
        <v>43</v>
      </c>
      <c r="BD29" s="103">
        <v>28.36</v>
      </c>
      <c r="BE29" s="103">
        <v>0.77</v>
      </c>
      <c r="BF29" s="103">
        <v>261.7</v>
      </c>
      <c r="BG29" s="103">
        <v>8.5</v>
      </c>
      <c r="BH29" s="103">
        <v>484</v>
      </c>
      <c r="BI29" s="103">
        <v>18</v>
      </c>
      <c r="BJ29" s="103">
        <v>48.9</v>
      </c>
      <c r="BK29" s="103">
        <v>2.2000000000000002</v>
      </c>
      <c r="BL29" s="103">
        <v>198.8</v>
      </c>
      <c r="BM29" s="103">
        <v>8.1999999999999993</v>
      </c>
      <c r="BN29" s="103">
        <v>7.78</v>
      </c>
      <c r="BO29" s="103">
        <v>0.26</v>
      </c>
      <c r="BP29" s="103">
        <v>311</v>
      </c>
      <c r="BQ29" s="103">
        <v>10</v>
      </c>
      <c r="BR29" s="103">
        <v>20.58</v>
      </c>
      <c r="BS29" s="103">
        <v>0.63</v>
      </c>
      <c r="BT29" s="103">
        <v>130.6</v>
      </c>
      <c r="BU29" s="103">
        <v>3.9</v>
      </c>
      <c r="BV29" s="103">
        <v>13.16</v>
      </c>
      <c r="BW29" s="103">
        <v>0.42</v>
      </c>
      <c r="BX29" s="103">
        <v>7.8399999999999997E-2</v>
      </c>
      <c r="BY29" s="103">
        <v>6.1999999999999998E-3</v>
      </c>
      <c r="BZ29" s="103">
        <v>101.6</v>
      </c>
      <c r="CA29" s="103">
        <v>3.1</v>
      </c>
      <c r="CB29" s="103">
        <v>12.09</v>
      </c>
      <c r="CC29" s="103">
        <v>0.43</v>
      </c>
      <c r="CD29" s="103">
        <v>28.6</v>
      </c>
      <c r="CE29" s="103">
        <v>1.3</v>
      </c>
      <c r="CF29" s="103">
        <v>3.96</v>
      </c>
      <c r="CG29" s="103">
        <v>0.18</v>
      </c>
      <c r="CH29" s="103">
        <v>18.71</v>
      </c>
      <c r="CI29" s="103">
        <v>0.62</v>
      </c>
      <c r="CJ29" s="103">
        <v>4.7699999999999996</v>
      </c>
      <c r="CK29" s="103">
        <v>0.25</v>
      </c>
      <c r="CL29" s="103">
        <v>1.63</v>
      </c>
      <c r="CM29" s="103">
        <v>0.1</v>
      </c>
      <c r="CN29" s="103">
        <v>4.88</v>
      </c>
      <c r="CO29" s="103">
        <v>0.27</v>
      </c>
      <c r="CP29" s="103">
        <v>0.70499999999999996</v>
      </c>
      <c r="CQ29" s="103">
        <v>3.7999999999999999E-2</v>
      </c>
      <c r="CR29" s="103">
        <v>4.37</v>
      </c>
      <c r="CS29" s="103">
        <v>0.24</v>
      </c>
      <c r="CT29" s="103">
        <v>0.77200000000000002</v>
      </c>
      <c r="CU29" s="103">
        <v>4.3999999999999997E-2</v>
      </c>
      <c r="CV29" s="103">
        <v>1.98</v>
      </c>
      <c r="CW29" s="103">
        <v>0.14000000000000001</v>
      </c>
      <c r="CX29" s="103">
        <v>0.246</v>
      </c>
      <c r="CY29" s="103">
        <v>2.1000000000000001E-2</v>
      </c>
      <c r="CZ29" s="103">
        <v>1.6</v>
      </c>
      <c r="DA29" s="103">
        <v>0.14000000000000001</v>
      </c>
      <c r="DB29" s="103">
        <v>0.23400000000000001</v>
      </c>
      <c r="DC29" s="103">
        <v>2.5000000000000001E-2</v>
      </c>
      <c r="DD29" s="103">
        <v>3.3</v>
      </c>
      <c r="DE29" s="103">
        <v>0.21</v>
      </c>
      <c r="DF29" s="103">
        <v>0.79500000000000004</v>
      </c>
      <c r="DG29" s="103">
        <v>6.6000000000000003E-2</v>
      </c>
      <c r="DH29" s="103">
        <v>0.94799999999999995</v>
      </c>
      <c r="DI29" s="103">
        <v>8.2000000000000003E-2</v>
      </c>
      <c r="DJ29" s="103">
        <v>0.89500000000000002</v>
      </c>
      <c r="DK29" s="103">
        <v>5.1999999999999998E-2</v>
      </c>
      <c r="DL29" s="103">
        <v>0.32</v>
      </c>
      <c r="DM29" s="103">
        <v>2.9000000000000001E-2</v>
      </c>
    </row>
    <row r="30" spans="1:117" x14ac:dyDescent="0.35">
      <c r="A30" t="s">
        <v>363</v>
      </c>
      <c r="B30" t="s">
        <v>665</v>
      </c>
      <c r="C30">
        <v>110</v>
      </c>
      <c r="D30">
        <v>908</v>
      </c>
      <c r="E30">
        <v>1969</v>
      </c>
      <c r="F30" t="s">
        <v>392</v>
      </c>
      <c r="G30" s="100">
        <v>22.117999999999999</v>
      </c>
      <c r="H30" s="93">
        <v>122</v>
      </c>
      <c r="I30" s="93">
        <v>3.8</v>
      </c>
      <c r="J30" s="93">
        <v>110.9</v>
      </c>
      <c r="K30" s="93">
        <v>4.2</v>
      </c>
      <c r="L30" s="92">
        <v>0.68799999999999994</v>
      </c>
      <c r="M30" s="92">
        <v>7.5999999999999998E-2</v>
      </c>
      <c r="N30" s="92">
        <v>0.08</v>
      </c>
      <c r="O30" s="92">
        <v>3.5000000000000003E-2</v>
      </c>
      <c r="P30" s="92">
        <v>7.9000000000000001E-2</v>
      </c>
      <c r="Q30" s="92">
        <v>0.01</v>
      </c>
      <c r="R30" s="93">
        <v>1.2649999999999999</v>
      </c>
      <c r="S30" s="92">
        <v>6.7000000000000004E-2</v>
      </c>
      <c r="T30" s="92">
        <v>3.6900000000000002E-2</v>
      </c>
      <c r="U30" s="92">
        <v>7.1999999999999998E-3</v>
      </c>
      <c r="V30" s="92">
        <v>0.156</v>
      </c>
      <c r="W30" s="92">
        <v>0.02</v>
      </c>
      <c r="X30" s="92">
        <v>1.6299999999999999E-2</v>
      </c>
      <c r="Y30" s="92">
        <v>2.8E-3</v>
      </c>
      <c r="Z30" s="92">
        <v>7.3000000000000001E-3</v>
      </c>
      <c r="AA30" s="92">
        <v>1.6999999999999999E-3</v>
      </c>
      <c r="AB30" s="93">
        <v>6.2640000000000002</v>
      </c>
      <c r="AC30" s="92">
        <v>0.36599999999999999</v>
      </c>
      <c r="AD30" s="92">
        <v>1.7000000000000001E-2</v>
      </c>
      <c r="AE30" s="92">
        <v>0.121</v>
      </c>
      <c r="AF30" s="92">
        <v>1.9E-2</v>
      </c>
      <c r="AH30" s="102">
        <v>2.1326499999999999</v>
      </c>
      <c r="AI30" s="102">
        <v>11.992750000000001</v>
      </c>
      <c r="AJ30" s="102">
        <v>0.22270000000000001</v>
      </c>
      <c r="AK30" s="102">
        <v>10.358499999999999</v>
      </c>
      <c r="AL30" s="102">
        <v>0.50070000000000003</v>
      </c>
      <c r="AM30" s="102">
        <v>2.5243500000000001</v>
      </c>
      <c r="AN30" s="102">
        <v>49.006200000000007</v>
      </c>
      <c r="AO30" s="102">
        <v>9.6857000000000006</v>
      </c>
      <c r="AP30" s="102">
        <v>11.20025</v>
      </c>
      <c r="AQ30" s="102">
        <v>0.34789999999999999</v>
      </c>
      <c r="AR30" s="102">
        <f t="shared" si="3"/>
        <v>0.21084848484848484</v>
      </c>
      <c r="AS30" s="102">
        <v>2.8549999999999999E-2</v>
      </c>
      <c r="AT30" s="102">
        <v>1.6550000000000002E-2</v>
      </c>
      <c r="AU30" s="102">
        <f t="shared" si="2"/>
        <v>1.439130434782609E-2</v>
      </c>
      <c r="AV30" s="102">
        <v>98.016799999999989</v>
      </c>
      <c r="AW30" s="102">
        <f t="shared" si="0"/>
        <v>0.64457338032363687</v>
      </c>
      <c r="AX30" s="103">
        <v>4.16</v>
      </c>
      <c r="AY30" s="103">
        <v>0.28000000000000003</v>
      </c>
      <c r="AZ30" s="103">
        <v>0.61</v>
      </c>
      <c r="BA30" s="103">
        <v>0.19</v>
      </c>
      <c r="BB30" s="103">
        <v>1110</v>
      </c>
      <c r="BC30" s="103">
        <v>46</v>
      </c>
      <c r="BD30" s="103">
        <v>29.95</v>
      </c>
      <c r="BE30" s="103">
        <v>0.99</v>
      </c>
      <c r="BF30" s="103">
        <v>267.2</v>
      </c>
      <c r="BG30" s="103">
        <v>8.6999999999999993</v>
      </c>
      <c r="BH30" s="103">
        <v>491</v>
      </c>
      <c r="BI30" s="103">
        <v>18</v>
      </c>
      <c r="BJ30" s="103">
        <v>48.8</v>
      </c>
      <c r="BK30" s="103">
        <v>1.7</v>
      </c>
      <c r="BL30" s="103">
        <v>197.5</v>
      </c>
      <c r="BM30" s="103">
        <v>6.3</v>
      </c>
      <c r="BN30" s="103">
        <v>8.06</v>
      </c>
      <c r="BO30" s="103">
        <v>0.4</v>
      </c>
      <c r="BP30" s="103">
        <v>318.60000000000002</v>
      </c>
      <c r="BQ30" s="103">
        <v>9.1999999999999993</v>
      </c>
      <c r="BR30" s="103">
        <v>20.97</v>
      </c>
      <c r="BS30" s="103">
        <v>0.77</v>
      </c>
      <c r="BT30" s="103">
        <v>134.30000000000001</v>
      </c>
      <c r="BU30" s="103">
        <v>4.2</v>
      </c>
      <c r="BV30" s="103">
        <v>13.56</v>
      </c>
      <c r="BW30" s="103">
        <v>0.53</v>
      </c>
      <c r="BX30" s="103">
        <v>7.9600000000000004E-2</v>
      </c>
      <c r="BY30" s="103">
        <v>5.7999999999999996E-3</v>
      </c>
      <c r="BZ30" s="103">
        <v>102.6</v>
      </c>
      <c r="CA30" s="103">
        <v>3.3</v>
      </c>
      <c r="CB30" s="103">
        <v>12.24</v>
      </c>
      <c r="CC30" s="103">
        <v>0.49</v>
      </c>
      <c r="CD30" s="103">
        <v>28.65</v>
      </c>
      <c r="CE30" s="103">
        <v>0.87</v>
      </c>
      <c r="CF30" s="103">
        <v>4.1100000000000003</v>
      </c>
      <c r="CG30" s="103">
        <v>0.17</v>
      </c>
      <c r="CH30" s="103">
        <v>19.95</v>
      </c>
      <c r="CI30" s="103">
        <v>0.88</v>
      </c>
      <c r="CJ30" s="103">
        <v>5.16</v>
      </c>
      <c r="CK30" s="103">
        <v>0.22</v>
      </c>
      <c r="CL30" s="103">
        <v>1.6950000000000001</v>
      </c>
      <c r="CM30" s="103">
        <v>9.0999999999999998E-2</v>
      </c>
      <c r="CN30" s="103">
        <v>5.05</v>
      </c>
      <c r="CO30" s="103">
        <v>0.34</v>
      </c>
      <c r="CP30" s="103">
        <v>0.74099999999999999</v>
      </c>
      <c r="CQ30" s="103">
        <v>4.2000000000000003E-2</v>
      </c>
      <c r="CR30" s="103">
        <v>4.53</v>
      </c>
      <c r="CS30" s="103">
        <v>0.27</v>
      </c>
      <c r="CT30" s="103">
        <v>0.80900000000000005</v>
      </c>
      <c r="CU30" s="103">
        <v>5.5E-2</v>
      </c>
      <c r="CV30" s="103">
        <v>2.36</v>
      </c>
      <c r="CW30" s="103">
        <v>0.12</v>
      </c>
      <c r="CX30" s="103">
        <v>0.28599999999999998</v>
      </c>
      <c r="CY30" s="103">
        <v>0.02</v>
      </c>
      <c r="CZ30" s="103">
        <v>1.7</v>
      </c>
      <c r="DA30" s="103">
        <v>0.12</v>
      </c>
      <c r="DB30" s="103">
        <v>0.247</v>
      </c>
      <c r="DC30" s="103">
        <v>0.02</v>
      </c>
      <c r="DD30" s="103">
        <v>3.67</v>
      </c>
      <c r="DE30" s="103">
        <v>0.28999999999999998</v>
      </c>
      <c r="DF30" s="103">
        <v>0.871</v>
      </c>
      <c r="DG30" s="103">
        <v>5.8000000000000003E-2</v>
      </c>
      <c r="DH30" s="103">
        <v>0.89200000000000002</v>
      </c>
      <c r="DI30" s="103">
        <v>8.5000000000000006E-2</v>
      </c>
      <c r="DJ30" s="103">
        <v>0.95099999999999996</v>
      </c>
      <c r="DK30" s="103">
        <v>6.5000000000000002E-2</v>
      </c>
      <c r="DL30" s="103">
        <v>0.30499999999999999</v>
      </c>
      <c r="DM30" s="103">
        <v>0.03</v>
      </c>
    </row>
    <row r="31" spans="1:117" x14ac:dyDescent="0.35">
      <c r="A31" t="s">
        <v>363</v>
      </c>
      <c r="B31" t="s">
        <v>665</v>
      </c>
      <c r="C31">
        <v>110</v>
      </c>
      <c r="D31">
        <v>908</v>
      </c>
      <c r="E31">
        <v>1969</v>
      </c>
      <c r="F31" t="s">
        <v>393</v>
      </c>
      <c r="G31" s="100">
        <v>21.504000000000001</v>
      </c>
      <c r="H31" s="93">
        <v>113.1</v>
      </c>
      <c r="I31" s="93">
        <v>3.3</v>
      </c>
      <c r="J31" s="93">
        <v>105.4</v>
      </c>
      <c r="K31" s="93">
        <v>3.3</v>
      </c>
      <c r="L31" s="92">
        <v>0.64</v>
      </c>
      <c r="M31" s="92">
        <v>5.0999999999999997E-2</v>
      </c>
      <c r="N31" s="92">
        <v>0.09</v>
      </c>
      <c r="O31" s="92">
        <v>3.2000000000000001E-2</v>
      </c>
      <c r="P31" s="92">
        <v>7.2900000000000006E-2</v>
      </c>
      <c r="Q31" s="92">
        <v>9.7000000000000003E-3</v>
      </c>
      <c r="R31" s="93">
        <v>1.1879999999999999</v>
      </c>
      <c r="S31" s="92">
        <v>7.1999999999999995E-2</v>
      </c>
      <c r="T31" s="92">
        <v>4.07E-2</v>
      </c>
      <c r="U31" s="92">
        <v>8.2000000000000007E-3</v>
      </c>
      <c r="V31" s="92">
        <v>0.13800000000000001</v>
      </c>
      <c r="W31" s="92">
        <v>1.6E-2</v>
      </c>
      <c r="X31" s="92">
        <v>1.4E-2</v>
      </c>
      <c r="Y31" s="92">
        <v>3.0000000000000001E-3</v>
      </c>
      <c r="Z31" s="92">
        <v>5.3E-3</v>
      </c>
      <c r="AA31" s="92">
        <v>1.6000000000000001E-3</v>
      </c>
      <c r="AB31" s="93">
        <v>5.8700999999999999</v>
      </c>
      <c r="AC31" s="92">
        <v>0.34100000000000003</v>
      </c>
      <c r="AD31" s="92">
        <v>1.7000000000000001E-2</v>
      </c>
      <c r="AE31" s="92">
        <v>0.13100000000000001</v>
      </c>
      <c r="AF31" s="92">
        <v>0.02</v>
      </c>
      <c r="AH31" s="102">
        <v>2.0680000000000001</v>
      </c>
      <c r="AI31" s="102">
        <v>11.952500000000001</v>
      </c>
      <c r="AJ31" s="102">
        <v>0.1895</v>
      </c>
      <c r="AK31" s="102">
        <v>10.24715</v>
      </c>
      <c r="AL31" s="102">
        <v>0.48275000000000001</v>
      </c>
      <c r="AM31" s="102">
        <v>2.5063499999999999</v>
      </c>
      <c r="AN31" s="102">
        <v>49.223649999999999</v>
      </c>
      <c r="AO31" s="102">
        <v>9.9237000000000002</v>
      </c>
      <c r="AP31" s="102">
        <v>11.459050000000001</v>
      </c>
      <c r="AQ31" s="102">
        <v>0.37740000000000001</v>
      </c>
      <c r="AR31" s="102">
        <f t="shared" si="3"/>
        <v>0.22872727272727275</v>
      </c>
      <c r="AS31" s="102">
        <v>3.415E-2</v>
      </c>
      <c r="AT31" s="102">
        <v>1.2799999999999999E-2</v>
      </c>
      <c r="AU31" s="102">
        <f t="shared" si="2"/>
        <v>1.1130434782608695E-2</v>
      </c>
      <c r="AV31" s="102">
        <v>98.477100000000007</v>
      </c>
      <c r="AW31" s="102">
        <f t="shared" si="0"/>
        <v>0.64490127917786144</v>
      </c>
      <c r="AX31" s="103">
        <v>3.37</v>
      </c>
      <c r="AY31" s="103">
        <v>0.22</v>
      </c>
      <c r="AZ31" s="103">
        <v>0.47</v>
      </c>
      <c r="BA31" s="103">
        <v>0.23</v>
      </c>
      <c r="BB31" s="103">
        <v>1084</v>
      </c>
      <c r="BC31" s="103">
        <v>40</v>
      </c>
      <c r="BD31" s="103">
        <v>30.45</v>
      </c>
      <c r="BE31" s="103">
        <v>0.9</v>
      </c>
      <c r="BF31" s="103">
        <v>255.5</v>
      </c>
      <c r="BG31" s="103">
        <v>8.4</v>
      </c>
      <c r="BH31" s="103">
        <v>529</v>
      </c>
      <c r="BI31" s="103">
        <v>16</v>
      </c>
      <c r="BJ31" s="103">
        <v>50.1</v>
      </c>
      <c r="BK31" s="103">
        <v>2.4</v>
      </c>
      <c r="BL31" s="103">
        <v>206.9</v>
      </c>
      <c r="BM31" s="103">
        <v>8.3000000000000007</v>
      </c>
      <c r="BN31" s="103">
        <v>7.27</v>
      </c>
      <c r="BO31" s="103">
        <v>0.22</v>
      </c>
      <c r="BP31" s="103">
        <v>315</v>
      </c>
      <c r="BQ31" s="103">
        <v>13</v>
      </c>
      <c r="BR31" s="103">
        <v>20.9</v>
      </c>
      <c r="BS31" s="103">
        <v>0.75</v>
      </c>
      <c r="BT31" s="103">
        <v>134.4</v>
      </c>
      <c r="BU31" s="103">
        <v>4.5999999999999996</v>
      </c>
      <c r="BV31" s="103">
        <v>13.63</v>
      </c>
      <c r="BW31" s="103">
        <v>0.61</v>
      </c>
      <c r="BX31" s="103">
        <v>7.4899999999999994E-2</v>
      </c>
      <c r="BY31" s="103">
        <v>6.6E-3</v>
      </c>
      <c r="BZ31" s="103">
        <v>103.8</v>
      </c>
      <c r="CA31" s="103">
        <v>3.9</v>
      </c>
      <c r="CB31" s="103">
        <v>12.65</v>
      </c>
      <c r="CC31" s="103">
        <v>0.48</v>
      </c>
      <c r="CD31" s="103">
        <v>28.56</v>
      </c>
      <c r="CE31" s="103">
        <v>0.93</v>
      </c>
      <c r="CF31" s="103">
        <v>4.17</v>
      </c>
      <c r="CG31" s="103">
        <v>0.18</v>
      </c>
      <c r="CH31" s="103">
        <v>19.79</v>
      </c>
      <c r="CI31" s="103">
        <v>0.77</v>
      </c>
      <c r="CJ31" s="103">
        <v>5.21</v>
      </c>
      <c r="CK31" s="103">
        <v>0.25</v>
      </c>
      <c r="CL31" s="103">
        <v>1.6559999999999999</v>
      </c>
      <c r="CM31" s="103">
        <v>9.1999999999999998E-2</v>
      </c>
      <c r="CN31" s="103">
        <v>4.83</v>
      </c>
      <c r="CO31" s="103">
        <v>0.21</v>
      </c>
      <c r="CP31" s="103">
        <v>0.746</v>
      </c>
      <c r="CQ31" s="103">
        <v>4.8000000000000001E-2</v>
      </c>
      <c r="CR31" s="103">
        <v>4.62</v>
      </c>
      <c r="CS31" s="103">
        <v>0.23</v>
      </c>
      <c r="CT31" s="103">
        <v>0.84899999999999998</v>
      </c>
      <c r="CU31" s="103">
        <v>4.5999999999999999E-2</v>
      </c>
      <c r="CV31" s="103">
        <v>2.2400000000000002</v>
      </c>
      <c r="CW31" s="103">
        <v>0.14000000000000001</v>
      </c>
      <c r="CX31" s="103">
        <v>0.26800000000000002</v>
      </c>
      <c r="CY31" s="103">
        <v>2.4E-2</v>
      </c>
      <c r="CZ31" s="103">
        <v>1.73</v>
      </c>
      <c r="DA31" s="103">
        <v>0.15</v>
      </c>
      <c r="DB31" s="103">
        <v>0.224</v>
      </c>
      <c r="DC31" s="103">
        <v>0.02</v>
      </c>
      <c r="DD31" s="103">
        <v>3.73</v>
      </c>
      <c r="DE31" s="103">
        <v>0.31</v>
      </c>
      <c r="DF31" s="103">
        <v>0.81899999999999995</v>
      </c>
      <c r="DG31" s="103">
        <v>7.0000000000000007E-2</v>
      </c>
      <c r="DH31" s="103">
        <v>0.94599999999999995</v>
      </c>
      <c r="DI31" s="103">
        <v>7.9000000000000001E-2</v>
      </c>
      <c r="DJ31" s="103">
        <v>0.90600000000000003</v>
      </c>
      <c r="DK31" s="103">
        <v>6.0999999999999999E-2</v>
      </c>
      <c r="DL31" s="103">
        <v>0.28299999999999997</v>
      </c>
      <c r="DM31" s="103">
        <v>2.1999999999999999E-2</v>
      </c>
    </row>
    <row r="32" spans="1:117" x14ac:dyDescent="0.35">
      <c r="A32" t="s">
        <v>363</v>
      </c>
      <c r="B32" t="s">
        <v>665</v>
      </c>
      <c r="C32">
        <v>110</v>
      </c>
      <c r="D32">
        <v>919</v>
      </c>
      <c r="E32">
        <v>1974</v>
      </c>
      <c r="F32" t="s">
        <v>394</v>
      </c>
      <c r="G32" s="100">
        <v>22.263999999999999</v>
      </c>
      <c r="H32" s="93">
        <v>119.8</v>
      </c>
      <c r="I32" s="93">
        <v>4.2</v>
      </c>
      <c r="J32" s="93">
        <v>106.7</v>
      </c>
      <c r="K32" s="93">
        <v>4.3</v>
      </c>
      <c r="L32" s="92">
        <v>0.55700000000000005</v>
      </c>
      <c r="M32" s="92">
        <v>6.7000000000000004E-2</v>
      </c>
      <c r="N32" s="92">
        <v>0.13700000000000001</v>
      </c>
      <c r="O32" s="92">
        <v>4.8000000000000001E-2</v>
      </c>
      <c r="P32" s="92">
        <v>8.3000000000000004E-2</v>
      </c>
      <c r="Q32" s="92">
        <v>0.01</v>
      </c>
      <c r="R32" s="93">
        <v>1.1719999999999999</v>
      </c>
      <c r="S32" s="92">
        <v>6.0999999999999999E-2</v>
      </c>
      <c r="T32" s="92">
        <v>3.1399999999999997E-2</v>
      </c>
      <c r="U32" s="92">
        <v>6.6E-3</v>
      </c>
      <c r="V32" s="92">
        <v>0.124</v>
      </c>
      <c r="W32" s="92">
        <v>1.7000000000000001E-2</v>
      </c>
      <c r="X32" s="92">
        <v>1.6899999999999998E-2</v>
      </c>
      <c r="Y32" s="92">
        <v>2.5000000000000001E-3</v>
      </c>
      <c r="Z32" s="92">
        <v>8.5000000000000006E-3</v>
      </c>
      <c r="AA32" s="92">
        <v>1.9E-3</v>
      </c>
      <c r="AB32" s="93">
        <v>7.5902000000000003</v>
      </c>
      <c r="AC32" s="92">
        <v>0.313</v>
      </c>
      <c r="AD32" s="92">
        <v>1.2999999999999999E-2</v>
      </c>
      <c r="AE32" s="92">
        <v>0.14099999999999999</v>
      </c>
      <c r="AF32" s="92">
        <v>1.7000000000000001E-2</v>
      </c>
      <c r="AH32" s="102">
        <v>2.0684</v>
      </c>
      <c r="AI32" s="102">
        <v>12.326699999999999</v>
      </c>
      <c r="AJ32" s="102">
        <v>0.1724</v>
      </c>
      <c r="AK32" s="102">
        <v>10.497499999999999</v>
      </c>
      <c r="AL32" s="102">
        <v>0.41815000000000002</v>
      </c>
      <c r="AM32" s="102">
        <v>2.4338499999999996</v>
      </c>
      <c r="AN32" s="102">
        <v>49.686599999999999</v>
      </c>
      <c r="AO32" s="102">
        <v>8.9144000000000005</v>
      </c>
      <c r="AP32" s="102">
        <v>10.8306</v>
      </c>
      <c r="AQ32" s="102">
        <v>0.38744999999999996</v>
      </c>
      <c r="AR32" s="102">
        <f t="shared" si="3"/>
        <v>0.23481818181818181</v>
      </c>
      <c r="AS32" s="102">
        <v>2.1250000000000002E-2</v>
      </c>
      <c r="AT32" s="102">
        <v>1.7500000000000002E-2</v>
      </c>
      <c r="AU32" s="102">
        <f t="shared" si="2"/>
        <v>1.5217391304347828E-2</v>
      </c>
      <c r="AV32" s="102">
        <v>97.77494999999999</v>
      </c>
      <c r="AW32" s="102">
        <f t="shared" si="0"/>
        <v>0.63317173030716845</v>
      </c>
      <c r="AX32" s="103">
        <v>3.6</v>
      </c>
      <c r="AY32" s="103">
        <v>0.2</v>
      </c>
      <c r="AZ32" s="103">
        <v>0.67</v>
      </c>
      <c r="BA32" s="103">
        <v>0.23</v>
      </c>
      <c r="BB32" s="103">
        <v>1009</v>
      </c>
      <c r="BC32" s="103">
        <v>31</v>
      </c>
      <c r="BD32" s="103">
        <v>29.2</v>
      </c>
      <c r="BE32" s="103">
        <v>0.79</v>
      </c>
      <c r="BF32" s="103">
        <v>249.7</v>
      </c>
      <c r="BG32" s="103">
        <v>8.4</v>
      </c>
      <c r="BH32" s="103">
        <v>459</v>
      </c>
      <c r="BI32" s="103">
        <v>17</v>
      </c>
      <c r="BJ32" s="103">
        <v>45</v>
      </c>
      <c r="BK32" s="103">
        <v>2</v>
      </c>
      <c r="BL32" s="103">
        <v>149.4</v>
      </c>
      <c r="BM32" s="103">
        <v>6.2</v>
      </c>
      <c r="BN32" s="103">
        <v>6.83</v>
      </c>
      <c r="BO32" s="103">
        <v>0.26</v>
      </c>
      <c r="BP32" s="103">
        <v>289.2</v>
      </c>
      <c r="BQ32" s="103">
        <v>7.9</v>
      </c>
      <c r="BR32" s="103">
        <v>20.59</v>
      </c>
      <c r="BS32" s="103">
        <v>0.69</v>
      </c>
      <c r="BT32" s="103">
        <v>117.3</v>
      </c>
      <c r="BU32" s="103">
        <v>3.5</v>
      </c>
      <c r="BV32" s="103">
        <v>11.33</v>
      </c>
      <c r="BW32" s="103">
        <v>0.38</v>
      </c>
      <c r="BX32" s="103">
        <v>6.4100000000000004E-2</v>
      </c>
      <c r="BY32" s="103">
        <v>5.7999999999999996E-3</v>
      </c>
      <c r="BZ32" s="103">
        <v>91</v>
      </c>
      <c r="CA32" s="103">
        <v>3.7</v>
      </c>
      <c r="CB32" s="103">
        <v>10.37</v>
      </c>
      <c r="CC32" s="103">
        <v>0.41</v>
      </c>
      <c r="CD32" s="103">
        <v>24.73</v>
      </c>
      <c r="CE32" s="103">
        <v>0.87</v>
      </c>
      <c r="CF32" s="103">
        <v>3.46</v>
      </c>
      <c r="CG32" s="103">
        <v>0.13</v>
      </c>
      <c r="CH32" s="103">
        <v>17.54</v>
      </c>
      <c r="CI32" s="103">
        <v>0.66</v>
      </c>
      <c r="CJ32" s="103">
        <v>4.6399999999999997</v>
      </c>
      <c r="CK32" s="103">
        <v>0.27</v>
      </c>
      <c r="CL32" s="103">
        <v>1.5740000000000001</v>
      </c>
      <c r="CM32" s="103">
        <v>7.9000000000000001E-2</v>
      </c>
      <c r="CN32" s="103">
        <v>4.79</v>
      </c>
      <c r="CO32" s="103">
        <v>0.28999999999999998</v>
      </c>
      <c r="CP32" s="103">
        <v>0.70799999999999996</v>
      </c>
      <c r="CQ32" s="103">
        <v>3.9E-2</v>
      </c>
      <c r="CR32" s="103">
        <v>4.43</v>
      </c>
      <c r="CS32" s="103">
        <v>0.23</v>
      </c>
      <c r="CT32" s="103">
        <v>0.78900000000000003</v>
      </c>
      <c r="CU32" s="103">
        <v>4.2000000000000003E-2</v>
      </c>
      <c r="CV32" s="103">
        <v>2.14</v>
      </c>
      <c r="CW32" s="103">
        <v>0.14000000000000001</v>
      </c>
      <c r="CX32" s="103">
        <v>0.27900000000000003</v>
      </c>
      <c r="CY32" s="103">
        <v>2.7E-2</v>
      </c>
      <c r="CZ32" s="103">
        <v>1.76</v>
      </c>
      <c r="DA32" s="103">
        <v>0.15</v>
      </c>
      <c r="DB32" s="103">
        <v>0.246</v>
      </c>
      <c r="DC32" s="103">
        <v>2.4E-2</v>
      </c>
      <c r="DD32" s="103">
        <v>3.19</v>
      </c>
      <c r="DE32" s="103">
        <v>0.28000000000000003</v>
      </c>
      <c r="DF32" s="103">
        <v>0.69299999999999995</v>
      </c>
      <c r="DG32" s="103">
        <v>4.4999999999999998E-2</v>
      </c>
      <c r="DH32" s="103">
        <v>0.84799999999999998</v>
      </c>
      <c r="DI32" s="103">
        <v>9.9000000000000005E-2</v>
      </c>
      <c r="DJ32" s="103">
        <v>0.80400000000000005</v>
      </c>
      <c r="DK32" s="103">
        <v>4.7E-2</v>
      </c>
      <c r="DL32" s="103">
        <v>0.24199999999999999</v>
      </c>
      <c r="DM32" s="103">
        <v>1.7000000000000001E-2</v>
      </c>
    </row>
    <row r="33" spans="1:117" x14ac:dyDescent="0.35">
      <c r="A33" t="s">
        <v>363</v>
      </c>
      <c r="B33" t="s">
        <v>665</v>
      </c>
      <c r="C33">
        <v>110</v>
      </c>
      <c r="D33">
        <v>919</v>
      </c>
      <c r="E33">
        <v>1974</v>
      </c>
      <c r="F33" t="s">
        <v>395</v>
      </c>
      <c r="G33" s="100">
        <v>22.161000000000001</v>
      </c>
      <c r="H33" s="93">
        <v>129.19999999999999</v>
      </c>
      <c r="I33" s="93">
        <v>4.3</v>
      </c>
      <c r="J33" s="93">
        <v>113.4</v>
      </c>
      <c r="K33" s="93">
        <v>4.9000000000000004</v>
      </c>
      <c r="L33" s="92">
        <v>0.53500000000000003</v>
      </c>
      <c r="M33" s="92">
        <v>6.5000000000000002E-2</v>
      </c>
      <c r="N33" s="92">
        <v>0.121</v>
      </c>
      <c r="O33" s="92">
        <v>4.1000000000000002E-2</v>
      </c>
      <c r="P33" s="92">
        <v>8.2000000000000003E-2</v>
      </c>
      <c r="Q33" s="92">
        <v>0.01</v>
      </c>
      <c r="R33" s="93">
        <v>1.2929999999999999</v>
      </c>
      <c r="S33" s="92">
        <v>6.2E-2</v>
      </c>
      <c r="T33" s="92">
        <v>3.6400000000000002E-2</v>
      </c>
      <c r="U33" s="92">
        <v>6.8999999999999999E-3</v>
      </c>
      <c r="V33" s="92">
        <v>0.121</v>
      </c>
      <c r="W33" s="92">
        <v>1.2E-2</v>
      </c>
      <c r="X33" s="92">
        <v>1.66E-2</v>
      </c>
      <c r="Y33" s="92">
        <v>3.0000000000000001E-3</v>
      </c>
      <c r="Z33" s="92">
        <v>7.4000000000000003E-3</v>
      </c>
      <c r="AA33" s="92">
        <v>1.6000000000000001E-3</v>
      </c>
      <c r="AB33" s="93">
        <v>6.7812999999999999</v>
      </c>
      <c r="AC33" s="92">
        <v>0.32500000000000001</v>
      </c>
      <c r="AD33" s="92">
        <v>1.4E-2</v>
      </c>
      <c r="AE33" s="92">
        <v>0.122</v>
      </c>
      <c r="AF33" s="92">
        <v>1.7999999999999999E-2</v>
      </c>
      <c r="AH33" s="102">
        <v>2.1305499999999999</v>
      </c>
      <c r="AI33" s="102">
        <v>12.412849999999999</v>
      </c>
      <c r="AJ33" s="102">
        <v>0.21145</v>
      </c>
      <c r="AK33" s="102">
        <v>10.57935</v>
      </c>
      <c r="AL33" s="102">
        <v>0.44594999999999996</v>
      </c>
      <c r="AM33" s="102">
        <v>2.4009999999999998</v>
      </c>
      <c r="AN33" s="102">
        <v>49.948050000000002</v>
      </c>
      <c r="AO33" s="102">
        <v>8.8185000000000002</v>
      </c>
      <c r="AP33" s="102">
        <v>11.031549999999999</v>
      </c>
      <c r="AQ33" s="102">
        <v>0.36109999999999998</v>
      </c>
      <c r="AR33" s="102">
        <f t="shared" si="3"/>
        <v>0.21884848484848485</v>
      </c>
      <c r="AS33" s="102">
        <v>2.1749999999999999E-2</v>
      </c>
      <c r="AT33" s="102">
        <v>1.035E-2</v>
      </c>
      <c r="AU33" s="102">
        <f t="shared" si="2"/>
        <v>9.0000000000000011E-3</v>
      </c>
      <c r="AV33" s="102">
        <v>98.372450000000001</v>
      </c>
      <c r="AW33" s="102">
        <f t="shared" si="0"/>
        <v>0.62636358227279409</v>
      </c>
      <c r="AX33" s="103">
        <v>4.24</v>
      </c>
      <c r="AY33" s="103">
        <v>0.25</v>
      </c>
      <c r="AZ33" s="103">
        <v>0.74</v>
      </c>
      <c r="BA33" s="103">
        <v>0.27</v>
      </c>
      <c r="BB33" s="103">
        <v>1012</v>
      </c>
      <c r="BC33" s="103">
        <v>42</v>
      </c>
      <c r="BD33" s="103">
        <v>28.7</v>
      </c>
      <c r="BE33" s="103">
        <v>0.61</v>
      </c>
      <c r="BF33" s="103">
        <v>266</v>
      </c>
      <c r="BG33" s="103">
        <v>11</v>
      </c>
      <c r="BH33" s="103">
        <v>494</v>
      </c>
      <c r="BI33" s="103">
        <v>25</v>
      </c>
      <c r="BJ33" s="103">
        <v>46.7</v>
      </c>
      <c r="BK33" s="103">
        <v>2</v>
      </c>
      <c r="BL33" s="103">
        <v>156.9</v>
      </c>
      <c r="BM33" s="103">
        <v>5.7</v>
      </c>
      <c r="BN33" s="103">
        <v>7.47</v>
      </c>
      <c r="BO33" s="103">
        <v>0.39</v>
      </c>
      <c r="BP33" s="103">
        <v>291.10000000000002</v>
      </c>
      <c r="BQ33" s="103">
        <v>9.3000000000000007</v>
      </c>
      <c r="BR33" s="103">
        <v>20.62</v>
      </c>
      <c r="BS33" s="103">
        <v>0.75</v>
      </c>
      <c r="BT33" s="103">
        <v>119.1</v>
      </c>
      <c r="BU33" s="103">
        <v>4.0999999999999996</v>
      </c>
      <c r="BV33" s="103">
        <v>11.68</v>
      </c>
      <c r="BW33" s="103">
        <v>0.47</v>
      </c>
      <c r="BX33" s="103">
        <v>5.9900000000000002E-2</v>
      </c>
      <c r="BY33" s="103">
        <v>6.0000000000000001E-3</v>
      </c>
      <c r="BZ33" s="103">
        <v>95.5</v>
      </c>
      <c r="CA33" s="103">
        <v>3.2</v>
      </c>
      <c r="CB33" s="103">
        <v>10.72</v>
      </c>
      <c r="CC33" s="103">
        <v>0.33</v>
      </c>
      <c r="CD33" s="103">
        <v>25.61</v>
      </c>
      <c r="CE33" s="103">
        <v>0.92</v>
      </c>
      <c r="CF33" s="103">
        <v>3.57</v>
      </c>
      <c r="CG33" s="103">
        <v>0.14000000000000001</v>
      </c>
      <c r="CH33" s="103">
        <v>17.29</v>
      </c>
      <c r="CI33" s="103">
        <v>0.72</v>
      </c>
      <c r="CJ33" s="103">
        <v>4.55</v>
      </c>
      <c r="CK33" s="103">
        <v>0.25</v>
      </c>
      <c r="CL33" s="103">
        <v>1.575</v>
      </c>
      <c r="CM33" s="103">
        <v>0.09</v>
      </c>
      <c r="CN33" s="103">
        <v>4.49</v>
      </c>
      <c r="CO33" s="103">
        <v>0.25</v>
      </c>
      <c r="CP33" s="103">
        <v>0.68899999999999995</v>
      </c>
      <c r="CQ33" s="103">
        <v>4.8000000000000001E-2</v>
      </c>
      <c r="CR33" s="103">
        <v>4.42</v>
      </c>
      <c r="CS33" s="103">
        <v>0.24</v>
      </c>
      <c r="CT33" s="103">
        <v>0.81699999999999995</v>
      </c>
      <c r="CU33" s="103">
        <v>4.1000000000000002E-2</v>
      </c>
      <c r="CV33" s="103">
        <v>2.1</v>
      </c>
      <c r="CW33" s="103">
        <v>0.15</v>
      </c>
      <c r="CX33" s="103">
        <v>0.27400000000000002</v>
      </c>
      <c r="CY33" s="103">
        <v>2.5999999999999999E-2</v>
      </c>
      <c r="CZ33" s="103">
        <v>1.88</v>
      </c>
      <c r="DA33" s="103">
        <v>0.13</v>
      </c>
      <c r="DB33" s="103">
        <v>0.23</v>
      </c>
      <c r="DC33" s="103">
        <v>2.5000000000000001E-2</v>
      </c>
      <c r="DD33" s="103">
        <v>3.13</v>
      </c>
      <c r="DE33" s="103">
        <v>0.26</v>
      </c>
      <c r="DF33" s="103">
        <v>0.72199999999999998</v>
      </c>
      <c r="DG33" s="103">
        <v>0.05</v>
      </c>
      <c r="DH33" s="103">
        <v>0.90700000000000003</v>
      </c>
      <c r="DI33" s="103">
        <v>8.2000000000000003E-2</v>
      </c>
      <c r="DJ33" s="103">
        <v>0.76700000000000002</v>
      </c>
      <c r="DK33" s="103">
        <v>4.1000000000000002E-2</v>
      </c>
      <c r="DL33" s="103">
        <v>0.26200000000000001</v>
      </c>
      <c r="DM33" s="103">
        <v>1.7000000000000001E-2</v>
      </c>
    </row>
    <row r="34" spans="1:117" x14ac:dyDescent="0.35">
      <c r="A34" t="s">
        <v>363</v>
      </c>
      <c r="B34" t="s">
        <v>665</v>
      </c>
      <c r="C34">
        <v>110</v>
      </c>
      <c r="D34">
        <v>919</v>
      </c>
      <c r="E34">
        <v>1974</v>
      </c>
      <c r="F34" t="s">
        <v>396</v>
      </c>
      <c r="G34" s="100">
        <v>21.936</v>
      </c>
      <c r="H34" s="93">
        <v>125.3</v>
      </c>
      <c r="I34" s="93">
        <v>3.7</v>
      </c>
      <c r="J34" s="93">
        <v>109.3</v>
      </c>
      <c r="K34" s="93">
        <v>5.3</v>
      </c>
      <c r="L34" s="92">
        <v>0.60699999999999998</v>
      </c>
      <c r="M34" s="92">
        <v>8.2000000000000003E-2</v>
      </c>
      <c r="N34" s="92">
        <v>0.124</v>
      </c>
      <c r="O34" s="92">
        <v>4.2999999999999997E-2</v>
      </c>
      <c r="P34" s="92">
        <v>8.3000000000000004E-2</v>
      </c>
      <c r="Q34" s="92">
        <v>1.0999999999999999E-2</v>
      </c>
      <c r="R34" s="93">
        <v>1.2669999999999999</v>
      </c>
      <c r="S34" s="92">
        <v>6.4000000000000001E-2</v>
      </c>
      <c r="T34" s="92">
        <v>2.86E-2</v>
      </c>
      <c r="U34" s="92">
        <v>9.2999999999999992E-3</v>
      </c>
      <c r="V34" s="92">
        <v>0.14099999999999999</v>
      </c>
      <c r="W34" s="92">
        <v>1.6E-2</v>
      </c>
      <c r="X34" s="92">
        <v>2.06E-2</v>
      </c>
      <c r="Y34" s="92">
        <v>4.1000000000000003E-3</v>
      </c>
      <c r="Z34" s="92">
        <v>8.5000000000000006E-3</v>
      </c>
      <c r="AA34" s="92">
        <v>1.8E-3</v>
      </c>
      <c r="AB34" s="93">
        <v>6.0220000000000002</v>
      </c>
      <c r="AC34" s="92">
        <v>0.29599999999999999</v>
      </c>
      <c r="AD34" s="92">
        <v>1.0999999999999999E-2</v>
      </c>
      <c r="AE34" s="92">
        <v>0.14699999999999999</v>
      </c>
      <c r="AF34" s="92">
        <v>2.1000000000000001E-2</v>
      </c>
      <c r="AH34" s="102">
        <v>2.0820499999999997</v>
      </c>
      <c r="AI34" s="102">
        <v>12.411300000000001</v>
      </c>
      <c r="AJ34" s="102">
        <v>0.2336</v>
      </c>
      <c r="AK34" s="102">
        <v>10.51145</v>
      </c>
      <c r="AL34" s="102">
        <v>0.44574999999999998</v>
      </c>
      <c r="AM34" s="102">
        <v>2.3727</v>
      </c>
      <c r="AN34" s="102">
        <v>49.6783</v>
      </c>
      <c r="AO34" s="102">
        <v>8.7190000000000012</v>
      </c>
      <c r="AP34" s="102">
        <v>11.099500000000001</v>
      </c>
      <c r="AQ34" s="102">
        <v>0.38500000000000001</v>
      </c>
      <c r="AR34" s="102">
        <f t="shared" si="3"/>
        <v>0.23333333333333336</v>
      </c>
      <c r="AS34" s="102">
        <v>2.5250000000000002E-2</v>
      </c>
      <c r="AT34" s="102">
        <v>1.52E-2</v>
      </c>
      <c r="AU34" s="102">
        <f t="shared" si="2"/>
        <v>1.3217391304347827E-2</v>
      </c>
      <c r="AV34" s="102">
        <v>97.979050000000001</v>
      </c>
      <c r="AW34" s="102">
        <f t="shared" si="0"/>
        <v>0.6222618789419111</v>
      </c>
      <c r="AX34" s="103">
        <v>4.0999999999999996</v>
      </c>
      <c r="AY34" s="103">
        <v>0.25</v>
      </c>
      <c r="AZ34" s="103">
        <v>0.62</v>
      </c>
      <c r="BA34" s="103">
        <v>0.22</v>
      </c>
      <c r="BB34" s="103">
        <v>1067</v>
      </c>
      <c r="BC34" s="103">
        <v>42</v>
      </c>
      <c r="BD34" s="103">
        <v>28.96</v>
      </c>
      <c r="BE34" s="103">
        <v>0.81</v>
      </c>
      <c r="BF34" s="103">
        <v>269</v>
      </c>
      <c r="BG34" s="103">
        <v>12</v>
      </c>
      <c r="BH34" s="103">
        <v>518</v>
      </c>
      <c r="BI34" s="103">
        <v>26</v>
      </c>
      <c r="BJ34" s="103">
        <v>48.3</v>
      </c>
      <c r="BK34" s="103">
        <v>2.2000000000000002</v>
      </c>
      <c r="BL34" s="103">
        <v>156.9</v>
      </c>
      <c r="BM34" s="103">
        <v>7.1</v>
      </c>
      <c r="BN34" s="103">
        <v>6.95</v>
      </c>
      <c r="BO34" s="103">
        <v>0.31</v>
      </c>
      <c r="BP34" s="103">
        <v>287</v>
      </c>
      <c r="BQ34" s="103">
        <v>10</v>
      </c>
      <c r="BR34" s="103">
        <v>20.350000000000001</v>
      </c>
      <c r="BS34" s="103">
        <v>0.81</v>
      </c>
      <c r="BT34" s="103">
        <v>117.6</v>
      </c>
      <c r="BU34" s="103">
        <v>3.7</v>
      </c>
      <c r="BV34" s="103">
        <v>11.42</v>
      </c>
      <c r="BW34" s="103">
        <v>0.51</v>
      </c>
      <c r="BX34" s="103">
        <v>6.9800000000000001E-2</v>
      </c>
      <c r="BY34" s="103">
        <v>7.1000000000000004E-3</v>
      </c>
      <c r="BZ34" s="103">
        <v>92</v>
      </c>
      <c r="CA34" s="103">
        <v>3.4</v>
      </c>
      <c r="CB34" s="103">
        <v>10.24</v>
      </c>
      <c r="CC34" s="103">
        <v>0.31</v>
      </c>
      <c r="CD34" s="103">
        <v>25.23</v>
      </c>
      <c r="CE34" s="103">
        <v>0.73</v>
      </c>
      <c r="CF34" s="103">
        <v>3.59</v>
      </c>
      <c r="CG34" s="103">
        <v>0.13</v>
      </c>
      <c r="CH34" s="103">
        <v>16.91</v>
      </c>
      <c r="CI34" s="103">
        <v>0.64</v>
      </c>
      <c r="CJ34" s="103">
        <v>4.53</v>
      </c>
      <c r="CK34" s="103">
        <v>0.34</v>
      </c>
      <c r="CL34" s="103">
        <v>1.589</v>
      </c>
      <c r="CM34" s="103">
        <v>8.5999999999999993E-2</v>
      </c>
      <c r="CN34" s="103">
        <v>4.57</v>
      </c>
      <c r="CO34" s="103">
        <v>0.28000000000000003</v>
      </c>
      <c r="CP34" s="103">
        <v>0.71399999999999997</v>
      </c>
      <c r="CQ34" s="103">
        <v>4.4999999999999998E-2</v>
      </c>
      <c r="CR34" s="103">
        <v>4.37</v>
      </c>
      <c r="CS34" s="103">
        <v>0.28999999999999998</v>
      </c>
      <c r="CT34" s="103">
        <v>0.79400000000000004</v>
      </c>
      <c r="CU34" s="103">
        <v>3.5999999999999997E-2</v>
      </c>
      <c r="CV34" s="103">
        <v>2.08</v>
      </c>
      <c r="CW34" s="103">
        <v>0.14000000000000001</v>
      </c>
      <c r="CX34" s="103">
        <v>0.26100000000000001</v>
      </c>
      <c r="CY34" s="103">
        <v>2.4E-2</v>
      </c>
      <c r="CZ34" s="103">
        <v>1.73</v>
      </c>
      <c r="DA34" s="103">
        <v>0.16</v>
      </c>
      <c r="DB34" s="103">
        <v>0.24299999999999999</v>
      </c>
      <c r="DC34" s="103">
        <v>2.5999999999999999E-2</v>
      </c>
      <c r="DD34" s="103">
        <v>3.13</v>
      </c>
      <c r="DE34" s="103">
        <v>0.24</v>
      </c>
      <c r="DF34" s="103">
        <v>0.71499999999999997</v>
      </c>
      <c r="DG34" s="103">
        <v>5.6000000000000001E-2</v>
      </c>
      <c r="DH34" s="103">
        <v>0.90500000000000003</v>
      </c>
      <c r="DI34" s="103">
        <v>0.09</v>
      </c>
      <c r="DJ34" s="103">
        <v>0.81399999999999995</v>
      </c>
      <c r="DK34" s="103">
        <v>0.06</v>
      </c>
      <c r="DL34" s="103">
        <v>0.248</v>
      </c>
      <c r="DM34" s="103">
        <v>2.3E-2</v>
      </c>
    </row>
    <row r="35" spans="1:117" x14ac:dyDescent="0.35">
      <c r="A35" t="s">
        <v>363</v>
      </c>
      <c r="B35" t="s">
        <v>665</v>
      </c>
      <c r="C35">
        <v>110</v>
      </c>
      <c r="D35">
        <v>919</v>
      </c>
      <c r="E35">
        <v>1974</v>
      </c>
      <c r="F35" t="s">
        <v>397</v>
      </c>
      <c r="G35" s="100">
        <v>21.738</v>
      </c>
      <c r="H35" s="93">
        <v>137.30000000000001</v>
      </c>
      <c r="I35" s="93">
        <v>6</v>
      </c>
      <c r="J35" s="93">
        <v>119.9</v>
      </c>
      <c r="K35" s="93">
        <v>6</v>
      </c>
      <c r="L35" s="92">
        <v>0.68300000000000005</v>
      </c>
      <c r="M35" s="92">
        <v>9.8000000000000004E-2</v>
      </c>
      <c r="N35" s="92">
        <v>0.127</v>
      </c>
      <c r="O35" s="92">
        <v>5.3999999999999999E-2</v>
      </c>
      <c r="P35" s="92">
        <v>0.08</v>
      </c>
      <c r="Q35" s="92">
        <v>1.2E-2</v>
      </c>
      <c r="R35" s="93">
        <v>1.355</v>
      </c>
      <c r="S35" s="92">
        <v>0.09</v>
      </c>
      <c r="T35" s="92">
        <v>3.5299999999999998E-2</v>
      </c>
      <c r="U35" s="92">
        <v>9.1999999999999998E-3</v>
      </c>
      <c r="V35" s="92">
        <v>0.14499999999999999</v>
      </c>
      <c r="W35" s="92">
        <v>1.4999999999999999E-2</v>
      </c>
      <c r="X35" s="92">
        <v>1.49E-2</v>
      </c>
      <c r="Y35" s="92">
        <v>3.2000000000000002E-3</v>
      </c>
      <c r="Z35" s="92">
        <v>9.1000000000000004E-3</v>
      </c>
      <c r="AA35" s="92">
        <v>2.0999999999999999E-3</v>
      </c>
      <c r="AB35" s="93">
        <v>5.6436999999999999</v>
      </c>
      <c r="AC35" s="92">
        <v>0.32900000000000001</v>
      </c>
      <c r="AD35" s="92">
        <v>1.4E-2</v>
      </c>
      <c r="AE35" s="92">
        <v>0.13</v>
      </c>
      <c r="AF35" s="92">
        <v>1.7999999999999999E-2</v>
      </c>
      <c r="AH35" s="102">
        <v>2.1901000000000002</v>
      </c>
      <c r="AI35" s="102">
        <v>12.80855</v>
      </c>
      <c r="AJ35" s="102">
        <v>0.20565</v>
      </c>
      <c r="AK35" s="102">
        <v>10.87965</v>
      </c>
      <c r="AL35" s="102">
        <v>0.44515000000000005</v>
      </c>
      <c r="AM35" s="102">
        <v>2.4698500000000001</v>
      </c>
      <c r="AN35" s="102">
        <v>50.620050000000006</v>
      </c>
      <c r="AO35" s="102">
        <v>7.8329000000000004</v>
      </c>
      <c r="AP35" s="102">
        <v>10.93515</v>
      </c>
      <c r="AQ35" s="102">
        <v>0.37434999999999996</v>
      </c>
      <c r="AR35" s="102">
        <f t="shared" si="3"/>
        <v>0.22687878787878787</v>
      </c>
      <c r="AS35" s="102">
        <v>1.6400000000000001E-2</v>
      </c>
      <c r="AT35" s="102">
        <v>1.2699999999999999E-2</v>
      </c>
      <c r="AU35" s="102">
        <f t="shared" si="2"/>
        <v>1.1043478260869566E-2</v>
      </c>
      <c r="AV35" s="102">
        <v>98.790449999999993</v>
      </c>
      <c r="AW35" s="102">
        <f t="shared" si="0"/>
        <v>0.60034572277134179</v>
      </c>
      <c r="AX35" s="103">
        <v>4.45</v>
      </c>
      <c r="AY35" s="103">
        <v>0.34</v>
      </c>
      <c r="AZ35" s="103">
        <v>0.77</v>
      </c>
      <c r="BA35" s="103">
        <v>0.33</v>
      </c>
      <c r="BB35" s="103">
        <v>1025</v>
      </c>
      <c r="BC35" s="103">
        <v>38</v>
      </c>
      <c r="BD35" s="103">
        <v>30.9</v>
      </c>
      <c r="BE35" s="103">
        <v>0.82</v>
      </c>
      <c r="BF35" s="103">
        <v>276</v>
      </c>
      <c r="BG35" s="103">
        <v>13</v>
      </c>
      <c r="BH35" s="103">
        <v>512</v>
      </c>
      <c r="BI35" s="103">
        <v>33</v>
      </c>
      <c r="BJ35" s="103">
        <v>50.2</v>
      </c>
      <c r="BK35" s="103">
        <v>3.2</v>
      </c>
      <c r="BL35" s="103">
        <v>154</v>
      </c>
      <c r="BM35" s="103">
        <v>12</v>
      </c>
      <c r="BN35" s="103">
        <v>7.89</v>
      </c>
      <c r="BO35" s="103">
        <v>0.43</v>
      </c>
      <c r="BP35" s="103">
        <v>306</v>
      </c>
      <c r="BQ35" s="103">
        <v>13</v>
      </c>
      <c r="BR35" s="103">
        <v>21.72</v>
      </c>
      <c r="BS35" s="103">
        <v>0.95</v>
      </c>
      <c r="BT35" s="103">
        <v>124.1</v>
      </c>
      <c r="BU35" s="103">
        <v>5</v>
      </c>
      <c r="BV35" s="103">
        <v>12.22</v>
      </c>
      <c r="BW35" s="103">
        <v>0.61</v>
      </c>
      <c r="BX35" s="103">
        <v>8.1699999999999995E-2</v>
      </c>
      <c r="BY35" s="103">
        <v>8.6999999999999994E-3</v>
      </c>
      <c r="BZ35" s="103">
        <v>95.4</v>
      </c>
      <c r="CA35" s="103">
        <v>4.0999999999999996</v>
      </c>
      <c r="CB35" s="103">
        <v>11.12</v>
      </c>
      <c r="CC35" s="103">
        <v>0.43</v>
      </c>
      <c r="CD35" s="103">
        <v>26.7</v>
      </c>
      <c r="CE35" s="103">
        <v>1</v>
      </c>
      <c r="CF35" s="103">
        <v>3.81</v>
      </c>
      <c r="CG35" s="103">
        <v>0.15</v>
      </c>
      <c r="CH35" s="103">
        <v>17.510000000000002</v>
      </c>
      <c r="CI35" s="103">
        <v>0.62</v>
      </c>
      <c r="CJ35" s="103">
        <v>4.8600000000000003</v>
      </c>
      <c r="CK35" s="103">
        <v>0.28999999999999998</v>
      </c>
      <c r="CL35" s="103">
        <v>1.65</v>
      </c>
      <c r="CM35" s="103">
        <v>0.13</v>
      </c>
      <c r="CN35" s="103">
        <v>5.0599999999999996</v>
      </c>
      <c r="CO35" s="103">
        <v>0.24</v>
      </c>
      <c r="CP35" s="103">
        <v>0.73099999999999998</v>
      </c>
      <c r="CQ35" s="103">
        <v>5.1999999999999998E-2</v>
      </c>
      <c r="CR35" s="103">
        <v>4.3</v>
      </c>
      <c r="CS35" s="103">
        <v>0.32</v>
      </c>
      <c r="CT35" s="103">
        <v>0.88900000000000001</v>
      </c>
      <c r="CU35" s="103">
        <v>5.8000000000000003E-2</v>
      </c>
      <c r="CV35" s="103">
        <v>2.29</v>
      </c>
      <c r="CW35" s="103">
        <v>0.15</v>
      </c>
      <c r="CX35" s="103">
        <v>0.29299999999999998</v>
      </c>
      <c r="CY35" s="103">
        <v>2.9000000000000001E-2</v>
      </c>
      <c r="CZ35" s="103">
        <v>1.84</v>
      </c>
      <c r="DA35" s="103">
        <v>0.15</v>
      </c>
      <c r="DB35" s="103">
        <v>0.249</v>
      </c>
      <c r="DC35" s="103">
        <v>2.5999999999999999E-2</v>
      </c>
      <c r="DD35" s="103">
        <v>3.22</v>
      </c>
      <c r="DE35" s="103">
        <v>0.32</v>
      </c>
      <c r="DF35" s="103">
        <v>0.71499999999999997</v>
      </c>
      <c r="DG35" s="103">
        <v>6.5000000000000002E-2</v>
      </c>
      <c r="DH35" s="103">
        <v>1.02</v>
      </c>
      <c r="DI35" s="103">
        <v>0.1</v>
      </c>
      <c r="DJ35" s="103">
        <v>0.82099999999999995</v>
      </c>
      <c r="DK35" s="103">
        <v>5.1999999999999998E-2</v>
      </c>
      <c r="DL35" s="103">
        <v>0.25900000000000001</v>
      </c>
      <c r="DM35" s="103">
        <v>2.8000000000000001E-2</v>
      </c>
    </row>
    <row r="36" spans="1:117" x14ac:dyDescent="0.35">
      <c r="A36" t="s">
        <v>363</v>
      </c>
      <c r="B36" t="s">
        <v>665</v>
      </c>
      <c r="C36">
        <v>110</v>
      </c>
      <c r="D36">
        <v>919</v>
      </c>
      <c r="E36">
        <v>1974</v>
      </c>
      <c r="F36" t="s">
        <v>397</v>
      </c>
      <c r="G36" s="100">
        <v>22.567</v>
      </c>
      <c r="H36" s="93">
        <v>138.69999999999999</v>
      </c>
      <c r="I36" s="93">
        <v>8.3000000000000007</v>
      </c>
      <c r="J36" s="93">
        <v>113</v>
      </c>
      <c r="K36" s="93">
        <v>4.8</v>
      </c>
      <c r="L36" s="92">
        <v>0.64</v>
      </c>
      <c r="M36" s="92">
        <v>8.8999999999999996E-2</v>
      </c>
      <c r="N36" s="92">
        <v>0.11700000000000001</v>
      </c>
      <c r="O36" s="92">
        <v>5.2999999999999999E-2</v>
      </c>
      <c r="P36" s="92">
        <v>7.9000000000000001E-2</v>
      </c>
      <c r="Q36" s="92">
        <v>0.01</v>
      </c>
      <c r="R36" s="93">
        <v>1.3140000000000001</v>
      </c>
      <c r="S36" s="92">
        <v>7.3999999999999996E-2</v>
      </c>
      <c r="T36" s="92">
        <v>3.32E-2</v>
      </c>
      <c r="U36" s="92">
        <v>6.8999999999999999E-3</v>
      </c>
      <c r="V36" s="92">
        <v>0.152</v>
      </c>
      <c r="W36" s="92">
        <v>2.1999999999999999E-2</v>
      </c>
      <c r="X36" s="92">
        <v>1.6E-2</v>
      </c>
      <c r="Y36" s="92">
        <v>3.7000000000000002E-3</v>
      </c>
      <c r="Z36" s="92">
        <v>6.7999999999999996E-3</v>
      </c>
      <c r="AA36" s="92">
        <v>1.9E-3</v>
      </c>
      <c r="AB36" s="93">
        <v>6.9885999999999999</v>
      </c>
      <c r="AC36" s="92">
        <v>0.32</v>
      </c>
      <c r="AD36" s="92">
        <v>1.4E-2</v>
      </c>
      <c r="AE36" s="92">
        <v>0.127</v>
      </c>
      <c r="AF36" s="92">
        <v>1.7999999999999999E-2</v>
      </c>
      <c r="AH36" s="102">
        <v>2.1901000000000002</v>
      </c>
      <c r="AI36" s="102">
        <v>12.80855</v>
      </c>
      <c r="AJ36" s="102">
        <v>0.20565</v>
      </c>
      <c r="AK36" s="102">
        <v>10.87965</v>
      </c>
      <c r="AL36" s="102">
        <v>0.44515000000000005</v>
      </c>
      <c r="AM36" s="102">
        <v>2.4698500000000001</v>
      </c>
      <c r="AN36" s="102">
        <v>50.620050000000006</v>
      </c>
      <c r="AO36" s="102">
        <v>7.8329000000000004</v>
      </c>
      <c r="AP36" s="102">
        <v>10.93515</v>
      </c>
      <c r="AQ36" s="102">
        <v>0.37434999999999996</v>
      </c>
      <c r="AR36" s="102">
        <f t="shared" si="3"/>
        <v>0.22687878787878787</v>
      </c>
      <c r="AS36" s="102">
        <v>1.6400000000000001E-2</v>
      </c>
      <c r="AT36" s="102">
        <v>1.2699999999999999E-2</v>
      </c>
      <c r="AU36" s="102">
        <f t="shared" si="2"/>
        <v>1.1043478260869566E-2</v>
      </c>
      <c r="AV36" s="102">
        <v>98.790449999999993</v>
      </c>
      <c r="AW36" s="102">
        <f t="shared" si="0"/>
        <v>0.60034572277134179</v>
      </c>
      <c r="AX36" s="103">
        <v>4.2</v>
      </c>
      <c r="AY36" s="103">
        <v>0.44</v>
      </c>
      <c r="AZ36" s="103">
        <v>0.71</v>
      </c>
      <c r="BA36" s="103">
        <v>0.23</v>
      </c>
      <c r="BB36" s="103">
        <v>1052</v>
      </c>
      <c r="BC36" s="103">
        <v>48</v>
      </c>
      <c r="BD36" s="103">
        <v>29.48</v>
      </c>
      <c r="BE36" s="103">
        <v>0.65</v>
      </c>
      <c r="BF36" s="103">
        <v>276</v>
      </c>
      <c r="BG36" s="103">
        <v>14</v>
      </c>
      <c r="BH36" s="103">
        <v>481</v>
      </c>
      <c r="BI36" s="103">
        <v>30</v>
      </c>
      <c r="BJ36" s="103">
        <v>45</v>
      </c>
      <c r="BK36" s="103">
        <v>3</v>
      </c>
      <c r="BL36" s="103">
        <v>114</v>
      </c>
      <c r="BM36" s="103">
        <v>9</v>
      </c>
      <c r="BN36" s="103">
        <v>7.54</v>
      </c>
      <c r="BO36" s="103">
        <v>0.42</v>
      </c>
      <c r="BP36" s="103">
        <v>305</v>
      </c>
      <c r="BQ36" s="103">
        <v>14</v>
      </c>
      <c r="BR36" s="103">
        <v>21</v>
      </c>
      <c r="BS36" s="103">
        <v>1.2</v>
      </c>
      <c r="BT36" s="103">
        <v>120.3</v>
      </c>
      <c r="BU36" s="103">
        <v>7</v>
      </c>
      <c r="BV36" s="103">
        <v>12.17</v>
      </c>
      <c r="BW36" s="103">
        <v>0.81</v>
      </c>
      <c r="BX36" s="103">
        <v>7.4499999999999997E-2</v>
      </c>
      <c r="BY36" s="103">
        <v>8.3999999999999995E-3</v>
      </c>
      <c r="BZ36" s="103">
        <v>99.8</v>
      </c>
      <c r="CA36" s="103">
        <v>6.3</v>
      </c>
      <c r="CB36" s="103">
        <v>10.81</v>
      </c>
      <c r="CC36" s="103">
        <v>0.56000000000000005</v>
      </c>
      <c r="CD36" s="103">
        <v>26</v>
      </c>
      <c r="CE36" s="103">
        <v>1.2</v>
      </c>
      <c r="CF36" s="103">
        <v>3.7</v>
      </c>
      <c r="CG36" s="103">
        <v>0.18</v>
      </c>
      <c r="CH36" s="103">
        <v>17.8</v>
      </c>
      <c r="CI36" s="103">
        <v>1</v>
      </c>
      <c r="CJ36" s="103">
        <v>4.59</v>
      </c>
      <c r="CK36" s="103">
        <v>0.31</v>
      </c>
      <c r="CL36" s="103">
        <v>1.62</v>
      </c>
      <c r="CM36" s="103">
        <v>0.13</v>
      </c>
      <c r="CN36" s="103">
        <v>4.8</v>
      </c>
      <c r="CO36" s="103">
        <v>0.5</v>
      </c>
      <c r="CP36" s="103">
        <v>0.73699999999999999</v>
      </c>
      <c r="CQ36" s="103">
        <v>5.6000000000000001E-2</v>
      </c>
      <c r="CR36" s="103">
        <v>4.33</v>
      </c>
      <c r="CS36" s="103">
        <v>0.34</v>
      </c>
      <c r="CT36" s="103">
        <v>0.82799999999999996</v>
      </c>
      <c r="CU36" s="103">
        <v>0.06</v>
      </c>
      <c r="CV36" s="103">
        <v>2.29</v>
      </c>
      <c r="CW36" s="103">
        <v>0.13</v>
      </c>
      <c r="CX36" s="103">
        <v>0.29699999999999999</v>
      </c>
      <c r="CY36" s="103">
        <v>3.1E-2</v>
      </c>
      <c r="CZ36" s="103">
        <v>1.79</v>
      </c>
      <c r="DA36" s="103">
        <v>0.15</v>
      </c>
      <c r="DB36" s="103">
        <v>0.21299999999999999</v>
      </c>
      <c r="DC36" s="103">
        <v>0.02</v>
      </c>
      <c r="DD36" s="103">
        <v>3.07</v>
      </c>
      <c r="DE36" s="103">
        <v>0.33</v>
      </c>
      <c r="DF36" s="103">
        <v>0.71499999999999997</v>
      </c>
      <c r="DG36" s="103">
        <v>5.6000000000000001E-2</v>
      </c>
      <c r="DH36" s="103">
        <v>0.89700000000000002</v>
      </c>
      <c r="DI36" s="103">
        <v>6.4000000000000001E-2</v>
      </c>
      <c r="DJ36" s="103">
        <v>0.80500000000000005</v>
      </c>
      <c r="DK36" s="103">
        <v>6.5000000000000002E-2</v>
      </c>
      <c r="DL36" s="103">
        <v>0.26</v>
      </c>
      <c r="DM36" s="103">
        <v>2.1000000000000001E-2</v>
      </c>
    </row>
    <row r="37" spans="1:117" x14ac:dyDescent="0.35">
      <c r="A37" t="s">
        <v>363</v>
      </c>
      <c r="B37" t="s">
        <v>665</v>
      </c>
      <c r="C37">
        <v>110</v>
      </c>
      <c r="D37">
        <v>919</v>
      </c>
      <c r="E37">
        <v>1974</v>
      </c>
      <c r="F37" t="s">
        <v>398</v>
      </c>
      <c r="G37" s="100">
        <v>22.352</v>
      </c>
      <c r="H37" s="93">
        <v>133.80000000000001</v>
      </c>
      <c r="I37" s="93">
        <v>5.3</v>
      </c>
      <c r="J37" s="93">
        <v>115.3</v>
      </c>
      <c r="K37" s="93">
        <v>6.3</v>
      </c>
      <c r="L37" s="92">
        <v>0.624</v>
      </c>
      <c r="M37" s="92">
        <v>7.0999999999999994E-2</v>
      </c>
      <c r="N37" s="92">
        <v>9.0999999999999998E-2</v>
      </c>
      <c r="O37" s="92">
        <v>4.7E-2</v>
      </c>
      <c r="P37" s="92">
        <v>7.6999999999999999E-2</v>
      </c>
      <c r="Q37" s="92">
        <v>1.0999999999999999E-2</v>
      </c>
      <c r="R37" s="93">
        <v>1.2889999999999999</v>
      </c>
      <c r="S37" s="92">
        <v>7.0999999999999994E-2</v>
      </c>
      <c r="T37" s="92">
        <v>3.56E-2</v>
      </c>
      <c r="U37" s="92">
        <v>7.6E-3</v>
      </c>
      <c r="V37" s="92">
        <v>0.151</v>
      </c>
      <c r="W37" s="92">
        <v>1.9E-2</v>
      </c>
      <c r="X37" s="92">
        <v>1.34E-2</v>
      </c>
      <c r="Y37" s="92">
        <v>2.3999999999999998E-3</v>
      </c>
      <c r="Z37" s="92">
        <v>8.0000000000000002E-3</v>
      </c>
      <c r="AA37" s="92">
        <v>1.9E-3</v>
      </c>
      <c r="AB37" s="93">
        <v>6.7417999999999996</v>
      </c>
      <c r="AC37" s="92">
        <v>0.30099999999999999</v>
      </c>
      <c r="AD37" s="92">
        <v>1.2E-2</v>
      </c>
      <c r="AE37" s="92">
        <v>0.127</v>
      </c>
      <c r="AF37" s="92">
        <v>1.7999999999999999E-2</v>
      </c>
      <c r="AH37" s="102">
        <v>2.0975999999999999</v>
      </c>
      <c r="AI37" s="102">
        <v>12.52875</v>
      </c>
      <c r="AJ37" s="102">
        <v>0.21490000000000001</v>
      </c>
      <c r="AK37" s="102">
        <v>10.449400000000001</v>
      </c>
      <c r="AL37" s="102">
        <v>0.433</v>
      </c>
      <c r="AM37" s="102">
        <v>2.4228000000000001</v>
      </c>
      <c r="AN37" s="102">
        <v>50.162500000000001</v>
      </c>
      <c r="AO37" s="102">
        <v>8.7382500000000007</v>
      </c>
      <c r="AP37" s="102">
        <v>11.06335</v>
      </c>
      <c r="AQ37" s="102">
        <v>0.39265</v>
      </c>
      <c r="AR37" s="102">
        <f t="shared" si="3"/>
        <v>0.23796969696969697</v>
      </c>
      <c r="AS37" s="102">
        <v>2.1400000000000002E-2</v>
      </c>
      <c r="AT37" s="102">
        <v>1.0800000000000001E-2</v>
      </c>
      <c r="AU37" s="102">
        <f t="shared" si="2"/>
        <v>9.3913043478260887E-3</v>
      </c>
      <c r="AV37" s="102">
        <v>98.535349999999994</v>
      </c>
      <c r="AW37" s="102">
        <f t="shared" si="0"/>
        <v>0.62354618936120954</v>
      </c>
      <c r="AX37" s="103">
        <v>4.37</v>
      </c>
      <c r="AY37" s="103">
        <v>0.38</v>
      </c>
      <c r="AZ37" s="103">
        <v>0.66</v>
      </c>
      <c r="BA37" s="103">
        <v>0.28000000000000003</v>
      </c>
      <c r="BB37" s="103">
        <v>1016</v>
      </c>
      <c r="BC37" s="103">
        <v>51</v>
      </c>
      <c r="BD37" s="103">
        <v>29.59</v>
      </c>
      <c r="BE37" s="103">
        <v>0.79</v>
      </c>
      <c r="BF37" s="103">
        <v>264</v>
      </c>
      <c r="BG37" s="103">
        <v>11</v>
      </c>
      <c r="BH37" s="103">
        <v>522</v>
      </c>
      <c r="BI37" s="103">
        <v>27</v>
      </c>
      <c r="BJ37" s="103">
        <v>47.7</v>
      </c>
      <c r="BK37" s="103">
        <v>2.5</v>
      </c>
      <c r="BL37" s="103">
        <v>166.3</v>
      </c>
      <c r="BM37" s="103">
        <v>9.3000000000000007</v>
      </c>
      <c r="BN37" s="103">
        <v>7.45</v>
      </c>
      <c r="BO37" s="103">
        <v>0.41</v>
      </c>
      <c r="BP37" s="103">
        <v>304</v>
      </c>
      <c r="BQ37" s="103">
        <v>14</v>
      </c>
      <c r="BR37" s="103">
        <v>21.62</v>
      </c>
      <c r="BS37" s="103">
        <v>0.83</v>
      </c>
      <c r="BT37" s="103">
        <v>120.7</v>
      </c>
      <c r="BU37" s="103">
        <v>5.2</v>
      </c>
      <c r="BV37" s="103">
        <v>11.41</v>
      </c>
      <c r="BW37" s="103">
        <v>0.49</v>
      </c>
      <c r="BX37" s="103">
        <v>7.7700000000000005E-2</v>
      </c>
      <c r="BY37" s="103">
        <v>5.4999999999999997E-3</v>
      </c>
      <c r="BZ37" s="103">
        <v>96.5</v>
      </c>
      <c r="CA37" s="103">
        <v>6.2</v>
      </c>
      <c r="CB37" s="103">
        <v>10.58</v>
      </c>
      <c r="CC37" s="103">
        <v>0.52</v>
      </c>
      <c r="CD37" s="103">
        <v>25.3</v>
      </c>
      <c r="CE37" s="103">
        <v>1.1000000000000001</v>
      </c>
      <c r="CF37" s="103">
        <v>3.67</v>
      </c>
      <c r="CG37" s="103">
        <v>0.14000000000000001</v>
      </c>
      <c r="CH37" s="103">
        <v>17.16</v>
      </c>
      <c r="CI37" s="103">
        <v>0.9</v>
      </c>
      <c r="CJ37" s="103">
        <v>4.6100000000000003</v>
      </c>
      <c r="CK37" s="103">
        <v>0.31</v>
      </c>
      <c r="CL37" s="103">
        <v>1.58</v>
      </c>
      <c r="CM37" s="103">
        <v>0.1</v>
      </c>
      <c r="CN37" s="103">
        <v>4.8099999999999996</v>
      </c>
      <c r="CO37" s="103">
        <v>0.3</v>
      </c>
      <c r="CP37" s="103">
        <v>0.77900000000000003</v>
      </c>
      <c r="CQ37" s="103">
        <v>5.8000000000000003E-2</v>
      </c>
      <c r="CR37" s="103">
        <v>4.5199999999999996</v>
      </c>
      <c r="CS37" s="103">
        <v>0.27</v>
      </c>
      <c r="CT37" s="103">
        <v>0.82799999999999996</v>
      </c>
      <c r="CU37" s="103">
        <v>5.0999999999999997E-2</v>
      </c>
      <c r="CV37" s="103">
        <v>2.2200000000000002</v>
      </c>
      <c r="CW37" s="103">
        <v>0.15</v>
      </c>
      <c r="CX37" s="103">
        <v>0.29099999999999998</v>
      </c>
      <c r="CY37" s="103">
        <v>0.02</v>
      </c>
      <c r="CZ37" s="103">
        <v>1.78</v>
      </c>
      <c r="DA37" s="103">
        <v>0.15</v>
      </c>
      <c r="DB37" s="103">
        <v>0.246</v>
      </c>
      <c r="DC37" s="103">
        <v>2.4E-2</v>
      </c>
      <c r="DD37" s="103">
        <v>3.26</v>
      </c>
      <c r="DE37" s="103">
        <v>0.25</v>
      </c>
      <c r="DF37" s="103">
        <v>0.70699999999999996</v>
      </c>
      <c r="DG37" s="103">
        <v>0.06</v>
      </c>
      <c r="DH37" s="103">
        <v>0.99</v>
      </c>
      <c r="DI37" s="103">
        <v>0.12</v>
      </c>
      <c r="DJ37" s="103">
        <v>0.82499999999999996</v>
      </c>
      <c r="DK37" s="103">
        <v>0.06</v>
      </c>
      <c r="DL37" s="103">
        <v>0.26100000000000001</v>
      </c>
      <c r="DM37" s="103">
        <v>2.5000000000000001E-2</v>
      </c>
    </row>
    <row r="38" spans="1:117" x14ac:dyDescent="0.35">
      <c r="A38" t="s">
        <v>363</v>
      </c>
      <c r="B38" t="s">
        <v>665</v>
      </c>
      <c r="C38">
        <v>110</v>
      </c>
      <c r="D38">
        <v>919</v>
      </c>
      <c r="E38">
        <v>1974</v>
      </c>
      <c r="F38" t="s">
        <v>399</v>
      </c>
      <c r="G38" s="100">
        <v>21.925000000000001</v>
      </c>
      <c r="H38" s="93">
        <v>134.80000000000001</v>
      </c>
      <c r="I38" s="93">
        <v>7.4</v>
      </c>
      <c r="J38" s="93">
        <v>115.1</v>
      </c>
      <c r="K38" s="93">
        <v>5.0999999999999996</v>
      </c>
      <c r="L38" s="92">
        <v>0.65100000000000002</v>
      </c>
      <c r="M38" s="92">
        <v>9.9000000000000005E-2</v>
      </c>
      <c r="N38" s="92">
        <v>7.0000000000000007E-2</v>
      </c>
      <c r="O38" s="92">
        <v>2.3E-2</v>
      </c>
      <c r="P38" s="92">
        <v>9.4E-2</v>
      </c>
      <c r="Q38" s="92">
        <v>1.2E-2</v>
      </c>
      <c r="R38" s="93">
        <v>1.3420000000000001</v>
      </c>
      <c r="S38" s="92">
        <v>7.1999999999999995E-2</v>
      </c>
      <c r="T38" s="92">
        <v>3.78E-2</v>
      </c>
      <c r="U38" s="92">
        <v>7.4000000000000003E-3</v>
      </c>
      <c r="V38" s="92">
        <v>0.13700000000000001</v>
      </c>
      <c r="W38" s="92">
        <v>1.4E-2</v>
      </c>
      <c r="X38" s="92">
        <v>1.7999999999999999E-2</v>
      </c>
      <c r="Y38" s="92">
        <v>3.0000000000000001E-3</v>
      </c>
      <c r="Z38" s="92">
        <v>9.7999999999999997E-3</v>
      </c>
      <c r="AA38" s="92">
        <v>2.3E-3</v>
      </c>
      <c r="AB38" s="93">
        <v>6.7558999999999996</v>
      </c>
      <c r="AC38" s="92">
        <v>0.29799999999999999</v>
      </c>
      <c r="AD38" s="92">
        <v>1.2999999999999999E-2</v>
      </c>
      <c r="AE38" s="92">
        <v>0.11899999999999999</v>
      </c>
      <c r="AF38" s="92">
        <v>1.7999999999999999E-2</v>
      </c>
      <c r="AH38" s="102">
        <v>2.0975999999999999</v>
      </c>
      <c r="AI38" s="102">
        <v>12.52875</v>
      </c>
      <c r="AJ38" s="102">
        <v>0.21490000000000001</v>
      </c>
      <c r="AK38" s="102">
        <v>10.449400000000001</v>
      </c>
      <c r="AL38" s="102">
        <v>0.433</v>
      </c>
      <c r="AM38" s="102">
        <v>2.4228000000000001</v>
      </c>
      <c r="AN38" s="102">
        <v>50.162500000000001</v>
      </c>
      <c r="AO38" s="102">
        <v>8.7382500000000007</v>
      </c>
      <c r="AP38" s="102">
        <v>11.06335</v>
      </c>
      <c r="AQ38" s="102">
        <v>0.39265</v>
      </c>
      <c r="AR38" s="102">
        <f t="shared" si="3"/>
        <v>0.23796969696969697</v>
      </c>
      <c r="AS38" s="102">
        <v>2.1400000000000002E-2</v>
      </c>
      <c r="AT38" s="102">
        <v>1.0800000000000001E-2</v>
      </c>
      <c r="AU38" s="102">
        <f t="shared" si="2"/>
        <v>9.3913043478260887E-3</v>
      </c>
      <c r="AV38" s="102">
        <v>98.535349999999994</v>
      </c>
      <c r="AW38" s="102">
        <f t="shared" si="0"/>
        <v>0.62354618936120954</v>
      </c>
      <c r="AX38" s="103">
        <v>4.3499999999999996</v>
      </c>
      <c r="AY38" s="103">
        <v>0.41</v>
      </c>
      <c r="AZ38" s="103">
        <v>0.79</v>
      </c>
      <c r="BA38" s="103">
        <v>0.25</v>
      </c>
      <c r="BB38" s="103">
        <v>1037</v>
      </c>
      <c r="BC38" s="103">
        <v>54</v>
      </c>
      <c r="BD38" s="103">
        <v>29.35</v>
      </c>
      <c r="BE38" s="103">
        <v>0.98</v>
      </c>
      <c r="BF38" s="103">
        <v>280</v>
      </c>
      <c r="BG38" s="103">
        <v>18</v>
      </c>
      <c r="BH38" s="103">
        <v>503</v>
      </c>
      <c r="BI38" s="103">
        <v>31</v>
      </c>
      <c r="BJ38" s="103">
        <v>50.2</v>
      </c>
      <c r="BK38" s="103">
        <v>4</v>
      </c>
      <c r="BL38" s="103">
        <v>159.9</v>
      </c>
      <c r="BM38" s="103">
        <v>9.9</v>
      </c>
      <c r="BN38" s="103">
        <v>7.45</v>
      </c>
      <c r="BO38" s="103">
        <v>0.39</v>
      </c>
      <c r="BP38" s="103">
        <v>288</v>
      </c>
      <c r="BQ38" s="103">
        <v>11</v>
      </c>
      <c r="BR38" s="103">
        <v>21.6</v>
      </c>
      <c r="BS38" s="103">
        <v>0.98</v>
      </c>
      <c r="BT38" s="103">
        <v>120.9</v>
      </c>
      <c r="BU38" s="103">
        <v>6.2</v>
      </c>
      <c r="BV38" s="103">
        <v>11.52</v>
      </c>
      <c r="BW38" s="103">
        <v>0.79</v>
      </c>
      <c r="BX38" s="103">
        <v>7.7499999999999999E-2</v>
      </c>
      <c r="BY38" s="103">
        <v>7.0000000000000001E-3</v>
      </c>
      <c r="BZ38" s="103">
        <v>94.9</v>
      </c>
      <c r="CA38" s="103">
        <v>5.0999999999999996</v>
      </c>
      <c r="CB38" s="103">
        <v>10.64</v>
      </c>
      <c r="CC38" s="103">
        <v>0.53</v>
      </c>
      <c r="CD38" s="103">
        <v>26.1</v>
      </c>
      <c r="CE38" s="103">
        <v>1.3</v>
      </c>
      <c r="CF38" s="103">
        <v>3.69</v>
      </c>
      <c r="CG38" s="103">
        <v>0.17</v>
      </c>
      <c r="CH38" s="103">
        <v>17.510000000000002</v>
      </c>
      <c r="CI38" s="103">
        <v>0.92</v>
      </c>
      <c r="CJ38" s="103">
        <v>4.7699999999999996</v>
      </c>
      <c r="CK38" s="103">
        <v>0.27</v>
      </c>
      <c r="CL38" s="103">
        <v>1.63</v>
      </c>
      <c r="CM38" s="103">
        <v>0.12</v>
      </c>
      <c r="CN38" s="103">
        <v>4.83</v>
      </c>
      <c r="CO38" s="103">
        <v>0.34</v>
      </c>
      <c r="CP38" s="103">
        <v>0.76300000000000001</v>
      </c>
      <c r="CQ38" s="103">
        <v>5.8000000000000003E-2</v>
      </c>
      <c r="CR38" s="103">
        <v>4.54</v>
      </c>
      <c r="CS38" s="103">
        <v>0.34</v>
      </c>
      <c r="CT38" s="103">
        <v>0.83499999999999996</v>
      </c>
      <c r="CU38" s="103">
        <v>4.9000000000000002E-2</v>
      </c>
      <c r="CV38" s="103">
        <v>2.1</v>
      </c>
      <c r="CW38" s="103">
        <v>0.13</v>
      </c>
      <c r="CX38" s="103">
        <v>0.28100000000000003</v>
      </c>
      <c r="CY38" s="103">
        <v>1.9E-2</v>
      </c>
      <c r="CZ38" s="103">
        <v>1.67</v>
      </c>
      <c r="DA38" s="103">
        <v>0.13</v>
      </c>
      <c r="DB38" s="103">
        <v>0.23</v>
      </c>
      <c r="DC38" s="103">
        <v>2.5000000000000001E-2</v>
      </c>
      <c r="DD38" s="103">
        <v>3.27</v>
      </c>
      <c r="DE38" s="103">
        <v>0.3</v>
      </c>
      <c r="DF38" s="103">
        <v>0.71799999999999997</v>
      </c>
      <c r="DG38" s="103">
        <v>6.6000000000000003E-2</v>
      </c>
      <c r="DH38" s="103">
        <v>0.94499999999999995</v>
      </c>
      <c r="DI38" s="103">
        <v>9.8000000000000004E-2</v>
      </c>
      <c r="DJ38" s="103">
        <v>0.80800000000000005</v>
      </c>
      <c r="DK38" s="103">
        <v>5.2999999999999999E-2</v>
      </c>
      <c r="DL38" s="103">
        <v>0.27</v>
      </c>
      <c r="DM38" s="103">
        <v>0.03</v>
      </c>
    </row>
    <row r="39" spans="1:117" x14ac:dyDescent="0.35">
      <c r="A39" t="s">
        <v>363</v>
      </c>
      <c r="B39" t="s">
        <v>665</v>
      </c>
      <c r="C39">
        <v>110</v>
      </c>
      <c r="D39">
        <v>919</v>
      </c>
      <c r="E39">
        <v>1974</v>
      </c>
      <c r="F39" t="s">
        <v>400</v>
      </c>
      <c r="G39" s="100">
        <v>21.725000000000001</v>
      </c>
      <c r="H39" s="93">
        <v>127.3</v>
      </c>
      <c r="I39" s="93">
        <v>5.0999999999999996</v>
      </c>
      <c r="J39" s="93">
        <v>115.9</v>
      </c>
      <c r="K39" s="93">
        <v>5.9</v>
      </c>
      <c r="L39" s="92">
        <v>0.56499999999999995</v>
      </c>
      <c r="M39" s="92">
        <v>9.4E-2</v>
      </c>
      <c r="N39" s="92">
        <v>0.123</v>
      </c>
      <c r="O39" s="92">
        <v>5.8000000000000003E-2</v>
      </c>
      <c r="P39" s="92">
        <v>8.7999999999999995E-2</v>
      </c>
      <c r="Q39" s="92">
        <v>1.2999999999999999E-2</v>
      </c>
      <c r="R39" s="93">
        <v>1.2270000000000001</v>
      </c>
      <c r="S39" s="92">
        <v>8.7999999999999995E-2</v>
      </c>
      <c r="T39" s="92">
        <v>4.2799999999999998E-2</v>
      </c>
      <c r="U39" s="92">
        <v>8.8000000000000005E-3</v>
      </c>
      <c r="V39" s="92">
        <v>0.13600000000000001</v>
      </c>
      <c r="W39" s="92">
        <v>1.7000000000000001E-2</v>
      </c>
      <c r="X39" s="92">
        <v>1.5100000000000001E-2</v>
      </c>
      <c r="Y39" s="92">
        <v>3.8E-3</v>
      </c>
      <c r="Z39" s="92">
        <v>7.7999999999999996E-3</v>
      </c>
      <c r="AA39" s="92">
        <v>2E-3</v>
      </c>
      <c r="AB39" s="93">
        <v>6.9809000000000001</v>
      </c>
      <c r="AC39" s="92">
        <v>0.29699999999999999</v>
      </c>
      <c r="AD39" s="92">
        <v>1.2999999999999999E-2</v>
      </c>
      <c r="AE39" s="92">
        <v>0.11</v>
      </c>
      <c r="AF39" s="92">
        <v>1.6E-2</v>
      </c>
      <c r="AH39" s="102">
        <v>2.1089000000000002</v>
      </c>
      <c r="AI39" s="102">
        <v>12.3873</v>
      </c>
      <c r="AJ39" s="102">
        <v>0.18080000000000002</v>
      </c>
      <c r="AK39" s="102">
        <v>10.418749999999999</v>
      </c>
      <c r="AL39" s="102">
        <v>0.42730000000000001</v>
      </c>
      <c r="AM39" s="102">
        <v>2.4099500000000003</v>
      </c>
      <c r="AN39" s="102">
        <v>49.756299999999996</v>
      </c>
      <c r="AO39" s="102">
        <v>8.5722500000000004</v>
      </c>
      <c r="AP39" s="102">
        <v>10.948550000000001</v>
      </c>
      <c r="AQ39" s="102">
        <v>0.34125</v>
      </c>
      <c r="AR39" s="102">
        <f t="shared" si="3"/>
        <v>0.20681818181818182</v>
      </c>
      <c r="AS39" s="102">
        <v>1.8200000000000001E-2</v>
      </c>
      <c r="AT39" s="102">
        <v>1.065E-2</v>
      </c>
      <c r="AU39" s="102">
        <f t="shared" si="2"/>
        <v>9.2608695652173917E-3</v>
      </c>
      <c r="AV39" s="102">
        <v>97.58005</v>
      </c>
      <c r="AW39" s="102">
        <f t="shared" si="0"/>
        <v>0.62149029957627522</v>
      </c>
      <c r="AX39" s="103">
        <v>4.05</v>
      </c>
      <c r="AY39" s="103">
        <v>0.3</v>
      </c>
      <c r="AZ39" s="103">
        <v>0.65</v>
      </c>
      <c r="BA39" s="103">
        <v>0.25</v>
      </c>
      <c r="BB39" s="103">
        <v>1032</v>
      </c>
      <c r="BC39" s="103">
        <v>48</v>
      </c>
      <c r="BD39" s="103">
        <v>29.33</v>
      </c>
      <c r="BE39" s="103">
        <v>0.83</v>
      </c>
      <c r="BF39" s="103">
        <v>268</v>
      </c>
      <c r="BG39" s="103">
        <v>12</v>
      </c>
      <c r="BH39" s="103">
        <v>476</v>
      </c>
      <c r="BI39" s="103">
        <v>17</v>
      </c>
      <c r="BJ39" s="103">
        <v>46.7</v>
      </c>
      <c r="BK39" s="103">
        <v>2.4</v>
      </c>
      <c r="BL39" s="103">
        <v>152.80000000000001</v>
      </c>
      <c r="BM39" s="103">
        <v>8.6</v>
      </c>
      <c r="BN39" s="103">
        <v>7.32</v>
      </c>
      <c r="BO39" s="103">
        <v>0.35</v>
      </c>
      <c r="BP39" s="103">
        <v>295.7</v>
      </c>
      <c r="BQ39" s="103">
        <v>9.3000000000000007</v>
      </c>
      <c r="BR39" s="103">
        <v>20.53</v>
      </c>
      <c r="BS39" s="103">
        <v>0.8</v>
      </c>
      <c r="BT39" s="103">
        <v>117.7</v>
      </c>
      <c r="BU39" s="103">
        <v>4.5999999999999996</v>
      </c>
      <c r="BV39" s="103">
        <v>11.63</v>
      </c>
      <c r="BW39" s="103">
        <v>0.54</v>
      </c>
      <c r="BX39" s="103">
        <v>8.6599999999999996E-2</v>
      </c>
      <c r="BY39" s="103">
        <v>7.6E-3</v>
      </c>
      <c r="BZ39" s="103">
        <v>92.1</v>
      </c>
      <c r="CA39" s="103">
        <v>4.5</v>
      </c>
      <c r="CB39" s="103">
        <v>10.25</v>
      </c>
      <c r="CC39" s="103">
        <v>0.4</v>
      </c>
      <c r="CD39" s="103">
        <v>24.7</v>
      </c>
      <c r="CE39" s="103">
        <v>1</v>
      </c>
      <c r="CF39" s="103">
        <v>3.52</v>
      </c>
      <c r="CG39" s="103">
        <v>0.18</v>
      </c>
      <c r="CH39" s="103">
        <v>16.71</v>
      </c>
      <c r="CI39" s="103">
        <v>0.77</v>
      </c>
      <c r="CJ39" s="103">
        <v>4.3099999999999996</v>
      </c>
      <c r="CK39" s="103">
        <v>0.31</v>
      </c>
      <c r="CL39" s="103">
        <v>1.5369999999999999</v>
      </c>
      <c r="CM39" s="103">
        <v>9.9000000000000005E-2</v>
      </c>
      <c r="CN39" s="103">
        <v>4.66</v>
      </c>
      <c r="CO39" s="103">
        <v>0.36</v>
      </c>
      <c r="CP39" s="103">
        <v>0.70099999999999996</v>
      </c>
      <c r="CQ39" s="103">
        <v>4.2999999999999997E-2</v>
      </c>
      <c r="CR39" s="103">
        <v>4.08</v>
      </c>
      <c r="CS39" s="103">
        <v>0.26</v>
      </c>
      <c r="CT39" s="103">
        <v>0.78400000000000003</v>
      </c>
      <c r="CU39" s="103">
        <v>6.0999999999999999E-2</v>
      </c>
      <c r="CV39" s="103">
        <v>2.11</v>
      </c>
      <c r="CW39" s="103">
        <v>0.13</v>
      </c>
      <c r="CX39" s="103">
        <v>0.29699999999999999</v>
      </c>
      <c r="CY39" s="103">
        <v>2.4E-2</v>
      </c>
      <c r="CZ39" s="103">
        <v>1.67</v>
      </c>
      <c r="DA39" s="103">
        <v>0.13</v>
      </c>
      <c r="DB39" s="103">
        <v>0.21099999999999999</v>
      </c>
      <c r="DC39" s="103">
        <v>2.4E-2</v>
      </c>
      <c r="DD39" s="103">
        <v>3.16</v>
      </c>
      <c r="DE39" s="103">
        <v>0.28999999999999998</v>
      </c>
      <c r="DF39" s="103">
        <v>0.69499999999999995</v>
      </c>
      <c r="DG39" s="103">
        <v>4.9000000000000002E-2</v>
      </c>
      <c r="DH39" s="103">
        <v>0.91100000000000003</v>
      </c>
      <c r="DI39" s="103">
        <v>9.0999999999999998E-2</v>
      </c>
      <c r="DJ39" s="103">
        <v>0.82599999999999996</v>
      </c>
      <c r="DK39" s="103">
        <v>6.9000000000000006E-2</v>
      </c>
      <c r="DL39" s="103">
        <v>0.28000000000000003</v>
      </c>
      <c r="DM39" s="103">
        <v>3.4000000000000002E-2</v>
      </c>
    </row>
    <row r="40" spans="1:117" x14ac:dyDescent="0.35">
      <c r="A40" t="s">
        <v>363</v>
      </c>
      <c r="B40" t="s">
        <v>665</v>
      </c>
      <c r="C40">
        <v>110</v>
      </c>
      <c r="D40">
        <v>919</v>
      </c>
      <c r="E40">
        <v>1974</v>
      </c>
      <c r="F40" t="s">
        <v>401</v>
      </c>
      <c r="G40" s="100">
        <v>19.777999999999999</v>
      </c>
      <c r="H40" s="93">
        <v>127.6</v>
      </c>
      <c r="I40" s="93">
        <v>4.8</v>
      </c>
      <c r="J40" s="93">
        <v>109.7</v>
      </c>
      <c r="K40" s="93">
        <v>4.4000000000000004</v>
      </c>
      <c r="L40" s="92">
        <v>0.64400000000000002</v>
      </c>
      <c r="M40" s="92">
        <v>7.3999999999999996E-2</v>
      </c>
      <c r="N40" s="92">
        <v>9.0999999999999998E-2</v>
      </c>
      <c r="O40" s="92">
        <v>3.3000000000000002E-2</v>
      </c>
      <c r="P40" s="92">
        <v>7.5999999999999998E-2</v>
      </c>
      <c r="Q40" s="92">
        <v>0.01</v>
      </c>
      <c r="R40" s="93">
        <v>1.23</v>
      </c>
      <c r="S40" s="92">
        <v>6.6000000000000003E-2</v>
      </c>
      <c r="T40" s="92">
        <v>3.5799999999999998E-2</v>
      </c>
      <c r="U40" s="92">
        <v>7.3000000000000001E-3</v>
      </c>
      <c r="V40" s="92">
        <v>0.128</v>
      </c>
      <c r="W40" s="92">
        <v>1.9E-2</v>
      </c>
      <c r="X40" s="92">
        <v>1.8499999999999999E-2</v>
      </c>
      <c r="Y40" s="92">
        <v>3.5999999999999999E-3</v>
      </c>
      <c r="Z40" s="92">
        <v>6.4999999999999997E-3</v>
      </c>
      <c r="AA40" s="92">
        <v>2E-3</v>
      </c>
      <c r="AB40" s="93">
        <v>6.7988999999999997</v>
      </c>
      <c r="AC40" s="92">
        <v>0.32200000000000001</v>
      </c>
      <c r="AD40" s="92">
        <v>1.2E-2</v>
      </c>
      <c r="AE40" s="92">
        <v>0.11799999999999999</v>
      </c>
      <c r="AF40" s="92">
        <v>0.02</v>
      </c>
      <c r="AH40" s="102">
        <v>2.1211000000000002</v>
      </c>
      <c r="AI40" s="102">
        <v>12.5495</v>
      </c>
      <c r="AJ40" s="102">
        <v>0.23549999999999999</v>
      </c>
      <c r="AK40" s="102">
        <v>10.460049999999999</v>
      </c>
      <c r="AL40" s="102">
        <v>0.42294999999999999</v>
      </c>
      <c r="AM40" s="102">
        <v>2.4066999999999998</v>
      </c>
      <c r="AN40" s="102">
        <v>50.272599999999997</v>
      </c>
      <c r="AO40" s="102">
        <v>8.8820499999999996</v>
      </c>
      <c r="AP40" s="102">
        <v>11.181249999999999</v>
      </c>
      <c r="AQ40" s="102">
        <v>0.39710000000000001</v>
      </c>
      <c r="AR40" s="102">
        <f t="shared" si="3"/>
        <v>0.2406666666666667</v>
      </c>
      <c r="AS40" s="102">
        <v>2.3199999999999998E-2</v>
      </c>
      <c r="AT40" s="102">
        <v>1.465E-2</v>
      </c>
      <c r="AU40" s="102">
        <f t="shared" si="2"/>
        <v>1.2739130434782609E-2</v>
      </c>
      <c r="AV40" s="102">
        <v>98.966550000000012</v>
      </c>
      <c r="AW40" s="102">
        <f t="shared" si="0"/>
        <v>0.624888403033248</v>
      </c>
      <c r="AX40" s="103">
        <v>3.98</v>
      </c>
      <c r="AY40" s="103">
        <v>0.32</v>
      </c>
      <c r="AZ40" s="103">
        <v>0.62</v>
      </c>
      <c r="BA40" s="103">
        <v>0.26</v>
      </c>
      <c r="BB40" s="103">
        <v>1030</v>
      </c>
      <c r="BC40" s="103">
        <v>40</v>
      </c>
      <c r="BD40" s="103">
        <v>29.05</v>
      </c>
      <c r="BE40" s="103">
        <v>0.72</v>
      </c>
      <c r="BF40" s="103">
        <v>261.10000000000002</v>
      </c>
      <c r="BG40" s="103">
        <v>9.6999999999999993</v>
      </c>
      <c r="BH40" s="103">
        <v>492</v>
      </c>
      <c r="BI40" s="103">
        <v>21</v>
      </c>
      <c r="BJ40" s="103">
        <v>47.7</v>
      </c>
      <c r="BK40" s="103">
        <v>2</v>
      </c>
      <c r="BL40" s="103">
        <v>153.5</v>
      </c>
      <c r="BM40" s="103">
        <v>6.9</v>
      </c>
      <c r="BN40" s="103">
        <v>6.92</v>
      </c>
      <c r="BO40" s="103">
        <v>0.23</v>
      </c>
      <c r="BP40" s="103">
        <v>283.8</v>
      </c>
      <c r="BQ40" s="103">
        <v>9</v>
      </c>
      <c r="BR40" s="103">
        <v>20.37</v>
      </c>
      <c r="BS40" s="103">
        <v>0.7</v>
      </c>
      <c r="BT40" s="103">
        <v>116</v>
      </c>
      <c r="BU40" s="103">
        <v>4.2</v>
      </c>
      <c r="BV40" s="103">
        <v>11.56</v>
      </c>
      <c r="BW40" s="103">
        <v>0.46</v>
      </c>
      <c r="BX40" s="103">
        <v>7.0800000000000002E-2</v>
      </c>
      <c r="BY40" s="103">
        <v>5.5999999999999999E-3</v>
      </c>
      <c r="BZ40" s="103">
        <v>91.7</v>
      </c>
      <c r="CA40" s="103">
        <v>3.1</v>
      </c>
      <c r="CB40" s="103">
        <v>10.73</v>
      </c>
      <c r="CC40" s="103">
        <v>0.35</v>
      </c>
      <c r="CD40" s="103">
        <v>25.06</v>
      </c>
      <c r="CE40" s="103">
        <v>0.87</v>
      </c>
      <c r="CF40" s="103">
        <v>3.64</v>
      </c>
      <c r="CG40" s="103">
        <v>0.11</v>
      </c>
      <c r="CH40" s="103">
        <v>17.25</v>
      </c>
      <c r="CI40" s="103">
        <v>0.63</v>
      </c>
      <c r="CJ40" s="103">
        <v>4.51</v>
      </c>
      <c r="CK40" s="103">
        <v>0.25</v>
      </c>
      <c r="CL40" s="103">
        <v>1.5980000000000001</v>
      </c>
      <c r="CM40" s="103">
        <v>9.2999999999999999E-2</v>
      </c>
      <c r="CN40" s="103">
        <v>4.83</v>
      </c>
      <c r="CO40" s="103">
        <v>0.3</v>
      </c>
      <c r="CP40" s="103">
        <v>0.67900000000000005</v>
      </c>
      <c r="CQ40" s="103">
        <v>4.2000000000000003E-2</v>
      </c>
      <c r="CR40" s="103">
        <v>4.17</v>
      </c>
      <c r="CS40" s="103">
        <v>0.23</v>
      </c>
      <c r="CT40" s="103">
        <v>0.79600000000000004</v>
      </c>
      <c r="CU40" s="103">
        <v>5.0999999999999997E-2</v>
      </c>
      <c r="CV40" s="103">
        <v>2.2400000000000002</v>
      </c>
      <c r="CW40" s="103">
        <v>0.11</v>
      </c>
      <c r="CX40" s="103">
        <v>0.27200000000000002</v>
      </c>
      <c r="CY40" s="103">
        <v>2.5000000000000001E-2</v>
      </c>
      <c r="CZ40" s="103">
        <v>1.84</v>
      </c>
      <c r="DA40" s="103">
        <v>0.16</v>
      </c>
      <c r="DB40" s="103">
        <v>0.25</v>
      </c>
      <c r="DC40" s="103">
        <v>2.8000000000000001E-2</v>
      </c>
      <c r="DD40" s="103">
        <v>3.04</v>
      </c>
      <c r="DE40" s="103">
        <v>0.28999999999999998</v>
      </c>
      <c r="DF40" s="103">
        <v>0.71199999999999997</v>
      </c>
      <c r="DG40" s="103">
        <v>0.06</v>
      </c>
      <c r="DH40" s="103">
        <v>0.93400000000000005</v>
      </c>
      <c r="DI40" s="103">
        <v>9.5000000000000001E-2</v>
      </c>
      <c r="DJ40" s="103">
        <v>0.80500000000000005</v>
      </c>
      <c r="DK40" s="103">
        <v>6.0999999999999999E-2</v>
      </c>
      <c r="DL40" s="103">
        <v>0.26800000000000002</v>
      </c>
      <c r="DM40" s="103">
        <v>2.5999999999999999E-2</v>
      </c>
    </row>
    <row r="41" spans="1:117" x14ac:dyDescent="0.35">
      <c r="A41" t="s">
        <v>363</v>
      </c>
      <c r="B41" t="s">
        <v>665</v>
      </c>
      <c r="C41">
        <v>110</v>
      </c>
      <c r="D41">
        <v>919</v>
      </c>
      <c r="E41">
        <v>1974</v>
      </c>
      <c r="F41" t="s">
        <v>402</v>
      </c>
      <c r="G41" s="100">
        <v>21.282</v>
      </c>
      <c r="H41" s="93">
        <v>128.30000000000001</v>
      </c>
      <c r="I41" s="93">
        <v>4.5999999999999996</v>
      </c>
      <c r="J41" s="93">
        <v>116</v>
      </c>
      <c r="K41" s="93">
        <v>4</v>
      </c>
      <c r="L41" s="92">
        <v>0.64700000000000002</v>
      </c>
      <c r="M41" s="92">
        <v>7.1999999999999995E-2</v>
      </c>
      <c r="N41" s="92">
        <v>0.108</v>
      </c>
      <c r="O41" s="92">
        <v>5.2999999999999999E-2</v>
      </c>
      <c r="P41" s="92">
        <v>8.6999999999999994E-2</v>
      </c>
      <c r="Q41" s="92">
        <v>0.01</v>
      </c>
      <c r="R41" s="93">
        <v>1.262</v>
      </c>
      <c r="S41" s="92">
        <v>6.8000000000000005E-2</v>
      </c>
      <c r="T41" s="92">
        <v>3.9100000000000003E-2</v>
      </c>
      <c r="U41" s="92">
        <v>8.3999999999999995E-3</v>
      </c>
      <c r="V41" s="92">
        <v>0.13500000000000001</v>
      </c>
      <c r="W41" s="92">
        <v>1.7999999999999999E-2</v>
      </c>
      <c r="X41" s="92">
        <v>1.5900000000000001E-2</v>
      </c>
      <c r="Y41" s="92">
        <v>3.0999999999999999E-3</v>
      </c>
      <c r="Z41" s="92">
        <v>8.5000000000000006E-3</v>
      </c>
      <c r="AA41" s="92">
        <v>1.8E-3</v>
      </c>
      <c r="AB41" s="93">
        <v>2.5484</v>
      </c>
      <c r="AC41" s="92">
        <v>0.30499999999999999</v>
      </c>
      <c r="AD41" s="92">
        <v>1.6E-2</v>
      </c>
      <c r="AE41" s="92">
        <v>0.113</v>
      </c>
      <c r="AF41" s="92">
        <v>2.9000000000000001E-2</v>
      </c>
      <c r="AH41" s="102">
        <v>2.1936999999999998</v>
      </c>
      <c r="AI41" s="102">
        <v>12.3523</v>
      </c>
      <c r="AJ41" s="102">
        <v>0.23794999999999999</v>
      </c>
      <c r="AK41" s="102">
        <v>10.34665</v>
      </c>
      <c r="AL41" s="102">
        <v>0.42709999999999998</v>
      </c>
      <c r="AM41" s="102">
        <v>2.3639000000000001</v>
      </c>
      <c r="AN41" s="102">
        <v>49.131950000000003</v>
      </c>
      <c r="AO41" s="102">
        <v>8.7569499999999998</v>
      </c>
      <c r="AP41" s="102">
        <v>11.355550000000001</v>
      </c>
      <c r="AQ41" s="102">
        <v>0.37280000000000002</v>
      </c>
      <c r="AR41" s="102">
        <f t="shared" si="3"/>
        <v>0.22593939393939397</v>
      </c>
      <c r="AS41" s="102">
        <v>2.6799999999999997E-2</v>
      </c>
      <c r="AT41" s="102">
        <v>1.225E-2</v>
      </c>
      <c r="AU41" s="102">
        <f t="shared" si="2"/>
        <v>1.065217391304348E-2</v>
      </c>
      <c r="AV41" s="102">
        <v>97.577950000000001</v>
      </c>
      <c r="AW41" s="102">
        <f t="shared" si="0"/>
        <v>0.61791231702500604</v>
      </c>
      <c r="AX41" s="103">
        <v>3.88</v>
      </c>
      <c r="AY41" s="103">
        <v>0.27</v>
      </c>
      <c r="AZ41" s="103">
        <v>0.75</v>
      </c>
      <c r="BA41" s="103">
        <v>0.3</v>
      </c>
      <c r="BB41" s="103">
        <v>1028</v>
      </c>
      <c r="BC41" s="103">
        <v>54</v>
      </c>
      <c r="BD41" s="103">
        <v>29.1</v>
      </c>
      <c r="BE41" s="103">
        <v>0.81</v>
      </c>
      <c r="BF41" s="103">
        <v>270</v>
      </c>
      <c r="BG41" s="103">
        <v>11</v>
      </c>
      <c r="BH41" s="103">
        <v>483</v>
      </c>
      <c r="BI41" s="103">
        <v>17</v>
      </c>
      <c r="BJ41" s="103">
        <v>47.5</v>
      </c>
      <c r="BK41" s="103">
        <v>2.5</v>
      </c>
      <c r="BL41" s="103">
        <v>161.4</v>
      </c>
      <c r="BM41" s="103">
        <v>7.5</v>
      </c>
      <c r="BN41" s="103">
        <v>7.3</v>
      </c>
      <c r="BO41" s="103">
        <v>0.37</v>
      </c>
      <c r="BP41" s="103">
        <v>288</v>
      </c>
      <c r="BQ41" s="103">
        <v>8.4</v>
      </c>
      <c r="BR41" s="103">
        <v>20.399999999999999</v>
      </c>
      <c r="BS41" s="103">
        <v>0.69</v>
      </c>
      <c r="BT41" s="103">
        <v>117.1</v>
      </c>
      <c r="BU41" s="103">
        <v>4.0999999999999996</v>
      </c>
      <c r="BV41" s="103">
        <v>11.53</v>
      </c>
      <c r="BW41" s="103">
        <v>0.47</v>
      </c>
      <c r="BX41" s="103">
        <v>7.22E-2</v>
      </c>
      <c r="BY41" s="103">
        <v>6.1999999999999998E-3</v>
      </c>
      <c r="BZ41" s="103">
        <v>92.1</v>
      </c>
      <c r="CA41" s="103">
        <v>3.4</v>
      </c>
      <c r="CB41" s="103">
        <v>10.38</v>
      </c>
      <c r="CC41" s="103">
        <v>0.45</v>
      </c>
      <c r="CD41" s="103">
        <v>24.68</v>
      </c>
      <c r="CE41" s="103">
        <v>0.97</v>
      </c>
      <c r="CF41" s="103">
        <v>3.47</v>
      </c>
      <c r="CG41" s="103">
        <v>0.15</v>
      </c>
      <c r="CH41" s="103">
        <v>16.93</v>
      </c>
      <c r="CI41" s="103">
        <v>0.63</v>
      </c>
      <c r="CJ41" s="103">
        <v>4.4000000000000004</v>
      </c>
      <c r="CK41" s="103">
        <v>0.27</v>
      </c>
      <c r="CL41" s="103">
        <v>1.51</v>
      </c>
      <c r="CM41" s="103">
        <v>0.1</v>
      </c>
      <c r="CN41" s="103">
        <v>4.54</v>
      </c>
      <c r="CO41" s="103">
        <v>0.32</v>
      </c>
      <c r="CP41" s="103">
        <v>0.68300000000000005</v>
      </c>
      <c r="CQ41" s="103">
        <v>4.9000000000000002E-2</v>
      </c>
      <c r="CR41" s="103">
        <v>4.1900000000000004</v>
      </c>
      <c r="CS41" s="103">
        <v>0.22</v>
      </c>
      <c r="CT41" s="103">
        <v>0.85299999999999998</v>
      </c>
      <c r="CU41" s="103">
        <v>6.3E-2</v>
      </c>
      <c r="CV41" s="103">
        <v>2.2799999999999998</v>
      </c>
      <c r="CW41" s="103">
        <v>0.17</v>
      </c>
      <c r="CX41" s="103">
        <v>0.27</v>
      </c>
      <c r="CY41" s="103">
        <v>2.4E-2</v>
      </c>
      <c r="CZ41" s="103">
        <v>1.58</v>
      </c>
      <c r="DA41" s="103">
        <v>0.14000000000000001</v>
      </c>
      <c r="DB41" s="103">
        <v>0.23</v>
      </c>
      <c r="DC41" s="103">
        <v>2.7E-2</v>
      </c>
      <c r="DD41" s="103">
        <v>2.82</v>
      </c>
      <c r="DE41" s="103">
        <v>0.24</v>
      </c>
      <c r="DF41" s="103">
        <v>0.69599999999999995</v>
      </c>
      <c r="DG41" s="103">
        <v>5.7000000000000002E-2</v>
      </c>
      <c r="DH41" s="103">
        <v>0.97599999999999998</v>
      </c>
      <c r="DI41" s="103">
        <v>9.0999999999999998E-2</v>
      </c>
      <c r="DJ41" s="103">
        <v>0.73499999999999999</v>
      </c>
      <c r="DK41" s="103">
        <v>5.1999999999999998E-2</v>
      </c>
      <c r="DL41" s="103">
        <v>0.251</v>
      </c>
      <c r="DM41" s="103">
        <v>3.1E-2</v>
      </c>
    </row>
    <row r="42" spans="1:117" x14ac:dyDescent="0.35">
      <c r="AB42"/>
      <c r="AC42"/>
      <c r="AD42"/>
      <c r="AE42"/>
      <c r="AF42"/>
      <c r="AH42" s="102"/>
    </row>
    <row r="43" spans="1:117" x14ac:dyDescent="0.35">
      <c r="AB43"/>
      <c r="AC43"/>
      <c r="AD43"/>
      <c r="AE43"/>
      <c r="AF43"/>
      <c r="AH43" s="102"/>
    </row>
    <row r="44" spans="1:117" x14ac:dyDescent="0.35">
      <c r="AB44"/>
      <c r="AC44"/>
      <c r="AD44"/>
      <c r="AE44"/>
      <c r="AF44"/>
    </row>
    <row r="45" spans="1:117" x14ac:dyDescent="0.35">
      <c r="AB45"/>
      <c r="AC45"/>
      <c r="AD45"/>
      <c r="AE45"/>
      <c r="AF45"/>
    </row>
    <row r="46" spans="1:117" x14ac:dyDescent="0.35">
      <c r="AB46"/>
      <c r="AC46"/>
      <c r="AD46"/>
      <c r="AE46"/>
      <c r="AF46"/>
    </row>
    <row r="47" spans="1:117" x14ac:dyDescent="0.35">
      <c r="AB47"/>
      <c r="AC47"/>
      <c r="AD47"/>
      <c r="AE47"/>
      <c r="AF47"/>
    </row>
    <row r="48" spans="1:117" x14ac:dyDescent="0.35">
      <c r="AB48"/>
      <c r="AC48"/>
      <c r="AD48"/>
      <c r="AE48"/>
      <c r="AF48"/>
    </row>
    <row r="49" spans="28:32" x14ac:dyDescent="0.35">
      <c r="AB49"/>
      <c r="AC49"/>
      <c r="AD49"/>
      <c r="AE49"/>
      <c r="AF49"/>
    </row>
    <row r="50" spans="28:32" x14ac:dyDescent="0.35">
      <c r="AB50"/>
      <c r="AC50"/>
      <c r="AD50"/>
      <c r="AE50"/>
      <c r="AF50"/>
    </row>
    <row r="51" spans="28:32" x14ac:dyDescent="0.35">
      <c r="AB51"/>
      <c r="AC51"/>
      <c r="AD51"/>
      <c r="AE51"/>
      <c r="AF51"/>
    </row>
    <row r="52" spans="28:32" x14ac:dyDescent="0.35">
      <c r="AB52"/>
      <c r="AC52"/>
      <c r="AD52"/>
      <c r="AE52"/>
      <c r="AF52"/>
    </row>
    <row r="53" spans="28:32" x14ac:dyDescent="0.35">
      <c r="AB53"/>
      <c r="AC53"/>
      <c r="AD53"/>
      <c r="AE53"/>
      <c r="AF53"/>
    </row>
    <row r="54" spans="28:32" x14ac:dyDescent="0.35">
      <c r="AB54"/>
      <c r="AC54"/>
      <c r="AD54"/>
      <c r="AE54"/>
      <c r="AF54"/>
    </row>
    <row r="55" spans="28:32" x14ac:dyDescent="0.35">
      <c r="AB55"/>
      <c r="AC55"/>
      <c r="AD55"/>
      <c r="AE55"/>
      <c r="AF55"/>
    </row>
    <row r="56" spans="28:32" x14ac:dyDescent="0.35">
      <c r="AB56"/>
      <c r="AC56"/>
      <c r="AD56"/>
      <c r="AE56"/>
      <c r="AF56"/>
    </row>
    <row r="57" spans="28:32" x14ac:dyDescent="0.35">
      <c r="AB57"/>
      <c r="AC57"/>
      <c r="AD57"/>
      <c r="AE57"/>
      <c r="AF57"/>
    </row>
    <row r="58" spans="28:32" x14ac:dyDescent="0.35">
      <c r="AB58"/>
      <c r="AC58"/>
      <c r="AD58"/>
      <c r="AE58"/>
      <c r="AF58"/>
    </row>
    <row r="59" spans="28:32" x14ac:dyDescent="0.35">
      <c r="AB59"/>
      <c r="AC59"/>
      <c r="AD59"/>
      <c r="AE59"/>
      <c r="AF59"/>
    </row>
    <row r="60" spans="28:32" x14ac:dyDescent="0.35">
      <c r="AB60"/>
      <c r="AC60"/>
      <c r="AD60"/>
      <c r="AE60"/>
      <c r="AF60"/>
    </row>
    <row r="61" spans="28:32" x14ac:dyDescent="0.35">
      <c r="AB61"/>
      <c r="AC61"/>
      <c r="AD61"/>
      <c r="AE61"/>
      <c r="AF61"/>
    </row>
    <row r="62" spans="28:32" x14ac:dyDescent="0.35">
      <c r="AB62"/>
      <c r="AC62"/>
      <c r="AD62"/>
      <c r="AE62"/>
      <c r="AF62"/>
    </row>
    <row r="63" spans="28:32" x14ac:dyDescent="0.35">
      <c r="AB63"/>
      <c r="AC63"/>
      <c r="AD63"/>
      <c r="AE63"/>
      <c r="AF63"/>
    </row>
    <row r="64" spans="28:32" x14ac:dyDescent="0.35">
      <c r="AB64"/>
      <c r="AC64"/>
      <c r="AD64"/>
      <c r="AE64"/>
      <c r="AF64"/>
    </row>
    <row r="65" spans="28:32" x14ac:dyDescent="0.35">
      <c r="AB65"/>
      <c r="AC65"/>
      <c r="AD65"/>
      <c r="AE65"/>
      <c r="AF65"/>
    </row>
    <row r="66" spans="28:32" x14ac:dyDescent="0.35">
      <c r="AB66"/>
      <c r="AC66"/>
      <c r="AD66"/>
      <c r="AE66"/>
      <c r="AF66"/>
    </row>
    <row r="67" spans="28:32" x14ac:dyDescent="0.35">
      <c r="AB67"/>
      <c r="AC67"/>
      <c r="AD67"/>
      <c r="AE67"/>
      <c r="AF67"/>
    </row>
    <row r="68" spans="28:32" x14ac:dyDescent="0.35">
      <c r="AB68"/>
      <c r="AC68"/>
      <c r="AD68"/>
      <c r="AE68"/>
      <c r="AF68"/>
    </row>
    <row r="69" spans="28:32" x14ac:dyDescent="0.35">
      <c r="AB69"/>
      <c r="AC69"/>
      <c r="AD69"/>
      <c r="AE69"/>
      <c r="AF69"/>
    </row>
    <row r="70" spans="28:32" x14ac:dyDescent="0.35">
      <c r="AB70"/>
      <c r="AC70"/>
      <c r="AD70"/>
      <c r="AE70"/>
      <c r="AF70"/>
    </row>
    <row r="71" spans="28:32" x14ac:dyDescent="0.35">
      <c r="AB71"/>
      <c r="AC71"/>
      <c r="AD71"/>
      <c r="AE71"/>
      <c r="AF71"/>
    </row>
    <row r="72" spans="28:32" x14ac:dyDescent="0.35">
      <c r="AB72"/>
      <c r="AC72"/>
      <c r="AD72"/>
      <c r="AE72"/>
      <c r="AF72"/>
    </row>
    <row r="73" spans="28:32" x14ac:dyDescent="0.35">
      <c r="AB73"/>
      <c r="AC73"/>
      <c r="AD73"/>
      <c r="AE73"/>
      <c r="AF73"/>
    </row>
    <row r="74" spans="28:32" x14ac:dyDescent="0.35">
      <c r="AB74"/>
      <c r="AC74"/>
      <c r="AD74"/>
      <c r="AE74"/>
      <c r="AF74"/>
    </row>
    <row r="75" spans="28:32" x14ac:dyDescent="0.35">
      <c r="AB75"/>
      <c r="AC75"/>
      <c r="AD75"/>
      <c r="AE75"/>
      <c r="AF75"/>
    </row>
    <row r="76" spans="28:32" x14ac:dyDescent="0.35">
      <c r="AB76"/>
      <c r="AC76"/>
      <c r="AD76"/>
      <c r="AE76"/>
      <c r="AF76"/>
    </row>
    <row r="77" spans="28:32" x14ac:dyDescent="0.35">
      <c r="AB77"/>
      <c r="AC77"/>
      <c r="AD77"/>
      <c r="AE77"/>
      <c r="AF77"/>
    </row>
    <row r="78" spans="28:32" x14ac:dyDescent="0.35">
      <c r="AB78"/>
      <c r="AC78"/>
      <c r="AD78"/>
      <c r="AE78"/>
      <c r="AF78"/>
    </row>
    <row r="79" spans="28:32" x14ac:dyDescent="0.35">
      <c r="AB79"/>
      <c r="AC79"/>
      <c r="AD79"/>
      <c r="AE79"/>
      <c r="AF79"/>
    </row>
    <row r="80" spans="28:32" x14ac:dyDescent="0.35">
      <c r="AB80"/>
      <c r="AC80"/>
      <c r="AD80"/>
      <c r="AE80"/>
      <c r="AF80"/>
    </row>
    <row r="81" spans="28:32" x14ac:dyDescent="0.35">
      <c r="AB81"/>
      <c r="AC81"/>
      <c r="AD81"/>
      <c r="AE81"/>
      <c r="AF81"/>
    </row>
    <row r="82" spans="28:32" x14ac:dyDescent="0.35">
      <c r="AB82"/>
      <c r="AC82"/>
      <c r="AD82"/>
      <c r="AE82"/>
      <c r="AF82"/>
    </row>
    <row r="83" spans="28:32" x14ac:dyDescent="0.35">
      <c r="AB83"/>
      <c r="AC83"/>
      <c r="AD83"/>
      <c r="AE83"/>
      <c r="AF83"/>
    </row>
    <row r="84" spans="28:32" x14ac:dyDescent="0.35">
      <c r="AB84"/>
      <c r="AC84"/>
      <c r="AD84"/>
      <c r="AE84"/>
      <c r="AF84"/>
    </row>
    <row r="85" spans="28:32" x14ac:dyDescent="0.35">
      <c r="AB85"/>
      <c r="AC85"/>
      <c r="AD85"/>
      <c r="AE85"/>
      <c r="AF85"/>
    </row>
    <row r="86" spans="28:32" x14ac:dyDescent="0.35">
      <c r="AB86"/>
      <c r="AC86"/>
      <c r="AD86"/>
      <c r="AE86"/>
      <c r="AF86"/>
    </row>
    <row r="87" spans="28:32" x14ac:dyDescent="0.35">
      <c r="AB87"/>
      <c r="AC87"/>
      <c r="AD87"/>
      <c r="AE87"/>
      <c r="AF87"/>
    </row>
    <row r="88" spans="28:32" x14ac:dyDescent="0.35">
      <c r="AB88"/>
      <c r="AC88"/>
      <c r="AD88"/>
      <c r="AE88"/>
      <c r="AF88"/>
    </row>
    <row r="89" spans="28:32" x14ac:dyDescent="0.35">
      <c r="AB89"/>
      <c r="AC89"/>
      <c r="AD89"/>
      <c r="AE89"/>
      <c r="AF89"/>
    </row>
    <row r="90" spans="28:32" x14ac:dyDescent="0.35">
      <c r="AB90"/>
      <c r="AC90"/>
      <c r="AD90"/>
      <c r="AE90"/>
      <c r="AF90"/>
    </row>
    <row r="91" spans="28:32" x14ac:dyDescent="0.35">
      <c r="AB91"/>
      <c r="AC91"/>
      <c r="AD91"/>
      <c r="AE91"/>
      <c r="AF91"/>
    </row>
    <row r="92" spans="28:32" x14ac:dyDescent="0.35">
      <c r="AB92"/>
      <c r="AC92"/>
      <c r="AD92"/>
      <c r="AE92"/>
      <c r="AF92"/>
    </row>
    <row r="93" spans="28:32" x14ac:dyDescent="0.35">
      <c r="AB93"/>
      <c r="AC93"/>
      <c r="AD93"/>
      <c r="AE93"/>
      <c r="AF93"/>
    </row>
    <row r="94" spans="28:32" x14ac:dyDescent="0.35">
      <c r="AB94"/>
      <c r="AC94"/>
      <c r="AD94"/>
      <c r="AE94"/>
      <c r="AF94"/>
    </row>
    <row r="95" spans="28:32" x14ac:dyDescent="0.35">
      <c r="AB95"/>
      <c r="AC95"/>
      <c r="AD95"/>
      <c r="AE95"/>
      <c r="AF95"/>
    </row>
    <row r="96" spans="28:32" x14ac:dyDescent="0.35">
      <c r="AB96"/>
      <c r="AC96"/>
      <c r="AD96"/>
      <c r="AE96"/>
      <c r="AF96"/>
    </row>
    <row r="97" spans="28:32" x14ac:dyDescent="0.35">
      <c r="AB97"/>
      <c r="AC97"/>
      <c r="AD97"/>
      <c r="AE97"/>
      <c r="AF97"/>
    </row>
    <row r="98" spans="28:32" x14ac:dyDescent="0.35">
      <c r="AB98"/>
      <c r="AC98"/>
      <c r="AD98"/>
      <c r="AE98"/>
      <c r="AF98"/>
    </row>
    <row r="99" spans="28:32" x14ac:dyDescent="0.35">
      <c r="AB99"/>
      <c r="AC99"/>
      <c r="AD99"/>
      <c r="AE99"/>
      <c r="AF99"/>
    </row>
    <row r="100" spans="28:32" x14ac:dyDescent="0.35">
      <c r="AB100"/>
      <c r="AC100"/>
      <c r="AD100"/>
      <c r="AE100"/>
      <c r="AF100"/>
    </row>
    <row r="101" spans="28:32" x14ac:dyDescent="0.35">
      <c r="AB101"/>
      <c r="AC101"/>
      <c r="AD101"/>
      <c r="AE101"/>
      <c r="AF101"/>
    </row>
    <row r="102" spans="28:32" x14ac:dyDescent="0.35">
      <c r="AB102"/>
      <c r="AC102"/>
      <c r="AD102"/>
      <c r="AE102"/>
      <c r="AF102"/>
    </row>
    <row r="103" spans="28:32" x14ac:dyDescent="0.35">
      <c r="AB103"/>
      <c r="AC103"/>
      <c r="AD103"/>
      <c r="AE103"/>
      <c r="AF103"/>
    </row>
    <row r="104" spans="28:32" x14ac:dyDescent="0.35">
      <c r="AB104"/>
      <c r="AC104"/>
      <c r="AD104"/>
      <c r="AE104"/>
      <c r="AF104"/>
    </row>
    <row r="105" spans="28:32" x14ac:dyDescent="0.35">
      <c r="AB105"/>
      <c r="AC105"/>
      <c r="AD105"/>
      <c r="AE105"/>
      <c r="AF105"/>
    </row>
    <row r="106" spans="28:32" x14ac:dyDescent="0.35">
      <c r="AB106"/>
      <c r="AC106"/>
      <c r="AD106"/>
      <c r="AE106"/>
      <c r="AF106"/>
    </row>
    <row r="107" spans="28:32" x14ac:dyDescent="0.35">
      <c r="AB107"/>
      <c r="AC107"/>
      <c r="AD107"/>
      <c r="AE107"/>
      <c r="AF107"/>
    </row>
    <row r="108" spans="28:32" x14ac:dyDescent="0.35">
      <c r="AB108"/>
      <c r="AC108"/>
      <c r="AD108"/>
      <c r="AE108"/>
      <c r="AF108"/>
    </row>
    <row r="109" spans="28:32" x14ac:dyDescent="0.35">
      <c r="AB109"/>
      <c r="AC109"/>
      <c r="AD109"/>
      <c r="AE109"/>
      <c r="AF109"/>
    </row>
    <row r="110" spans="28:32" x14ac:dyDescent="0.35">
      <c r="AB110"/>
      <c r="AC110"/>
      <c r="AD110"/>
      <c r="AE110"/>
      <c r="AF110"/>
    </row>
    <row r="111" spans="28:32" x14ac:dyDescent="0.35">
      <c r="AB111"/>
      <c r="AC111"/>
      <c r="AD111"/>
      <c r="AE111"/>
      <c r="AF11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2472-9632-489F-BE9E-75FD4E62E027}">
  <dimension ref="A1:W42"/>
  <sheetViews>
    <sheetView topLeftCell="A33" workbookViewId="0">
      <selection activeCell="E35" sqref="E35"/>
    </sheetView>
  </sheetViews>
  <sheetFormatPr defaultRowHeight="14.5" x14ac:dyDescent="0.35"/>
  <cols>
    <col min="1" max="2" width="28.36328125" customWidth="1"/>
  </cols>
  <sheetData>
    <row r="1" spans="1:23" x14ac:dyDescent="0.35">
      <c r="A1" t="s">
        <v>500</v>
      </c>
      <c r="B1" t="s">
        <v>668</v>
      </c>
      <c r="C1" t="s">
        <v>0</v>
      </c>
      <c r="D1" t="s">
        <v>501</v>
      </c>
      <c r="E1" t="s">
        <v>488</v>
      </c>
      <c r="F1" t="s">
        <v>490</v>
      </c>
      <c r="G1" t="s">
        <v>492</v>
      </c>
      <c r="H1" t="s">
        <v>494</v>
      </c>
      <c r="I1" t="s">
        <v>495</v>
      </c>
      <c r="J1" t="s">
        <v>496</v>
      </c>
      <c r="K1" t="s">
        <v>497</v>
      </c>
      <c r="L1" t="s">
        <v>489</v>
      </c>
      <c r="M1" t="s">
        <v>498</v>
      </c>
      <c r="N1" t="s">
        <v>493</v>
      </c>
      <c r="O1" t="s">
        <v>502</v>
      </c>
      <c r="P1" t="s">
        <v>9</v>
      </c>
      <c r="Q1" t="s">
        <v>503</v>
      </c>
    </row>
    <row r="2" spans="1:23" x14ac:dyDescent="0.35">
      <c r="A2" t="s">
        <v>504</v>
      </c>
      <c r="B2" t="s">
        <v>664</v>
      </c>
      <c r="C2">
        <v>1912</v>
      </c>
      <c r="D2">
        <v>20</v>
      </c>
      <c r="E2">
        <v>50.73</v>
      </c>
      <c r="F2">
        <v>14.05</v>
      </c>
      <c r="G2">
        <v>11.46</v>
      </c>
      <c r="H2">
        <v>6.84</v>
      </c>
      <c r="I2">
        <v>11.32</v>
      </c>
      <c r="J2">
        <v>2.4300000000000002</v>
      </c>
      <c r="K2">
        <v>0.56000000000000005</v>
      </c>
      <c r="L2">
        <v>2.86</v>
      </c>
      <c r="M2">
        <v>0.28000000000000003</v>
      </c>
      <c r="N2">
        <v>0.17</v>
      </c>
      <c r="O2">
        <v>0.02</v>
      </c>
      <c r="P2">
        <v>100.72</v>
      </c>
      <c r="Q2" t="s">
        <v>505</v>
      </c>
      <c r="R2" t="s">
        <v>506</v>
      </c>
    </row>
    <row r="3" spans="1:23" x14ac:dyDescent="0.35">
      <c r="A3" t="s">
        <v>507</v>
      </c>
      <c r="B3" t="s">
        <v>664</v>
      </c>
      <c r="C3">
        <v>1913</v>
      </c>
      <c r="D3">
        <v>16</v>
      </c>
      <c r="E3">
        <v>50.67</v>
      </c>
      <c r="F3">
        <v>13.92</v>
      </c>
      <c r="G3">
        <v>10.77</v>
      </c>
      <c r="H3">
        <v>7.46</v>
      </c>
      <c r="I3">
        <v>11.72</v>
      </c>
      <c r="J3">
        <v>2.29</v>
      </c>
      <c r="K3">
        <v>0.49</v>
      </c>
      <c r="L3">
        <v>2.71</v>
      </c>
      <c r="M3">
        <v>0.26</v>
      </c>
      <c r="N3">
        <v>0.17</v>
      </c>
      <c r="O3">
        <v>0.01</v>
      </c>
      <c r="P3">
        <v>100.47</v>
      </c>
      <c r="Q3" t="s">
        <v>505</v>
      </c>
      <c r="R3" t="s">
        <v>506</v>
      </c>
    </row>
    <row r="4" spans="1:23" x14ac:dyDescent="0.35">
      <c r="A4" t="s">
        <v>508</v>
      </c>
      <c r="B4" t="s">
        <v>664</v>
      </c>
      <c r="C4" s="127">
        <v>44943</v>
      </c>
      <c r="D4">
        <v>16</v>
      </c>
      <c r="E4">
        <v>50.77</v>
      </c>
      <c r="F4">
        <v>14.06</v>
      </c>
      <c r="G4">
        <v>11.01</v>
      </c>
      <c r="H4">
        <v>7.19</v>
      </c>
      <c r="I4">
        <v>11.8</v>
      </c>
      <c r="J4">
        <v>2.34</v>
      </c>
      <c r="K4">
        <v>0.51</v>
      </c>
      <c r="L4">
        <v>2.72</v>
      </c>
      <c r="M4">
        <v>0.26</v>
      </c>
      <c r="N4">
        <v>0.16</v>
      </c>
      <c r="O4">
        <v>0.01</v>
      </c>
      <c r="P4">
        <v>100.83</v>
      </c>
      <c r="Q4" t="s">
        <v>509</v>
      </c>
      <c r="R4" t="s">
        <v>510</v>
      </c>
      <c r="S4" t="s">
        <v>511</v>
      </c>
    </row>
    <row r="5" spans="1:23" x14ac:dyDescent="0.35">
      <c r="A5" t="s">
        <v>512</v>
      </c>
      <c r="B5" t="s">
        <v>664</v>
      </c>
      <c r="C5" s="127">
        <v>44943</v>
      </c>
      <c r="D5">
        <v>16</v>
      </c>
      <c r="E5">
        <v>50.34</v>
      </c>
      <c r="F5">
        <v>13.95</v>
      </c>
      <c r="G5">
        <v>10.83</v>
      </c>
      <c r="H5">
        <v>7.19</v>
      </c>
      <c r="I5">
        <v>11.79</v>
      </c>
      <c r="J5">
        <v>2.29</v>
      </c>
      <c r="K5">
        <v>0.49</v>
      </c>
      <c r="L5">
        <v>2.71</v>
      </c>
      <c r="M5">
        <v>0.27</v>
      </c>
      <c r="N5">
        <v>0.16</v>
      </c>
      <c r="O5">
        <v>0.01</v>
      </c>
      <c r="P5">
        <v>100.03</v>
      </c>
      <c r="Q5" t="s">
        <v>513</v>
      </c>
    </row>
    <row r="6" spans="1:23" x14ac:dyDescent="0.35">
      <c r="A6" t="s">
        <v>514</v>
      </c>
      <c r="B6" t="s">
        <v>664</v>
      </c>
      <c r="C6" s="127">
        <v>44943</v>
      </c>
      <c r="D6">
        <v>16</v>
      </c>
      <c r="E6">
        <v>50.56</v>
      </c>
      <c r="F6">
        <v>13.86</v>
      </c>
      <c r="G6">
        <v>10.86</v>
      </c>
      <c r="H6">
        <v>7.19</v>
      </c>
      <c r="I6">
        <v>11.83</v>
      </c>
      <c r="J6">
        <v>2.31</v>
      </c>
      <c r="K6">
        <v>0.51</v>
      </c>
      <c r="L6">
        <v>2.69</v>
      </c>
      <c r="M6">
        <v>0.27</v>
      </c>
      <c r="N6">
        <v>0.15</v>
      </c>
      <c r="O6">
        <v>0.01</v>
      </c>
      <c r="P6">
        <v>100.21</v>
      </c>
      <c r="Q6" t="s">
        <v>515</v>
      </c>
      <c r="R6" t="s">
        <v>516</v>
      </c>
      <c r="S6" t="s">
        <v>511</v>
      </c>
    </row>
    <row r="7" spans="1:23" x14ac:dyDescent="0.35">
      <c r="A7" t="s">
        <v>517</v>
      </c>
      <c r="B7" t="s">
        <v>664</v>
      </c>
      <c r="C7" t="s">
        <v>518</v>
      </c>
      <c r="D7">
        <v>16</v>
      </c>
      <c r="E7">
        <v>50.68</v>
      </c>
      <c r="F7">
        <v>13.8</v>
      </c>
      <c r="G7">
        <v>11.67</v>
      </c>
      <c r="H7">
        <v>6.72</v>
      </c>
      <c r="I7">
        <v>11.4</v>
      </c>
      <c r="J7">
        <v>2.4</v>
      </c>
      <c r="K7">
        <v>0.56000000000000005</v>
      </c>
      <c r="L7">
        <v>2.91</v>
      </c>
      <c r="M7">
        <v>0.28000000000000003</v>
      </c>
      <c r="N7">
        <v>0.17</v>
      </c>
      <c r="O7">
        <v>0.01</v>
      </c>
      <c r="P7">
        <v>100.6</v>
      </c>
      <c r="Q7" t="s">
        <v>519</v>
      </c>
      <c r="R7" t="s">
        <v>520</v>
      </c>
      <c r="S7" t="s">
        <v>521</v>
      </c>
    </row>
    <row r="8" spans="1:23" x14ac:dyDescent="0.35">
      <c r="A8" t="s">
        <v>522</v>
      </c>
      <c r="B8" t="s">
        <v>664</v>
      </c>
      <c r="C8" s="127">
        <v>44944</v>
      </c>
      <c r="D8">
        <v>13</v>
      </c>
      <c r="E8">
        <v>49.69</v>
      </c>
      <c r="F8">
        <v>13.71</v>
      </c>
      <c r="G8">
        <v>11.53</v>
      </c>
      <c r="H8">
        <v>6.78</v>
      </c>
      <c r="I8">
        <v>11.37</v>
      </c>
      <c r="J8">
        <v>2.35</v>
      </c>
      <c r="K8">
        <v>0.52</v>
      </c>
      <c r="L8">
        <v>2.79</v>
      </c>
      <c r="M8">
        <v>0.27</v>
      </c>
      <c r="N8">
        <v>0.16</v>
      </c>
      <c r="O8">
        <v>8.0000000000000002E-3</v>
      </c>
      <c r="P8">
        <v>99.17</v>
      </c>
      <c r="Q8" t="s">
        <v>515</v>
      </c>
      <c r="R8" t="s">
        <v>523</v>
      </c>
      <c r="S8" t="s">
        <v>524</v>
      </c>
    </row>
    <row r="9" spans="1:23" x14ac:dyDescent="0.35">
      <c r="A9" t="s">
        <v>525</v>
      </c>
      <c r="B9" t="s">
        <v>664</v>
      </c>
      <c r="C9" s="127">
        <v>44975</v>
      </c>
      <c r="D9">
        <v>15</v>
      </c>
      <c r="E9">
        <v>50.29</v>
      </c>
      <c r="F9">
        <v>13.57</v>
      </c>
      <c r="G9">
        <v>12.35</v>
      </c>
      <c r="H9">
        <v>6.44</v>
      </c>
      <c r="I9">
        <v>11.01</v>
      </c>
      <c r="J9">
        <v>2.4900000000000002</v>
      </c>
      <c r="K9">
        <v>0.56000000000000005</v>
      </c>
      <c r="L9">
        <v>3.07</v>
      </c>
      <c r="M9">
        <v>0.28000000000000003</v>
      </c>
      <c r="N9">
        <v>0.17</v>
      </c>
      <c r="O9">
        <v>5.0000000000000001E-3</v>
      </c>
      <c r="P9">
        <v>100.24</v>
      </c>
      <c r="Q9" t="s">
        <v>526</v>
      </c>
      <c r="R9" t="s">
        <v>527</v>
      </c>
      <c r="S9" t="s">
        <v>516</v>
      </c>
      <c r="T9" t="s">
        <v>528</v>
      </c>
      <c r="U9" t="s">
        <v>529</v>
      </c>
      <c r="V9" t="s">
        <v>530</v>
      </c>
    </row>
    <row r="10" spans="1:23" x14ac:dyDescent="0.35">
      <c r="A10" t="s">
        <v>531</v>
      </c>
      <c r="B10" t="s">
        <v>664</v>
      </c>
      <c r="C10" s="127">
        <v>44944</v>
      </c>
      <c r="D10">
        <v>12</v>
      </c>
      <c r="E10">
        <v>51.11</v>
      </c>
      <c r="F10">
        <v>14.2</v>
      </c>
      <c r="G10">
        <v>11.72</v>
      </c>
      <c r="H10">
        <v>6.99</v>
      </c>
      <c r="I10">
        <v>11.49</v>
      </c>
      <c r="J10">
        <v>2.52</v>
      </c>
      <c r="K10">
        <v>0.54</v>
      </c>
      <c r="L10">
        <v>2.77</v>
      </c>
      <c r="M10">
        <v>0.25</v>
      </c>
      <c r="N10">
        <v>0.18</v>
      </c>
      <c r="O10">
        <v>5.0000000000000001E-3</v>
      </c>
      <c r="P10">
        <v>101.78</v>
      </c>
      <c r="Q10" t="s">
        <v>532</v>
      </c>
      <c r="R10" t="s">
        <v>533</v>
      </c>
      <c r="S10" t="s">
        <v>534</v>
      </c>
      <c r="T10">
        <v>8</v>
      </c>
      <c r="U10" t="s">
        <v>535</v>
      </c>
      <c r="V10" t="s">
        <v>536</v>
      </c>
      <c r="W10" t="s">
        <v>537</v>
      </c>
    </row>
    <row r="11" spans="1:23" x14ac:dyDescent="0.35">
      <c r="A11" t="s">
        <v>538</v>
      </c>
      <c r="B11" t="s">
        <v>664</v>
      </c>
      <c r="C11" s="127">
        <v>44944</v>
      </c>
      <c r="D11">
        <v>4</v>
      </c>
      <c r="E11">
        <v>49.64</v>
      </c>
      <c r="F11">
        <v>13.76</v>
      </c>
      <c r="G11">
        <v>11.55</v>
      </c>
      <c r="H11">
        <v>6.74</v>
      </c>
      <c r="I11">
        <v>11.52</v>
      </c>
      <c r="J11">
        <v>2.42</v>
      </c>
      <c r="K11">
        <v>0.52</v>
      </c>
      <c r="L11">
        <v>2.8</v>
      </c>
      <c r="M11">
        <v>0.26</v>
      </c>
      <c r="N11">
        <v>0.15</v>
      </c>
      <c r="O11">
        <v>7.0000000000000001E-3</v>
      </c>
      <c r="P11">
        <v>99.37</v>
      </c>
      <c r="Q11" t="s">
        <v>532</v>
      </c>
      <c r="R11" t="s">
        <v>533</v>
      </c>
      <c r="S11" t="s">
        <v>534</v>
      </c>
      <c r="T11">
        <v>8</v>
      </c>
      <c r="U11" t="s">
        <v>535</v>
      </c>
      <c r="V11" t="s">
        <v>536</v>
      </c>
      <c r="W11" t="s">
        <v>537</v>
      </c>
    </row>
    <row r="12" spans="1:23" x14ac:dyDescent="0.35">
      <c r="A12" t="s">
        <v>539</v>
      </c>
      <c r="B12" t="s">
        <v>664</v>
      </c>
      <c r="C12">
        <v>1918</v>
      </c>
      <c r="D12">
        <v>16</v>
      </c>
      <c r="E12">
        <v>50.66</v>
      </c>
      <c r="F12">
        <v>13.88</v>
      </c>
      <c r="G12">
        <v>11.1</v>
      </c>
      <c r="H12">
        <v>6.95</v>
      </c>
      <c r="I12">
        <v>11.77</v>
      </c>
      <c r="J12">
        <v>2.36</v>
      </c>
      <c r="K12">
        <v>0.51</v>
      </c>
      <c r="L12">
        <v>2.89</v>
      </c>
      <c r="M12">
        <v>0.28999999999999998</v>
      </c>
      <c r="N12">
        <v>0.18</v>
      </c>
      <c r="O12">
        <v>0</v>
      </c>
      <c r="P12">
        <v>100.59</v>
      </c>
      <c r="Q12" t="s">
        <v>540</v>
      </c>
      <c r="R12" t="s">
        <v>541</v>
      </c>
    </row>
    <row r="13" spans="1:23" x14ac:dyDescent="0.35">
      <c r="A13" t="s">
        <v>542</v>
      </c>
      <c r="B13" t="s">
        <v>664</v>
      </c>
      <c r="C13" t="s">
        <v>543</v>
      </c>
      <c r="D13">
        <v>15</v>
      </c>
      <c r="E13">
        <v>50.16</v>
      </c>
      <c r="F13">
        <v>13.92</v>
      </c>
      <c r="G13">
        <v>11.79</v>
      </c>
      <c r="H13">
        <v>6.75</v>
      </c>
      <c r="I13">
        <v>11.41</v>
      </c>
      <c r="J13">
        <v>2.4</v>
      </c>
      <c r="K13">
        <v>0.49</v>
      </c>
      <c r="L13">
        <v>2.74</v>
      </c>
      <c r="M13">
        <v>0.26</v>
      </c>
      <c r="N13">
        <v>0.17</v>
      </c>
      <c r="O13">
        <v>8.0000000000000002E-3</v>
      </c>
      <c r="P13">
        <v>100.1</v>
      </c>
      <c r="Q13" t="s">
        <v>532</v>
      </c>
      <c r="R13" t="s">
        <v>544</v>
      </c>
      <c r="S13" t="s">
        <v>545</v>
      </c>
      <c r="T13" t="s">
        <v>546</v>
      </c>
      <c r="U13" t="s">
        <v>547</v>
      </c>
    </row>
    <row r="14" spans="1:23" x14ac:dyDescent="0.35">
      <c r="A14" t="s">
        <v>548</v>
      </c>
      <c r="B14" t="s">
        <v>664</v>
      </c>
      <c r="C14">
        <v>1919</v>
      </c>
      <c r="D14">
        <v>16</v>
      </c>
      <c r="E14">
        <v>50.64</v>
      </c>
      <c r="F14">
        <v>13.76</v>
      </c>
      <c r="G14">
        <v>11.64</v>
      </c>
      <c r="H14">
        <v>6.78</v>
      </c>
      <c r="I14">
        <v>11.47</v>
      </c>
      <c r="J14">
        <v>2.4</v>
      </c>
      <c r="K14">
        <v>0.55000000000000004</v>
      </c>
      <c r="L14">
        <v>2.9</v>
      </c>
      <c r="M14">
        <v>0.28999999999999998</v>
      </c>
      <c r="N14">
        <v>0.17</v>
      </c>
      <c r="O14">
        <v>0.01</v>
      </c>
      <c r="P14">
        <v>100.61</v>
      </c>
      <c r="Q14" t="s">
        <v>549</v>
      </c>
      <c r="R14" t="s">
        <v>550</v>
      </c>
      <c r="S14" t="s">
        <v>551</v>
      </c>
    </row>
    <row r="15" spans="1:23" x14ac:dyDescent="0.35">
      <c r="A15" t="s">
        <v>552</v>
      </c>
      <c r="B15" t="s">
        <v>664</v>
      </c>
      <c r="C15" t="s">
        <v>553</v>
      </c>
      <c r="D15">
        <v>16</v>
      </c>
      <c r="E15">
        <v>50.49</v>
      </c>
      <c r="F15">
        <v>13.81</v>
      </c>
      <c r="G15">
        <v>11.61</v>
      </c>
      <c r="H15">
        <v>6.68</v>
      </c>
      <c r="I15">
        <v>11.29</v>
      </c>
      <c r="J15">
        <v>2.41</v>
      </c>
      <c r="K15">
        <v>0.56000000000000005</v>
      </c>
      <c r="L15">
        <v>2.91</v>
      </c>
      <c r="M15">
        <v>0.3</v>
      </c>
      <c r="N15">
        <v>0.17</v>
      </c>
      <c r="O15">
        <v>0.01</v>
      </c>
      <c r="P15">
        <v>100.24</v>
      </c>
      <c r="Q15" t="s">
        <v>532</v>
      </c>
      <c r="R15" t="s">
        <v>554</v>
      </c>
      <c r="S15" t="s">
        <v>555</v>
      </c>
      <c r="T15" t="s">
        <v>556</v>
      </c>
      <c r="U15" t="s">
        <v>557</v>
      </c>
      <c r="V15" t="s">
        <v>558</v>
      </c>
    </row>
    <row r="16" spans="1:23" x14ac:dyDescent="0.35">
      <c r="A16" t="s">
        <v>559</v>
      </c>
      <c r="B16" t="s">
        <v>664</v>
      </c>
      <c r="C16" t="s">
        <v>560</v>
      </c>
      <c r="D16">
        <v>16</v>
      </c>
      <c r="E16">
        <v>50.48</v>
      </c>
      <c r="F16">
        <v>13.99</v>
      </c>
      <c r="G16">
        <v>11.22</v>
      </c>
      <c r="H16">
        <v>6.93</v>
      </c>
      <c r="I16">
        <v>11.61</v>
      </c>
      <c r="J16">
        <v>2.35</v>
      </c>
      <c r="K16">
        <v>0.53</v>
      </c>
      <c r="L16">
        <v>2.81</v>
      </c>
      <c r="M16">
        <v>0.27</v>
      </c>
      <c r="N16">
        <v>0.17</v>
      </c>
      <c r="O16">
        <v>0.01</v>
      </c>
      <c r="P16">
        <v>100.37</v>
      </c>
      <c r="Q16" t="s">
        <v>549</v>
      </c>
      <c r="R16" t="s">
        <v>510</v>
      </c>
      <c r="S16" t="s">
        <v>561</v>
      </c>
      <c r="T16" t="s">
        <v>562</v>
      </c>
    </row>
    <row r="17" spans="1:20" x14ac:dyDescent="0.35">
      <c r="A17" t="s">
        <v>563</v>
      </c>
      <c r="B17" t="s">
        <v>664</v>
      </c>
      <c r="C17" s="127">
        <v>45250</v>
      </c>
      <c r="D17">
        <v>16</v>
      </c>
      <c r="E17">
        <v>50.43</v>
      </c>
      <c r="F17">
        <v>14.01</v>
      </c>
      <c r="G17">
        <v>10.98</v>
      </c>
      <c r="H17">
        <v>7.16</v>
      </c>
      <c r="I17">
        <v>11.7</v>
      </c>
      <c r="J17">
        <v>2.34</v>
      </c>
      <c r="K17">
        <v>0.49</v>
      </c>
      <c r="L17">
        <v>2.68</v>
      </c>
      <c r="M17">
        <v>0.26</v>
      </c>
      <c r="N17">
        <v>0.17</v>
      </c>
      <c r="O17">
        <v>0.01</v>
      </c>
      <c r="P17">
        <v>100.23</v>
      </c>
      <c r="Q17" t="s">
        <v>505</v>
      </c>
      <c r="R17" t="s">
        <v>506</v>
      </c>
    </row>
    <row r="18" spans="1:20" x14ac:dyDescent="0.35">
      <c r="A18" t="s">
        <v>564</v>
      </c>
      <c r="B18" t="s">
        <v>664</v>
      </c>
      <c r="C18" t="s">
        <v>565</v>
      </c>
      <c r="D18">
        <v>16</v>
      </c>
      <c r="E18">
        <v>50.41</v>
      </c>
      <c r="F18">
        <v>14.07</v>
      </c>
      <c r="G18">
        <v>10.97</v>
      </c>
      <c r="H18">
        <v>7.12</v>
      </c>
      <c r="I18">
        <v>11.69</v>
      </c>
      <c r="J18">
        <v>2.38</v>
      </c>
      <c r="K18">
        <v>0.5</v>
      </c>
      <c r="L18">
        <v>2.77</v>
      </c>
      <c r="M18">
        <v>0.28000000000000003</v>
      </c>
      <c r="N18">
        <v>0.17</v>
      </c>
      <c r="O18">
        <v>0.01</v>
      </c>
      <c r="P18">
        <v>100.37</v>
      </c>
      <c r="Q18" t="s">
        <v>566</v>
      </c>
      <c r="R18" t="s">
        <v>567</v>
      </c>
      <c r="S18" t="s">
        <v>568</v>
      </c>
      <c r="T18" t="s">
        <v>511</v>
      </c>
    </row>
    <row r="19" spans="1:20" x14ac:dyDescent="0.35">
      <c r="A19" t="s">
        <v>569</v>
      </c>
      <c r="B19" t="s">
        <v>664</v>
      </c>
      <c r="C19">
        <v>1921</v>
      </c>
      <c r="D19">
        <v>14</v>
      </c>
      <c r="E19">
        <v>50.32</v>
      </c>
      <c r="F19">
        <v>14</v>
      </c>
      <c r="G19">
        <v>11.3</v>
      </c>
      <c r="H19">
        <v>6.86</v>
      </c>
      <c r="I19">
        <v>11.48</v>
      </c>
      <c r="J19">
        <v>2.44</v>
      </c>
      <c r="K19">
        <v>0.52</v>
      </c>
      <c r="L19">
        <v>2.83</v>
      </c>
      <c r="M19">
        <v>0.25</v>
      </c>
      <c r="N19">
        <v>0.15</v>
      </c>
      <c r="O19">
        <v>1.2E-2</v>
      </c>
      <c r="P19">
        <v>100.16</v>
      </c>
      <c r="Q19" t="s">
        <v>511</v>
      </c>
    </row>
    <row r="20" spans="1:20" x14ac:dyDescent="0.35">
      <c r="A20" t="s">
        <v>570</v>
      </c>
      <c r="B20" t="s">
        <v>664</v>
      </c>
      <c r="C20" t="s">
        <v>571</v>
      </c>
      <c r="D20">
        <v>16</v>
      </c>
      <c r="E20">
        <v>50.39</v>
      </c>
      <c r="F20">
        <v>14.14</v>
      </c>
      <c r="G20">
        <v>10.96</v>
      </c>
      <c r="H20">
        <v>7.03</v>
      </c>
      <c r="I20">
        <v>11.61</v>
      </c>
      <c r="J20">
        <v>2.38</v>
      </c>
      <c r="K20">
        <v>0.5</v>
      </c>
      <c r="L20">
        <v>2.77</v>
      </c>
      <c r="M20">
        <v>0.27</v>
      </c>
      <c r="N20">
        <v>0.16</v>
      </c>
      <c r="O20">
        <v>0.01</v>
      </c>
      <c r="P20">
        <v>100.28</v>
      </c>
      <c r="Q20" t="s">
        <v>511</v>
      </c>
      <c r="R20" t="s">
        <v>520</v>
      </c>
    </row>
    <row r="21" spans="1:20" x14ac:dyDescent="0.35">
      <c r="A21" t="s">
        <v>572</v>
      </c>
      <c r="B21" t="s">
        <v>664</v>
      </c>
      <c r="C21" t="s">
        <v>573</v>
      </c>
      <c r="D21">
        <v>16</v>
      </c>
      <c r="E21">
        <v>50.33</v>
      </c>
      <c r="F21">
        <v>13.83</v>
      </c>
      <c r="G21">
        <v>11.4</v>
      </c>
      <c r="H21">
        <v>6.73</v>
      </c>
      <c r="I21">
        <v>11.35</v>
      </c>
      <c r="J21">
        <v>2.44</v>
      </c>
      <c r="K21">
        <v>0.56999999999999995</v>
      </c>
      <c r="L21">
        <v>3.02</v>
      </c>
      <c r="M21">
        <v>0.3</v>
      </c>
      <c r="N21">
        <v>0.18</v>
      </c>
      <c r="O21">
        <v>0.01</v>
      </c>
      <c r="P21">
        <v>100.16</v>
      </c>
      <c r="Q21" t="s">
        <v>505</v>
      </c>
      <c r="R21" t="s">
        <v>506</v>
      </c>
    </row>
    <row r="22" spans="1:20" x14ac:dyDescent="0.35">
      <c r="A22" t="s">
        <v>574</v>
      </c>
      <c r="B22" t="s">
        <v>664</v>
      </c>
      <c r="C22">
        <v>1924</v>
      </c>
      <c r="D22">
        <v>16</v>
      </c>
      <c r="E22">
        <v>50.24</v>
      </c>
      <c r="F22">
        <v>13.88</v>
      </c>
      <c r="G22">
        <v>11.61</v>
      </c>
      <c r="H22">
        <v>6.66</v>
      </c>
      <c r="I22">
        <v>11.3</v>
      </c>
      <c r="J22">
        <v>2.4300000000000002</v>
      </c>
      <c r="K22">
        <v>0.57999999999999996</v>
      </c>
      <c r="L22">
        <v>3.03</v>
      </c>
      <c r="M22">
        <v>0.3</v>
      </c>
      <c r="N22">
        <v>0.17</v>
      </c>
      <c r="O22">
        <v>0.01</v>
      </c>
      <c r="P22">
        <v>100.21</v>
      </c>
      <c r="Q22">
        <v>1924</v>
      </c>
      <c r="R22" t="s">
        <v>516</v>
      </c>
    </row>
    <row r="23" spans="1:20" x14ac:dyDescent="0.35">
      <c r="A23" t="s">
        <v>575</v>
      </c>
      <c r="B23" t="s">
        <v>664</v>
      </c>
      <c r="C23" t="s">
        <v>576</v>
      </c>
      <c r="D23">
        <v>16</v>
      </c>
      <c r="E23">
        <v>49.82</v>
      </c>
      <c r="F23">
        <v>13.53</v>
      </c>
      <c r="G23">
        <v>11.15</v>
      </c>
      <c r="H23">
        <v>7.49</v>
      </c>
      <c r="I23">
        <v>11.72</v>
      </c>
      <c r="J23">
        <v>2.3199999999999998</v>
      </c>
      <c r="K23">
        <v>0.55000000000000004</v>
      </c>
      <c r="L23">
        <v>2.72</v>
      </c>
      <c r="M23">
        <v>0.27</v>
      </c>
      <c r="N23">
        <v>0.16</v>
      </c>
      <c r="O23">
        <v>0.01</v>
      </c>
      <c r="P23">
        <v>99.74</v>
      </c>
      <c r="Q23" t="s">
        <v>526</v>
      </c>
      <c r="R23" t="s">
        <v>577</v>
      </c>
    </row>
    <row r="24" spans="1:20" x14ac:dyDescent="0.35">
      <c r="A24" t="s">
        <v>578</v>
      </c>
      <c r="B24" t="s">
        <v>664</v>
      </c>
      <c r="C24">
        <v>1934</v>
      </c>
      <c r="D24">
        <v>10</v>
      </c>
      <c r="E24">
        <v>50.17</v>
      </c>
      <c r="F24">
        <v>13.69</v>
      </c>
      <c r="G24">
        <v>11.41</v>
      </c>
      <c r="H24">
        <v>7.28</v>
      </c>
      <c r="I24">
        <v>11.57</v>
      </c>
      <c r="J24">
        <v>2.27</v>
      </c>
      <c r="K24">
        <v>0.52</v>
      </c>
      <c r="L24">
        <v>2.63</v>
      </c>
      <c r="M24">
        <v>0.24</v>
      </c>
      <c r="N24">
        <v>0.17</v>
      </c>
      <c r="O24">
        <v>1.2999999999999999E-2</v>
      </c>
      <c r="P24">
        <v>99.97</v>
      </c>
      <c r="Q24" t="s">
        <v>526</v>
      </c>
      <c r="R24" t="s">
        <v>577</v>
      </c>
    </row>
    <row r="25" spans="1:20" x14ac:dyDescent="0.35">
      <c r="A25" t="s">
        <v>579</v>
      </c>
      <c r="B25" t="s">
        <v>664</v>
      </c>
      <c r="C25" s="128">
        <v>12663</v>
      </c>
      <c r="D25">
        <v>14</v>
      </c>
      <c r="E25">
        <v>50.23</v>
      </c>
      <c r="F25">
        <v>13.7</v>
      </c>
      <c r="G25">
        <v>11.59</v>
      </c>
      <c r="H25">
        <v>7.19</v>
      </c>
      <c r="I25">
        <v>11.56</v>
      </c>
      <c r="J25">
        <v>2.3199999999999998</v>
      </c>
      <c r="K25">
        <v>0.52</v>
      </c>
      <c r="L25">
        <v>2.66</v>
      </c>
      <c r="M25">
        <v>0.26</v>
      </c>
      <c r="N25">
        <v>0.17</v>
      </c>
      <c r="O25">
        <v>1.2E-2</v>
      </c>
      <c r="P25">
        <v>100.21</v>
      </c>
      <c r="Q25" t="s">
        <v>526</v>
      </c>
      <c r="R25" t="s">
        <v>577</v>
      </c>
    </row>
    <row r="26" spans="1:20" x14ac:dyDescent="0.35">
      <c r="A26" t="s">
        <v>580</v>
      </c>
      <c r="B26" t="s">
        <v>664</v>
      </c>
      <c r="C26">
        <v>1868</v>
      </c>
      <c r="D26">
        <v>16</v>
      </c>
      <c r="E26">
        <v>51.16</v>
      </c>
      <c r="F26">
        <v>13.6</v>
      </c>
      <c r="G26">
        <v>12.24</v>
      </c>
      <c r="H26">
        <v>6.27</v>
      </c>
      <c r="I26">
        <v>10.73</v>
      </c>
      <c r="J26">
        <v>2.4700000000000002</v>
      </c>
      <c r="K26">
        <v>0.49</v>
      </c>
      <c r="L26">
        <v>2.72</v>
      </c>
      <c r="M26">
        <v>0.27</v>
      </c>
      <c r="N26">
        <v>0.18</v>
      </c>
      <c r="O26">
        <v>1.2E-2</v>
      </c>
      <c r="P26">
        <v>100.14</v>
      </c>
      <c r="Q26">
        <v>1868</v>
      </c>
      <c r="R26" t="s">
        <v>527</v>
      </c>
      <c r="S26" t="s">
        <v>581</v>
      </c>
      <c r="T26" t="s">
        <v>582</v>
      </c>
    </row>
    <row r="27" spans="1:20" x14ac:dyDescent="0.35">
      <c r="A27" t="s">
        <v>583</v>
      </c>
      <c r="B27" t="s">
        <v>664</v>
      </c>
      <c r="C27">
        <v>1924</v>
      </c>
      <c r="E27">
        <v>50.15</v>
      </c>
      <c r="F27">
        <v>13.41</v>
      </c>
      <c r="G27">
        <v>10.93</v>
      </c>
      <c r="H27">
        <v>7.39</v>
      </c>
      <c r="I27">
        <v>11.59</v>
      </c>
      <c r="J27">
        <v>2.2200000000000002</v>
      </c>
      <c r="K27">
        <v>0.52</v>
      </c>
      <c r="L27">
        <v>2.65</v>
      </c>
      <c r="M27">
        <v>0.26</v>
      </c>
      <c r="N27">
        <v>0.14000000000000001</v>
      </c>
    </row>
    <row r="28" spans="1:20" x14ac:dyDescent="0.35">
      <c r="A28" t="s">
        <v>584</v>
      </c>
      <c r="B28" t="s">
        <v>664</v>
      </c>
      <c r="C28">
        <v>1924</v>
      </c>
      <c r="E28">
        <v>50.6</v>
      </c>
      <c r="F28">
        <v>13.46</v>
      </c>
      <c r="G28">
        <v>11.37</v>
      </c>
      <c r="H28">
        <v>7.61</v>
      </c>
      <c r="I28">
        <v>11.55</v>
      </c>
      <c r="J28">
        <v>2.27</v>
      </c>
      <c r="K28">
        <v>0.53</v>
      </c>
      <c r="L28">
        <v>2.6</v>
      </c>
      <c r="M28">
        <v>0.25</v>
      </c>
      <c r="N28">
        <v>0.19</v>
      </c>
    </row>
    <row r="29" spans="1:20" x14ac:dyDescent="0.35">
      <c r="A29" t="s">
        <v>585</v>
      </c>
      <c r="B29" t="s">
        <v>664</v>
      </c>
      <c r="C29">
        <v>1924</v>
      </c>
      <c r="E29">
        <v>49.48</v>
      </c>
      <c r="F29">
        <v>12.96</v>
      </c>
      <c r="G29">
        <v>11.45</v>
      </c>
      <c r="H29">
        <v>8.7200000000000006</v>
      </c>
      <c r="I29">
        <v>11.49</v>
      </c>
      <c r="J29">
        <v>2.25</v>
      </c>
      <c r="K29">
        <v>0.56000000000000005</v>
      </c>
      <c r="L29">
        <v>2.69</v>
      </c>
      <c r="M29">
        <v>0.28999999999999998</v>
      </c>
      <c r="N29">
        <v>0.14000000000000001</v>
      </c>
    </row>
    <row r="30" spans="1:20" x14ac:dyDescent="0.35">
      <c r="A30" t="s">
        <v>586</v>
      </c>
      <c r="B30" t="s">
        <v>664</v>
      </c>
      <c r="C30">
        <v>1924</v>
      </c>
      <c r="E30">
        <v>50.43</v>
      </c>
      <c r="F30">
        <v>13.63</v>
      </c>
      <c r="G30">
        <v>11.41</v>
      </c>
      <c r="H30">
        <v>7.02</v>
      </c>
      <c r="I30">
        <v>11.7</v>
      </c>
      <c r="J30">
        <v>2.29</v>
      </c>
      <c r="K30">
        <v>0.54</v>
      </c>
      <c r="L30">
        <v>2.92</v>
      </c>
      <c r="M30">
        <v>0.26</v>
      </c>
      <c r="N30">
        <v>0.16</v>
      </c>
    </row>
    <row r="31" spans="1:20" x14ac:dyDescent="0.35">
      <c r="A31" t="s">
        <v>587</v>
      </c>
      <c r="B31" t="s">
        <v>664</v>
      </c>
      <c r="C31">
        <v>1924</v>
      </c>
      <c r="E31">
        <v>49.82</v>
      </c>
      <c r="F31">
        <v>12.73</v>
      </c>
      <c r="G31">
        <v>13.15</v>
      </c>
      <c r="H31">
        <v>5.85</v>
      </c>
      <c r="I31">
        <v>10.39</v>
      </c>
      <c r="J31">
        <v>2.4300000000000002</v>
      </c>
      <c r="K31">
        <v>0.76</v>
      </c>
      <c r="L31">
        <v>3.61</v>
      </c>
      <c r="M31">
        <v>0.39</v>
      </c>
      <c r="N31">
        <v>0.2</v>
      </c>
    </row>
    <row r="32" spans="1:20" x14ac:dyDescent="0.35">
      <c r="B32" t="s">
        <v>664</v>
      </c>
      <c r="C32" t="s">
        <v>588</v>
      </c>
      <c r="D32">
        <v>11</v>
      </c>
      <c r="E32">
        <v>50.18</v>
      </c>
      <c r="F32">
        <v>13.97</v>
      </c>
      <c r="G32">
        <v>11.17</v>
      </c>
      <c r="H32">
        <v>6.68</v>
      </c>
      <c r="I32">
        <v>11.29</v>
      </c>
      <c r="J32">
        <v>2.2599999999999998</v>
      </c>
      <c r="K32">
        <v>0.56000000000000005</v>
      </c>
      <c r="L32">
        <v>2.86</v>
      </c>
      <c r="M32">
        <v>0.26</v>
      </c>
      <c r="N32">
        <v>0.19</v>
      </c>
    </row>
    <row r="33" spans="2:17" x14ac:dyDescent="0.35">
      <c r="B33" t="s">
        <v>664</v>
      </c>
      <c r="C33" t="s">
        <v>589</v>
      </c>
      <c r="D33">
        <v>13</v>
      </c>
      <c r="E33">
        <v>49.89</v>
      </c>
      <c r="F33">
        <v>13.95</v>
      </c>
      <c r="G33">
        <v>11.19</v>
      </c>
      <c r="H33">
        <v>6.73</v>
      </c>
      <c r="I33">
        <v>11.39</v>
      </c>
      <c r="J33">
        <v>2.29</v>
      </c>
      <c r="K33">
        <v>0.54</v>
      </c>
      <c r="L33">
        <v>2.82</v>
      </c>
      <c r="M33">
        <v>0.26</v>
      </c>
      <c r="N33">
        <v>0.16</v>
      </c>
    </row>
    <row r="34" spans="2:17" x14ac:dyDescent="0.35">
      <c r="B34" t="s">
        <v>664</v>
      </c>
      <c r="C34" t="s">
        <v>590</v>
      </c>
      <c r="D34">
        <v>11</v>
      </c>
      <c r="E34">
        <v>50.25</v>
      </c>
      <c r="F34">
        <v>13.45</v>
      </c>
      <c r="G34">
        <v>11.29</v>
      </c>
      <c r="H34">
        <v>8.0500000000000007</v>
      </c>
      <c r="I34">
        <v>11.38</v>
      </c>
      <c r="J34">
        <v>2.13</v>
      </c>
      <c r="K34">
        <v>0.42</v>
      </c>
      <c r="L34">
        <v>2.46</v>
      </c>
      <c r="M34">
        <v>0.2</v>
      </c>
      <c r="N34">
        <v>0.17</v>
      </c>
    </row>
    <row r="35" spans="2:17" x14ac:dyDescent="0.35">
      <c r="B35" t="s">
        <v>664</v>
      </c>
      <c r="C35" t="s">
        <v>591</v>
      </c>
      <c r="D35">
        <v>12</v>
      </c>
      <c r="E35">
        <v>50.38</v>
      </c>
      <c r="F35">
        <v>13.22</v>
      </c>
      <c r="G35">
        <v>11.36</v>
      </c>
      <c r="H35">
        <v>8.8699999999999992</v>
      </c>
      <c r="I35">
        <v>11.1</v>
      </c>
      <c r="J35">
        <v>2.0099999999999998</v>
      </c>
      <c r="K35">
        <v>0.41</v>
      </c>
      <c r="L35">
        <v>2.36</v>
      </c>
      <c r="M35">
        <v>0.21</v>
      </c>
      <c r="N35">
        <v>0.18</v>
      </c>
    </row>
    <row r="36" spans="2:17" x14ac:dyDescent="0.35">
      <c r="B36" t="s">
        <v>664</v>
      </c>
      <c r="C36" t="s">
        <v>592</v>
      </c>
      <c r="D36">
        <v>10</v>
      </c>
      <c r="E36">
        <v>50.73</v>
      </c>
      <c r="F36">
        <v>13.94</v>
      </c>
      <c r="G36">
        <v>11.12</v>
      </c>
      <c r="H36">
        <v>6.99</v>
      </c>
      <c r="I36">
        <v>11.47</v>
      </c>
      <c r="J36">
        <v>2.25</v>
      </c>
      <c r="K36">
        <v>0.51</v>
      </c>
      <c r="L36">
        <v>2.72</v>
      </c>
      <c r="M36">
        <v>0.24</v>
      </c>
      <c r="N36">
        <v>0.17</v>
      </c>
    </row>
    <row r="37" spans="2:17" x14ac:dyDescent="0.35">
      <c r="B37" t="s">
        <v>664</v>
      </c>
      <c r="C37" t="s">
        <v>593</v>
      </c>
      <c r="D37">
        <v>12</v>
      </c>
      <c r="E37">
        <v>50.72</v>
      </c>
      <c r="F37">
        <v>13.8</v>
      </c>
      <c r="G37">
        <v>11.45</v>
      </c>
      <c r="H37">
        <v>6.42</v>
      </c>
      <c r="I37">
        <v>11.15</v>
      </c>
      <c r="J37">
        <v>2.2799999999999998</v>
      </c>
      <c r="K37">
        <v>0.54</v>
      </c>
      <c r="L37">
        <v>2.76</v>
      </c>
      <c r="M37">
        <v>0.28000000000000003</v>
      </c>
      <c r="N37">
        <v>0.19</v>
      </c>
    </row>
    <row r="38" spans="2:17" x14ac:dyDescent="0.35">
      <c r="B38" t="s">
        <v>664</v>
      </c>
      <c r="C38" t="s">
        <v>594</v>
      </c>
      <c r="D38">
        <v>16</v>
      </c>
      <c r="E38">
        <v>50.73</v>
      </c>
      <c r="F38">
        <v>13.55</v>
      </c>
      <c r="G38">
        <v>11.19</v>
      </c>
      <c r="H38">
        <v>7.9</v>
      </c>
      <c r="I38">
        <v>11.36</v>
      </c>
      <c r="J38">
        <v>2.12</v>
      </c>
      <c r="K38">
        <v>0.42</v>
      </c>
      <c r="L38">
        <v>2.39</v>
      </c>
      <c r="M38">
        <v>0.21</v>
      </c>
      <c r="N38">
        <v>0.18</v>
      </c>
    </row>
    <row r="39" spans="2:17" x14ac:dyDescent="0.35">
      <c r="B39" t="s">
        <v>664</v>
      </c>
      <c r="C39" t="s">
        <v>595</v>
      </c>
      <c r="D39">
        <v>12</v>
      </c>
      <c r="E39">
        <v>50.22</v>
      </c>
      <c r="F39">
        <v>12.98</v>
      </c>
      <c r="G39">
        <v>11.28</v>
      </c>
      <c r="H39">
        <v>9.24</v>
      </c>
      <c r="I39">
        <v>10.96</v>
      </c>
      <c r="J39">
        <v>2.09</v>
      </c>
      <c r="K39">
        <v>0.42</v>
      </c>
      <c r="L39">
        <v>2.3199999999999998</v>
      </c>
      <c r="M39">
        <v>0.22</v>
      </c>
      <c r="N39">
        <v>0.19</v>
      </c>
      <c r="Q39" t="s">
        <v>596</v>
      </c>
    </row>
    <row r="40" spans="2:17" x14ac:dyDescent="0.35">
      <c r="B40" t="s">
        <v>664</v>
      </c>
      <c r="C40" t="s">
        <v>597</v>
      </c>
      <c r="D40">
        <v>11</v>
      </c>
      <c r="E40">
        <v>50.84</v>
      </c>
      <c r="F40">
        <v>13.29</v>
      </c>
      <c r="G40">
        <v>12.14</v>
      </c>
      <c r="H40">
        <v>6.28</v>
      </c>
      <c r="I40">
        <v>10.68</v>
      </c>
      <c r="J40">
        <v>2.2599999999999998</v>
      </c>
      <c r="K40">
        <v>0.59</v>
      </c>
      <c r="L40">
        <v>3.05</v>
      </c>
      <c r="M40">
        <v>0.28000000000000003</v>
      </c>
      <c r="N40">
        <v>0.21</v>
      </c>
    </row>
    <row r="41" spans="2:17" x14ac:dyDescent="0.35">
      <c r="B41" t="s">
        <v>664</v>
      </c>
      <c r="C41" t="s">
        <v>598</v>
      </c>
      <c r="D41">
        <v>15</v>
      </c>
      <c r="E41">
        <v>50.89</v>
      </c>
      <c r="F41">
        <v>13.74</v>
      </c>
      <c r="G41">
        <v>11.9</v>
      </c>
      <c r="H41">
        <v>6.43</v>
      </c>
      <c r="I41">
        <v>10.82</v>
      </c>
      <c r="J41">
        <v>2.27</v>
      </c>
      <c r="K41">
        <v>0.53</v>
      </c>
      <c r="L41">
        <v>2.86</v>
      </c>
      <c r="M41">
        <v>0.27</v>
      </c>
      <c r="N41">
        <v>0.2</v>
      </c>
    </row>
    <row r="42" spans="2:17" x14ac:dyDescent="0.35">
      <c r="B42" t="s">
        <v>664</v>
      </c>
      <c r="C42" t="s">
        <v>599</v>
      </c>
      <c r="D42">
        <v>19</v>
      </c>
      <c r="E42">
        <v>50.51</v>
      </c>
      <c r="F42">
        <v>13.36</v>
      </c>
      <c r="G42">
        <v>11.19</v>
      </c>
      <c r="H42">
        <v>8.18</v>
      </c>
      <c r="I42">
        <v>11.26</v>
      </c>
      <c r="J42">
        <v>2.11</v>
      </c>
      <c r="K42">
        <v>0.42</v>
      </c>
      <c r="L42">
        <v>2.2599999999999998</v>
      </c>
      <c r="M42">
        <v>0.21</v>
      </c>
      <c r="N42">
        <v>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60A2-D9D6-4C77-96CC-3882C285D64C}">
  <dimension ref="A1:Q97"/>
  <sheetViews>
    <sheetView zoomScale="68" workbookViewId="0">
      <selection activeCell="H70" sqref="H70"/>
    </sheetView>
  </sheetViews>
  <sheetFormatPr defaultRowHeight="14.5" x14ac:dyDescent="0.35"/>
  <cols>
    <col min="1" max="2" width="21.453125" customWidth="1"/>
  </cols>
  <sheetData>
    <row r="1" spans="1:17" ht="17.5" thickBot="1" x14ac:dyDescent="0.4">
      <c r="A1" t="s">
        <v>654</v>
      </c>
      <c r="B1" t="s">
        <v>668</v>
      </c>
      <c r="C1" s="129" t="s">
        <v>600</v>
      </c>
      <c r="D1" s="130" t="s">
        <v>601</v>
      </c>
      <c r="E1" s="131" t="s">
        <v>657</v>
      </c>
      <c r="F1" s="131" t="s">
        <v>658</v>
      </c>
      <c r="G1" s="131" t="s">
        <v>659</v>
      </c>
      <c r="H1" s="131" t="s">
        <v>492</v>
      </c>
      <c r="I1" s="131" t="s">
        <v>493</v>
      </c>
      <c r="J1" s="131" t="s">
        <v>494</v>
      </c>
      <c r="K1" s="131" t="s">
        <v>495</v>
      </c>
      <c r="L1" s="131" t="s">
        <v>660</v>
      </c>
      <c r="M1" s="131" t="s">
        <v>661</v>
      </c>
      <c r="N1" s="131" t="s">
        <v>662</v>
      </c>
      <c r="O1" s="131" t="s">
        <v>602</v>
      </c>
      <c r="P1" s="131" t="s">
        <v>603</v>
      </c>
      <c r="Q1" s="131" t="s">
        <v>9</v>
      </c>
    </row>
    <row r="2" spans="1:17" x14ac:dyDescent="0.35">
      <c r="A2" t="s">
        <v>655</v>
      </c>
      <c r="B2" t="s">
        <v>663</v>
      </c>
      <c r="C2" s="132" t="s">
        <v>605</v>
      </c>
      <c r="D2" s="133" t="s">
        <v>604</v>
      </c>
      <c r="E2" s="134">
        <v>51.18</v>
      </c>
      <c r="F2" s="134">
        <v>2.38</v>
      </c>
      <c r="G2" s="134">
        <v>13.42</v>
      </c>
      <c r="H2" s="134">
        <v>11.45</v>
      </c>
      <c r="I2" s="134">
        <v>0.24</v>
      </c>
      <c r="J2" s="134">
        <v>8.5299999999999994</v>
      </c>
      <c r="K2" s="134">
        <v>10.79</v>
      </c>
      <c r="L2" s="134">
        <v>1.81</v>
      </c>
      <c r="M2" s="134">
        <v>0.41</v>
      </c>
      <c r="N2" s="134">
        <v>0.15</v>
      </c>
      <c r="O2" s="134">
        <v>8.9999999999999993E-3</v>
      </c>
      <c r="P2" s="134">
        <v>0.108</v>
      </c>
      <c r="Q2" s="134">
        <v>100.48</v>
      </c>
    </row>
    <row r="3" spans="1:17" x14ac:dyDescent="0.35">
      <c r="A3" t="s">
        <v>655</v>
      </c>
      <c r="B3" t="s">
        <v>663</v>
      </c>
      <c r="C3" s="132" t="s">
        <v>606</v>
      </c>
      <c r="D3" s="133" t="s">
        <v>604</v>
      </c>
      <c r="E3" s="134">
        <v>51.41</v>
      </c>
      <c r="F3" s="134">
        <v>2.4</v>
      </c>
      <c r="G3" s="134">
        <v>13.55</v>
      </c>
      <c r="H3" s="134">
        <v>11.42</v>
      </c>
      <c r="I3" s="134">
        <v>0.23</v>
      </c>
      <c r="J3" s="134">
        <v>8.2200000000000006</v>
      </c>
      <c r="K3" s="134">
        <v>10.85</v>
      </c>
      <c r="L3" s="134">
        <v>1.78</v>
      </c>
      <c r="M3" s="134">
        <v>0.42</v>
      </c>
      <c r="N3" s="134">
        <v>0.17</v>
      </c>
      <c r="O3" s="134">
        <v>8.0000000000000002E-3</v>
      </c>
      <c r="P3" s="134">
        <v>9.6000000000000002E-2</v>
      </c>
      <c r="Q3" s="134">
        <v>100.55</v>
      </c>
    </row>
    <row r="4" spans="1:17" x14ac:dyDescent="0.35">
      <c r="A4" t="s">
        <v>655</v>
      </c>
      <c r="B4" t="s">
        <v>663</v>
      </c>
      <c r="C4" s="132" t="s">
        <v>607</v>
      </c>
      <c r="D4" s="133" t="s">
        <v>604</v>
      </c>
      <c r="E4" s="134">
        <v>51.28</v>
      </c>
      <c r="F4" s="134">
        <v>2.41</v>
      </c>
      <c r="G4" s="134">
        <v>13.49</v>
      </c>
      <c r="H4" s="134">
        <v>11.62</v>
      </c>
      <c r="I4" s="134">
        <v>0.22</v>
      </c>
      <c r="J4" s="134">
        <v>8.74</v>
      </c>
      <c r="K4" s="134">
        <v>10.93</v>
      </c>
      <c r="L4" s="134">
        <v>1.84</v>
      </c>
      <c r="M4" s="134">
        <v>0.43</v>
      </c>
      <c r="N4" s="134">
        <v>0.17</v>
      </c>
      <c r="O4" s="134">
        <v>1.2E-2</v>
      </c>
      <c r="P4" s="134">
        <v>8.7999999999999995E-2</v>
      </c>
      <c r="Q4" s="134">
        <v>101.24</v>
      </c>
    </row>
    <row r="5" spans="1:17" x14ac:dyDescent="0.35">
      <c r="A5" t="s">
        <v>655</v>
      </c>
      <c r="B5" t="s">
        <v>663</v>
      </c>
      <c r="C5" s="132" t="s">
        <v>608</v>
      </c>
      <c r="D5" s="133" t="s">
        <v>604</v>
      </c>
      <c r="E5" s="134">
        <v>51.29</v>
      </c>
      <c r="F5" s="134">
        <v>2.27</v>
      </c>
      <c r="G5" s="134">
        <v>13.37</v>
      </c>
      <c r="H5" s="134">
        <v>11.14</v>
      </c>
      <c r="I5" s="134">
        <v>0.21</v>
      </c>
      <c r="J5" s="134">
        <v>8.8800000000000008</v>
      </c>
      <c r="K5" s="134">
        <v>10.74</v>
      </c>
      <c r="L5" s="134">
        <v>1.86</v>
      </c>
      <c r="M5" s="134">
        <v>0.44</v>
      </c>
      <c r="N5" s="134">
        <v>0.12</v>
      </c>
      <c r="O5" s="134">
        <v>4.0000000000000001E-3</v>
      </c>
      <c r="P5" s="134">
        <v>6.0999999999999999E-2</v>
      </c>
      <c r="Q5" s="134">
        <v>100.37</v>
      </c>
    </row>
    <row r="6" spans="1:17" x14ac:dyDescent="0.35">
      <c r="A6" t="s">
        <v>655</v>
      </c>
      <c r="B6" t="s">
        <v>663</v>
      </c>
      <c r="C6" s="132" t="s">
        <v>609</v>
      </c>
      <c r="D6" s="133" t="s">
        <v>604</v>
      </c>
      <c r="E6" s="134">
        <v>51.59</v>
      </c>
      <c r="F6" s="134">
        <v>2.5299999999999998</v>
      </c>
      <c r="G6" s="134">
        <v>13.65</v>
      </c>
      <c r="H6" s="134">
        <v>11.48</v>
      </c>
      <c r="I6" s="134">
        <v>0.25</v>
      </c>
      <c r="J6" s="134">
        <v>8.32</v>
      </c>
      <c r="K6" s="134">
        <v>10.84</v>
      </c>
      <c r="L6" s="134">
        <v>1.86</v>
      </c>
      <c r="M6" s="134">
        <v>0.44</v>
      </c>
      <c r="N6" s="134">
        <v>0.18</v>
      </c>
      <c r="O6" s="134">
        <v>4.0000000000000001E-3</v>
      </c>
      <c r="P6" s="134">
        <v>8.5000000000000006E-2</v>
      </c>
      <c r="Q6" s="134">
        <v>101.23</v>
      </c>
    </row>
    <row r="7" spans="1:17" x14ac:dyDescent="0.35">
      <c r="A7" t="s">
        <v>655</v>
      </c>
      <c r="B7" t="s">
        <v>663</v>
      </c>
      <c r="C7" s="132" t="s">
        <v>610</v>
      </c>
      <c r="D7" s="133" t="s">
        <v>604</v>
      </c>
      <c r="E7" s="134">
        <v>51.36</v>
      </c>
      <c r="F7" s="134">
        <v>2.29</v>
      </c>
      <c r="G7" s="134">
        <v>13.58</v>
      </c>
      <c r="H7" s="134">
        <v>11.37</v>
      </c>
      <c r="I7" s="134">
        <v>0.24</v>
      </c>
      <c r="J7" s="134">
        <v>8.19</v>
      </c>
      <c r="K7" s="134">
        <v>10.82</v>
      </c>
      <c r="L7" s="134">
        <v>1.81</v>
      </c>
      <c r="M7" s="134">
        <v>0.43</v>
      </c>
      <c r="N7" s="134">
        <v>0.19</v>
      </c>
      <c r="O7" s="134">
        <v>0.01</v>
      </c>
      <c r="P7" s="134">
        <v>0.1</v>
      </c>
      <c r="Q7" s="134">
        <v>100.38</v>
      </c>
    </row>
    <row r="8" spans="1:17" ht="15" thickBot="1" x14ac:dyDescent="0.4">
      <c r="A8" t="s">
        <v>655</v>
      </c>
      <c r="B8" t="s">
        <v>663</v>
      </c>
      <c r="C8" s="135" t="s">
        <v>611</v>
      </c>
      <c r="D8" s="136" t="s">
        <v>604</v>
      </c>
      <c r="E8" s="137">
        <v>51.41</v>
      </c>
      <c r="F8" s="137">
        <v>2.29</v>
      </c>
      <c r="G8" s="137">
        <v>13.59</v>
      </c>
      <c r="H8" s="137">
        <v>11.28</v>
      </c>
      <c r="I8" s="137">
        <v>0.24</v>
      </c>
      <c r="J8" s="137">
        <v>8.23</v>
      </c>
      <c r="K8" s="137">
        <v>10.83</v>
      </c>
      <c r="L8" s="137">
        <v>1.82</v>
      </c>
      <c r="M8" s="137">
        <v>0.44</v>
      </c>
      <c r="N8" s="137">
        <v>0.16</v>
      </c>
      <c r="O8" s="137">
        <v>8.9999999999999993E-3</v>
      </c>
      <c r="P8" s="137">
        <v>8.8999999999999996E-2</v>
      </c>
      <c r="Q8" s="137">
        <v>100.39</v>
      </c>
    </row>
    <row r="9" spans="1:17" x14ac:dyDescent="0.35">
      <c r="A9" t="s">
        <v>655</v>
      </c>
      <c r="B9" t="s">
        <v>663</v>
      </c>
      <c r="C9" s="132" t="s">
        <v>612</v>
      </c>
      <c r="D9" s="133" t="s">
        <v>604</v>
      </c>
      <c r="E9" s="134">
        <v>50.81</v>
      </c>
      <c r="F9" s="134">
        <v>2.29</v>
      </c>
      <c r="G9" s="134">
        <v>13.07</v>
      </c>
      <c r="H9" s="134">
        <v>11.73</v>
      </c>
      <c r="I9" s="134">
        <v>0.21</v>
      </c>
      <c r="J9" s="134">
        <v>9.23</v>
      </c>
      <c r="K9" s="134">
        <v>10.64</v>
      </c>
      <c r="L9" s="134">
        <v>1.78</v>
      </c>
      <c r="M9" s="134">
        <v>0.4</v>
      </c>
      <c r="N9" s="134">
        <v>0.15</v>
      </c>
      <c r="O9" s="134">
        <v>4.0000000000000001E-3</v>
      </c>
      <c r="P9" s="134">
        <v>0.11</v>
      </c>
      <c r="Q9" s="134">
        <v>100.44</v>
      </c>
    </row>
    <row r="10" spans="1:17" x14ac:dyDescent="0.35">
      <c r="A10" t="s">
        <v>655</v>
      </c>
      <c r="B10" t="s">
        <v>663</v>
      </c>
      <c r="C10" s="132" t="s">
        <v>613</v>
      </c>
      <c r="D10" s="133" t="s">
        <v>604</v>
      </c>
      <c r="E10" s="134">
        <v>50.76</v>
      </c>
      <c r="F10" s="134">
        <v>2.37</v>
      </c>
      <c r="G10" s="134">
        <v>13.28</v>
      </c>
      <c r="H10" s="134">
        <v>11.5</v>
      </c>
      <c r="I10" s="134">
        <v>0.23</v>
      </c>
      <c r="J10" s="134">
        <v>8.6300000000000008</v>
      </c>
      <c r="K10" s="134">
        <v>10.76</v>
      </c>
      <c r="L10" s="134">
        <v>1.98</v>
      </c>
      <c r="M10" s="134">
        <v>0.41</v>
      </c>
      <c r="N10" s="134">
        <v>0.16</v>
      </c>
      <c r="O10" s="134">
        <v>1.2E-2</v>
      </c>
      <c r="P10" s="134">
        <v>8.5000000000000006E-2</v>
      </c>
      <c r="Q10" s="134">
        <v>100.17</v>
      </c>
    </row>
    <row r="11" spans="1:17" x14ac:dyDescent="0.35">
      <c r="A11" t="s">
        <v>655</v>
      </c>
      <c r="B11" t="s">
        <v>663</v>
      </c>
      <c r="C11" s="132" t="s">
        <v>614</v>
      </c>
      <c r="D11" s="133" t="s">
        <v>604</v>
      </c>
      <c r="E11" s="134">
        <v>50.97</v>
      </c>
      <c r="F11" s="134">
        <v>2.34</v>
      </c>
      <c r="G11" s="134">
        <v>13.34</v>
      </c>
      <c r="H11" s="134">
        <v>11.41</v>
      </c>
      <c r="I11" s="134">
        <v>0.24</v>
      </c>
      <c r="J11" s="134">
        <v>8.65</v>
      </c>
      <c r="K11" s="134">
        <v>10.67</v>
      </c>
      <c r="L11" s="134">
        <v>1.85</v>
      </c>
      <c r="M11" s="134">
        <v>0.41</v>
      </c>
      <c r="N11" s="134">
        <v>0.14000000000000001</v>
      </c>
      <c r="O11" s="134">
        <v>7.0000000000000001E-3</v>
      </c>
      <c r="P11" s="134">
        <v>9.8000000000000004E-2</v>
      </c>
      <c r="Q11" s="134">
        <v>100.11</v>
      </c>
    </row>
    <row r="12" spans="1:17" x14ac:dyDescent="0.35">
      <c r="A12" t="s">
        <v>655</v>
      </c>
      <c r="B12" t="s">
        <v>663</v>
      </c>
      <c r="C12" s="132" t="s">
        <v>615</v>
      </c>
      <c r="D12" s="133" t="s">
        <v>604</v>
      </c>
      <c r="E12" s="134">
        <v>50.39</v>
      </c>
      <c r="F12" s="134">
        <v>2.2999999999999998</v>
      </c>
      <c r="G12" s="134">
        <v>12.96</v>
      </c>
      <c r="H12" s="134">
        <v>11.54</v>
      </c>
      <c r="I12" s="134">
        <v>0.22</v>
      </c>
      <c r="J12" s="134">
        <v>9.7200000000000006</v>
      </c>
      <c r="K12" s="134">
        <v>10.52</v>
      </c>
      <c r="L12" s="134">
        <v>1.79</v>
      </c>
      <c r="M12" s="134">
        <v>0.39</v>
      </c>
      <c r="N12" s="134">
        <v>0.17</v>
      </c>
      <c r="O12" s="134">
        <v>8.9999999999999993E-3</v>
      </c>
      <c r="P12" s="134">
        <v>0.1</v>
      </c>
      <c r="Q12" s="134">
        <v>100.11</v>
      </c>
    </row>
    <row r="13" spans="1:17" x14ac:dyDescent="0.35">
      <c r="A13" t="s">
        <v>655</v>
      </c>
      <c r="B13" t="s">
        <v>663</v>
      </c>
      <c r="C13" s="132" t="s">
        <v>616</v>
      </c>
      <c r="D13" s="133" t="s">
        <v>604</v>
      </c>
      <c r="E13" s="134">
        <v>51.04</v>
      </c>
      <c r="F13" s="134">
        <v>2.4300000000000002</v>
      </c>
      <c r="G13" s="134">
        <v>13.38</v>
      </c>
      <c r="H13" s="134">
        <v>11.47</v>
      </c>
      <c r="I13" s="134">
        <v>0.23</v>
      </c>
      <c r="J13" s="134">
        <v>8.5500000000000007</v>
      </c>
      <c r="K13" s="134">
        <v>10.87</v>
      </c>
      <c r="L13" s="134">
        <v>2.0099999999999998</v>
      </c>
      <c r="M13" s="134">
        <v>0.4</v>
      </c>
      <c r="N13" s="134">
        <v>0.16</v>
      </c>
      <c r="O13" s="134">
        <v>1.0999999999999999E-2</v>
      </c>
      <c r="P13" s="134">
        <v>9.1999999999999998E-2</v>
      </c>
      <c r="Q13" s="134">
        <v>100.65</v>
      </c>
    </row>
    <row r="14" spans="1:17" x14ac:dyDescent="0.35">
      <c r="A14" t="s">
        <v>655</v>
      </c>
      <c r="B14" t="s">
        <v>663</v>
      </c>
      <c r="C14" s="132" t="s">
        <v>617</v>
      </c>
      <c r="D14" s="133" t="s">
        <v>604</v>
      </c>
      <c r="E14" s="134">
        <v>50.79</v>
      </c>
      <c r="F14" s="134">
        <v>2.2599999999999998</v>
      </c>
      <c r="G14" s="134">
        <v>13.21</v>
      </c>
      <c r="H14" s="134">
        <v>11.52</v>
      </c>
      <c r="I14" s="134">
        <v>0.23</v>
      </c>
      <c r="J14" s="134">
        <v>8.65</v>
      </c>
      <c r="K14" s="134">
        <v>10.75</v>
      </c>
      <c r="L14" s="134">
        <v>1.71</v>
      </c>
      <c r="M14" s="134">
        <v>0.4</v>
      </c>
      <c r="N14" s="134">
        <v>0.14000000000000001</v>
      </c>
      <c r="O14" s="134">
        <v>1.0999999999999999E-2</v>
      </c>
      <c r="P14" s="134">
        <v>8.6999999999999994E-2</v>
      </c>
      <c r="Q14" s="134">
        <v>99.75</v>
      </c>
    </row>
    <row r="15" spans="1:17" x14ac:dyDescent="0.35">
      <c r="A15" t="s">
        <v>655</v>
      </c>
      <c r="B15" t="s">
        <v>663</v>
      </c>
      <c r="C15" s="132" t="s">
        <v>618</v>
      </c>
      <c r="D15" s="133" t="s">
        <v>604</v>
      </c>
      <c r="E15" s="134">
        <v>50.77</v>
      </c>
      <c r="F15" s="134">
        <v>2.2999999999999998</v>
      </c>
      <c r="G15" s="134">
        <v>13.24</v>
      </c>
      <c r="H15" s="134">
        <v>11.57</v>
      </c>
      <c r="I15" s="134">
        <v>0.23</v>
      </c>
      <c r="J15" s="134">
        <v>8.66</v>
      </c>
      <c r="K15" s="134">
        <v>10.65</v>
      </c>
      <c r="L15" s="134">
        <v>2.25</v>
      </c>
      <c r="M15" s="134">
        <v>0.4</v>
      </c>
      <c r="N15" s="134">
        <v>0.16</v>
      </c>
      <c r="O15" s="134">
        <v>0.01</v>
      </c>
      <c r="P15" s="134">
        <v>7.6999999999999999E-2</v>
      </c>
      <c r="Q15" s="134">
        <v>100.31</v>
      </c>
    </row>
    <row r="16" spans="1:17" x14ac:dyDescent="0.35">
      <c r="A16" t="s">
        <v>655</v>
      </c>
      <c r="B16" t="s">
        <v>663</v>
      </c>
      <c r="C16" s="132" t="s">
        <v>619</v>
      </c>
      <c r="D16" s="133" t="s">
        <v>604</v>
      </c>
      <c r="E16" s="134">
        <v>50.33</v>
      </c>
      <c r="F16" s="134">
        <v>2.25</v>
      </c>
      <c r="G16" s="134">
        <v>12.54</v>
      </c>
      <c r="H16" s="134">
        <v>11.92</v>
      </c>
      <c r="I16" s="134">
        <v>0.23</v>
      </c>
      <c r="J16" s="134">
        <v>10.36</v>
      </c>
      <c r="K16" s="134">
        <v>10.35</v>
      </c>
      <c r="L16" s="134">
        <v>2.02</v>
      </c>
      <c r="M16" s="134">
        <v>0.38</v>
      </c>
      <c r="N16" s="134">
        <v>0.19</v>
      </c>
      <c r="O16" s="134">
        <v>7.0000000000000001E-3</v>
      </c>
      <c r="P16" s="134">
        <v>0.10100000000000001</v>
      </c>
      <c r="Q16" s="134">
        <v>100.68</v>
      </c>
    </row>
    <row r="17" spans="1:17" x14ac:dyDescent="0.35">
      <c r="A17" t="s">
        <v>655</v>
      </c>
      <c r="B17" t="s">
        <v>663</v>
      </c>
      <c r="C17" s="132" t="s">
        <v>620</v>
      </c>
      <c r="D17" s="133" t="s">
        <v>604</v>
      </c>
      <c r="E17" s="134">
        <v>50.84</v>
      </c>
      <c r="F17" s="134">
        <v>2.25</v>
      </c>
      <c r="G17" s="134">
        <v>13.44</v>
      </c>
      <c r="H17" s="134">
        <v>11.27</v>
      </c>
      <c r="I17" s="134">
        <v>0.23</v>
      </c>
      <c r="J17" s="134">
        <v>8.5299999999999994</v>
      </c>
      <c r="K17" s="134">
        <v>10.79</v>
      </c>
      <c r="L17" s="134">
        <v>2.16</v>
      </c>
      <c r="M17" s="134">
        <v>0.4</v>
      </c>
      <c r="N17" s="134">
        <v>0.15</v>
      </c>
      <c r="O17" s="134">
        <v>8.0000000000000002E-3</v>
      </c>
      <c r="P17" s="134">
        <v>0.106</v>
      </c>
      <c r="Q17" s="134">
        <v>100.17</v>
      </c>
    </row>
    <row r="18" spans="1:17" x14ac:dyDescent="0.35">
      <c r="A18" t="s">
        <v>655</v>
      </c>
      <c r="B18" t="s">
        <v>663</v>
      </c>
      <c r="C18" s="132" t="s">
        <v>621</v>
      </c>
      <c r="D18" s="133" t="s">
        <v>604</v>
      </c>
      <c r="E18" s="134">
        <v>50.79</v>
      </c>
      <c r="F18" s="134">
        <v>2.4</v>
      </c>
      <c r="G18" s="134">
        <v>13.33</v>
      </c>
      <c r="H18" s="134">
        <v>11.42</v>
      </c>
      <c r="I18" s="134">
        <v>0.22</v>
      </c>
      <c r="J18" s="134">
        <v>8.43</v>
      </c>
      <c r="K18" s="134">
        <v>10.7</v>
      </c>
      <c r="L18" s="134">
        <v>2.16</v>
      </c>
      <c r="M18" s="134">
        <v>0.42</v>
      </c>
      <c r="N18" s="134">
        <v>0.15</v>
      </c>
      <c r="O18" s="134">
        <v>5.0000000000000001E-3</v>
      </c>
      <c r="P18" s="134">
        <v>8.5000000000000006E-2</v>
      </c>
      <c r="Q18" s="134">
        <v>100.1</v>
      </c>
    </row>
    <row r="19" spans="1:17" x14ac:dyDescent="0.35">
      <c r="A19" t="s">
        <v>655</v>
      </c>
      <c r="B19" t="s">
        <v>663</v>
      </c>
      <c r="C19" s="132" t="s">
        <v>622</v>
      </c>
      <c r="D19" s="133" t="s">
        <v>604</v>
      </c>
      <c r="E19" s="134">
        <v>50.76</v>
      </c>
      <c r="F19" s="134">
        <v>2.41</v>
      </c>
      <c r="G19" s="134">
        <v>13.27</v>
      </c>
      <c r="H19" s="134">
        <v>10.98</v>
      </c>
      <c r="I19" s="134">
        <v>0.25</v>
      </c>
      <c r="J19" s="134">
        <v>8.4499999999999993</v>
      </c>
      <c r="K19" s="134">
        <v>10.81</v>
      </c>
      <c r="L19" s="134">
        <v>1.8</v>
      </c>
      <c r="M19" s="134">
        <v>0.43</v>
      </c>
      <c r="N19" s="134">
        <v>0.14000000000000001</v>
      </c>
      <c r="O19" s="134">
        <v>1.7999999999999999E-2</v>
      </c>
      <c r="P19" s="134">
        <v>8.7999999999999995E-2</v>
      </c>
      <c r="Q19" s="134">
        <v>99.41</v>
      </c>
    </row>
    <row r="20" spans="1:17" x14ac:dyDescent="0.35">
      <c r="A20" t="s">
        <v>655</v>
      </c>
      <c r="B20" t="s">
        <v>663</v>
      </c>
      <c r="C20" s="132" t="s">
        <v>623</v>
      </c>
      <c r="D20" s="133" t="s">
        <v>604</v>
      </c>
      <c r="E20" s="134">
        <v>50.66</v>
      </c>
      <c r="F20" s="134">
        <v>2.2799999999999998</v>
      </c>
      <c r="G20" s="134">
        <v>13</v>
      </c>
      <c r="H20" s="134">
        <v>11.58</v>
      </c>
      <c r="I20" s="134">
        <v>0.22</v>
      </c>
      <c r="J20" s="134">
        <v>9.1199999999999992</v>
      </c>
      <c r="K20" s="134">
        <v>10.62</v>
      </c>
      <c r="L20" s="134">
        <v>1.75</v>
      </c>
      <c r="M20" s="134">
        <v>0.43</v>
      </c>
      <c r="N20" s="134">
        <v>0.16</v>
      </c>
      <c r="O20" s="134">
        <v>7.0000000000000001E-3</v>
      </c>
      <c r="P20" s="134">
        <v>7.1999999999999995E-2</v>
      </c>
      <c r="Q20" s="134">
        <v>99.9</v>
      </c>
    </row>
    <row r="21" spans="1:17" x14ac:dyDescent="0.35">
      <c r="A21" t="s">
        <v>655</v>
      </c>
      <c r="B21" t="s">
        <v>663</v>
      </c>
      <c r="C21" s="132" t="s">
        <v>624</v>
      </c>
      <c r="D21" s="133" t="s">
        <v>604</v>
      </c>
      <c r="E21" s="134">
        <v>50.82</v>
      </c>
      <c r="F21" s="134">
        <v>2.25</v>
      </c>
      <c r="G21" s="134">
        <v>13</v>
      </c>
      <c r="H21" s="134">
        <v>11.64</v>
      </c>
      <c r="I21" s="134">
        <v>0.23</v>
      </c>
      <c r="J21" s="134">
        <v>9.59</v>
      </c>
      <c r="K21" s="134">
        <v>10.5</v>
      </c>
      <c r="L21" s="134">
        <v>1.84</v>
      </c>
      <c r="M21" s="134">
        <v>0.43</v>
      </c>
      <c r="N21" s="134">
        <v>0.15</v>
      </c>
      <c r="O21" s="134">
        <v>1.4E-2</v>
      </c>
      <c r="P21" s="134">
        <v>9.4E-2</v>
      </c>
      <c r="Q21" s="134">
        <v>100.56</v>
      </c>
    </row>
    <row r="22" spans="1:17" x14ac:dyDescent="0.35">
      <c r="A22" t="s">
        <v>655</v>
      </c>
      <c r="B22" t="s">
        <v>663</v>
      </c>
      <c r="C22" s="132" t="s">
        <v>625</v>
      </c>
      <c r="D22" s="133" t="s">
        <v>604</v>
      </c>
      <c r="E22" s="134">
        <v>51.2</v>
      </c>
      <c r="F22" s="134">
        <v>2.34</v>
      </c>
      <c r="G22" s="134">
        <v>13.43</v>
      </c>
      <c r="H22" s="134">
        <v>11.52</v>
      </c>
      <c r="I22" s="134">
        <v>0.23</v>
      </c>
      <c r="J22" s="134">
        <v>8.4600000000000009</v>
      </c>
      <c r="K22" s="134">
        <v>10.82</v>
      </c>
      <c r="L22" s="134">
        <v>1.9</v>
      </c>
      <c r="M22" s="134">
        <v>0.44</v>
      </c>
      <c r="N22" s="134">
        <v>0.14000000000000001</v>
      </c>
      <c r="O22" s="134">
        <v>1.0999999999999999E-2</v>
      </c>
      <c r="P22" s="134">
        <v>7.9000000000000001E-2</v>
      </c>
      <c r="Q22" s="134">
        <v>100.59</v>
      </c>
    </row>
    <row r="23" spans="1:17" x14ac:dyDescent="0.35">
      <c r="A23" t="s">
        <v>655</v>
      </c>
      <c r="B23" t="s">
        <v>663</v>
      </c>
      <c r="C23" s="132" t="s">
        <v>626</v>
      </c>
      <c r="D23" s="133" t="s">
        <v>604</v>
      </c>
      <c r="E23" s="134">
        <v>50.45</v>
      </c>
      <c r="F23" s="134">
        <v>2.29</v>
      </c>
      <c r="G23" s="134">
        <v>12.9</v>
      </c>
      <c r="H23" s="134">
        <v>11.42</v>
      </c>
      <c r="I23" s="134">
        <v>0.25</v>
      </c>
      <c r="J23" s="134">
        <v>9.9600000000000009</v>
      </c>
      <c r="K23" s="134">
        <v>10.51</v>
      </c>
      <c r="L23" s="134">
        <v>2.1</v>
      </c>
      <c r="M23" s="134">
        <v>0.44</v>
      </c>
      <c r="N23" s="134">
        <v>0.15</v>
      </c>
      <c r="O23" s="134">
        <v>1.0999999999999999E-2</v>
      </c>
      <c r="P23" s="134">
        <v>0.10299999999999999</v>
      </c>
      <c r="Q23" s="134">
        <v>100.58</v>
      </c>
    </row>
    <row r="24" spans="1:17" x14ac:dyDescent="0.35">
      <c r="A24" t="s">
        <v>655</v>
      </c>
      <c r="B24" t="s">
        <v>663</v>
      </c>
      <c r="C24" s="132" t="s">
        <v>626</v>
      </c>
      <c r="D24" s="133" t="s">
        <v>604</v>
      </c>
      <c r="E24" s="134">
        <v>50.7</v>
      </c>
      <c r="F24" s="134">
        <v>2.31</v>
      </c>
      <c r="G24" s="134">
        <v>13.1</v>
      </c>
      <c r="H24" s="134">
        <v>11.42</v>
      </c>
      <c r="I24" s="134">
        <v>0.26</v>
      </c>
      <c r="J24" s="134">
        <v>10.06</v>
      </c>
      <c r="K24" s="134">
        <v>10.48</v>
      </c>
      <c r="L24" s="134">
        <v>2.12</v>
      </c>
      <c r="M24" s="134">
        <v>0.44</v>
      </c>
      <c r="N24" s="134">
        <v>0.15</v>
      </c>
      <c r="O24" s="134">
        <v>8.9999999999999993E-3</v>
      </c>
      <c r="P24" s="134">
        <v>9.9000000000000005E-2</v>
      </c>
      <c r="Q24" s="134">
        <v>101.15</v>
      </c>
    </row>
    <row r="25" spans="1:17" x14ac:dyDescent="0.35">
      <c r="A25" t="s">
        <v>655</v>
      </c>
      <c r="B25" t="s">
        <v>663</v>
      </c>
      <c r="C25" s="132" t="s">
        <v>626</v>
      </c>
      <c r="D25" s="133" t="s">
        <v>604</v>
      </c>
      <c r="E25" s="134">
        <v>50.31</v>
      </c>
      <c r="F25" s="134">
        <v>2.31</v>
      </c>
      <c r="G25" s="134">
        <v>12.98</v>
      </c>
      <c r="H25" s="134">
        <v>11.51</v>
      </c>
      <c r="I25" s="134">
        <v>0.26</v>
      </c>
      <c r="J25" s="134">
        <v>9.98</v>
      </c>
      <c r="K25" s="134">
        <v>10.43</v>
      </c>
      <c r="L25" s="134">
        <v>2.13</v>
      </c>
      <c r="M25" s="134">
        <v>0.44</v>
      </c>
      <c r="N25" s="134">
        <v>0.13</v>
      </c>
      <c r="O25" s="134">
        <v>1.2999999999999999E-2</v>
      </c>
      <c r="P25" s="134">
        <v>0.10199999999999999</v>
      </c>
      <c r="Q25" s="134">
        <v>100.6</v>
      </c>
    </row>
    <row r="26" spans="1:17" x14ac:dyDescent="0.35">
      <c r="A26" t="s">
        <v>655</v>
      </c>
      <c r="B26" t="s">
        <v>663</v>
      </c>
      <c r="C26" s="132" t="s">
        <v>626</v>
      </c>
      <c r="D26" s="133" t="s">
        <v>604</v>
      </c>
      <c r="E26" s="134">
        <v>50.63</v>
      </c>
      <c r="F26" s="134">
        <v>2.39</v>
      </c>
      <c r="G26" s="134">
        <v>12.9</v>
      </c>
      <c r="H26" s="134">
        <v>11.5</v>
      </c>
      <c r="I26" s="134">
        <v>0.26</v>
      </c>
      <c r="J26" s="134">
        <v>9.74</v>
      </c>
      <c r="K26" s="134">
        <v>10.53</v>
      </c>
      <c r="L26" s="134">
        <v>2.15</v>
      </c>
      <c r="M26" s="134">
        <v>0.44</v>
      </c>
      <c r="N26" s="134">
        <v>0.12</v>
      </c>
      <c r="O26" s="134">
        <v>1.2999999999999999E-2</v>
      </c>
      <c r="P26" s="134">
        <v>0.10299999999999999</v>
      </c>
      <c r="Q26" s="134">
        <v>100.77</v>
      </c>
    </row>
    <row r="27" spans="1:17" x14ac:dyDescent="0.35">
      <c r="A27" t="s">
        <v>655</v>
      </c>
      <c r="B27" t="s">
        <v>663</v>
      </c>
      <c r="C27" s="132" t="s">
        <v>626</v>
      </c>
      <c r="D27" s="133" t="s">
        <v>604</v>
      </c>
      <c r="E27" s="134">
        <v>50.4</v>
      </c>
      <c r="F27" s="134">
        <v>2.31</v>
      </c>
      <c r="G27" s="134">
        <v>13.15</v>
      </c>
      <c r="H27" s="134">
        <v>11.37</v>
      </c>
      <c r="I27" s="134">
        <v>0.24</v>
      </c>
      <c r="J27" s="134">
        <v>9.27</v>
      </c>
      <c r="K27" s="134">
        <v>10.66</v>
      </c>
      <c r="L27" s="134">
        <v>2.2000000000000002</v>
      </c>
      <c r="M27" s="134">
        <v>0.42</v>
      </c>
      <c r="N27" s="134">
        <v>0.16</v>
      </c>
      <c r="O27" s="134">
        <v>1.2999999999999999E-2</v>
      </c>
      <c r="P27" s="134">
        <v>8.7999999999999995E-2</v>
      </c>
      <c r="Q27" s="134">
        <v>100.26</v>
      </c>
    </row>
    <row r="28" spans="1:17" x14ac:dyDescent="0.35">
      <c r="A28" t="s">
        <v>655</v>
      </c>
      <c r="B28" t="s">
        <v>663</v>
      </c>
      <c r="C28" s="132" t="s">
        <v>626</v>
      </c>
      <c r="D28" s="133" t="s">
        <v>604</v>
      </c>
      <c r="E28" s="134">
        <v>50.75</v>
      </c>
      <c r="F28" s="134">
        <v>2.2400000000000002</v>
      </c>
      <c r="G28" s="134">
        <v>13.13</v>
      </c>
      <c r="H28" s="134">
        <v>11.5</v>
      </c>
      <c r="I28" s="134">
        <v>0.25</v>
      </c>
      <c r="J28" s="134">
        <v>9.35</v>
      </c>
      <c r="K28" s="134">
        <v>10.57</v>
      </c>
      <c r="L28" s="134">
        <v>2.14</v>
      </c>
      <c r="M28" s="134">
        <v>0.44</v>
      </c>
      <c r="N28" s="134">
        <v>0.15</v>
      </c>
      <c r="O28" s="134">
        <v>7.0000000000000001E-3</v>
      </c>
      <c r="P28" s="134">
        <v>0.109</v>
      </c>
      <c r="Q28" s="134">
        <v>100.63</v>
      </c>
    </row>
    <row r="29" spans="1:17" ht="15" thickBot="1" x14ac:dyDescent="0.4">
      <c r="A29" t="s">
        <v>655</v>
      </c>
      <c r="B29" t="s">
        <v>663</v>
      </c>
      <c r="C29" s="135" t="s">
        <v>626</v>
      </c>
      <c r="D29" s="136" t="s">
        <v>604</v>
      </c>
      <c r="E29" s="137">
        <v>50.97</v>
      </c>
      <c r="F29" s="137">
        <v>2.2400000000000002</v>
      </c>
      <c r="G29" s="137">
        <v>13.21</v>
      </c>
      <c r="H29" s="137">
        <v>11.38</v>
      </c>
      <c r="I29" s="137">
        <v>0.24</v>
      </c>
      <c r="J29" s="137">
        <v>9.35</v>
      </c>
      <c r="K29" s="137">
        <v>10.68</v>
      </c>
      <c r="L29" s="137">
        <v>2.19</v>
      </c>
      <c r="M29" s="137">
        <v>0.42</v>
      </c>
      <c r="N29" s="137">
        <v>0.15</v>
      </c>
      <c r="O29" s="137">
        <v>1.2E-2</v>
      </c>
      <c r="P29" s="137">
        <v>9.6000000000000002E-2</v>
      </c>
      <c r="Q29" s="137">
        <v>100.93</v>
      </c>
    </row>
    <row r="30" spans="1:17" x14ac:dyDescent="0.35">
      <c r="A30" t="s">
        <v>627</v>
      </c>
      <c r="B30" t="s">
        <v>663</v>
      </c>
      <c r="C30" s="132" t="s">
        <v>628</v>
      </c>
      <c r="D30" s="133">
        <v>79</v>
      </c>
      <c r="E30" s="134">
        <v>49.92</v>
      </c>
      <c r="F30" s="134">
        <v>2.4</v>
      </c>
      <c r="G30" s="134">
        <v>12.65</v>
      </c>
      <c r="H30" s="134">
        <v>11.51</v>
      </c>
      <c r="I30" s="134">
        <v>0.25</v>
      </c>
      <c r="J30" s="134">
        <v>9.56</v>
      </c>
      <c r="K30" s="134">
        <v>10.78</v>
      </c>
      <c r="L30" s="134">
        <v>2.08</v>
      </c>
      <c r="M30" s="134">
        <v>0.46</v>
      </c>
      <c r="N30" s="134">
        <v>0.34</v>
      </c>
      <c r="O30" s="134" t="s">
        <v>629</v>
      </c>
      <c r="P30" s="134" t="s">
        <v>629</v>
      </c>
      <c r="Q30" s="134">
        <v>99.95</v>
      </c>
    </row>
    <row r="31" spans="1:17" x14ac:dyDescent="0.35">
      <c r="A31" t="s">
        <v>627</v>
      </c>
      <c r="B31" t="s">
        <v>663</v>
      </c>
      <c r="C31" s="132" t="s">
        <v>628</v>
      </c>
      <c r="D31" s="133">
        <v>80</v>
      </c>
      <c r="E31" s="134">
        <v>49.58</v>
      </c>
      <c r="F31" s="134">
        <v>2.35</v>
      </c>
      <c r="G31" s="134">
        <v>12.72</v>
      </c>
      <c r="H31" s="134">
        <v>11.25</v>
      </c>
      <c r="I31" s="134">
        <v>0.15</v>
      </c>
      <c r="J31" s="134">
        <v>9.9</v>
      </c>
      <c r="K31" s="134">
        <v>10.66</v>
      </c>
      <c r="L31" s="134">
        <v>2.14</v>
      </c>
      <c r="M31" s="134">
        <v>0.46</v>
      </c>
      <c r="N31" s="134">
        <v>0.33</v>
      </c>
      <c r="O31" s="134" t="s">
        <v>629</v>
      </c>
      <c r="P31" s="134" t="s">
        <v>629</v>
      </c>
      <c r="Q31" s="134">
        <v>99.53</v>
      </c>
    </row>
    <row r="32" spans="1:17" x14ac:dyDescent="0.35">
      <c r="A32" t="s">
        <v>627</v>
      </c>
      <c r="B32" t="s">
        <v>663</v>
      </c>
      <c r="C32" s="132" t="s">
        <v>628</v>
      </c>
      <c r="D32" s="133">
        <v>81</v>
      </c>
      <c r="E32" s="134">
        <v>49.47</v>
      </c>
      <c r="F32" s="134">
        <v>2.39</v>
      </c>
      <c r="G32" s="134">
        <v>12.67</v>
      </c>
      <c r="H32" s="134">
        <v>11.45</v>
      </c>
      <c r="I32" s="134">
        <v>0.2</v>
      </c>
      <c r="J32" s="134">
        <v>9.86</v>
      </c>
      <c r="K32" s="134">
        <v>10.55</v>
      </c>
      <c r="L32" s="134">
        <v>1.97</v>
      </c>
      <c r="M32" s="134">
        <v>0.46</v>
      </c>
      <c r="N32" s="134">
        <v>0.31</v>
      </c>
      <c r="O32" s="134" t="s">
        <v>629</v>
      </c>
      <c r="P32" s="134" t="s">
        <v>629</v>
      </c>
      <c r="Q32" s="134">
        <v>99.33</v>
      </c>
    </row>
    <row r="33" spans="1:17" x14ac:dyDescent="0.35">
      <c r="A33" t="s">
        <v>627</v>
      </c>
      <c r="B33" t="s">
        <v>663</v>
      </c>
      <c r="C33" s="132" t="s">
        <v>628</v>
      </c>
      <c r="D33" s="133">
        <v>82</v>
      </c>
      <c r="E33" s="134">
        <v>50.15</v>
      </c>
      <c r="F33" s="134">
        <v>2.48</v>
      </c>
      <c r="G33" s="134">
        <v>12.81</v>
      </c>
      <c r="H33" s="134">
        <v>11.46</v>
      </c>
      <c r="I33" s="134">
        <v>0.19</v>
      </c>
      <c r="J33" s="134">
        <v>9.31</v>
      </c>
      <c r="K33" s="134">
        <v>10.71</v>
      </c>
      <c r="L33" s="134">
        <v>2.11</v>
      </c>
      <c r="M33" s="134">
        <v>0.48</v>
      </c>
      <c r="N33" s="134">
        <v>0.33</v>
      </c>
      <c r="O33" s="134" t="s">
        <v>629</v>
      </c>
      <c r="P33" s="134" t="s">
        <v>629</v>
      </c>
      <c r="Q33" s="134">
        <v>100.03</v>
      </c>
    </row>
    <row r="34" spans="1:17" x14ac:dyDescent="0.35">
      <c r="A34" t="s">
        <v>627</v>
      </c>
      <c r="B34" t="s">
        <v>663</v>
      </c>
      <c r="C34" s="132" t="s">
        <v>628</v>
      </c>
      <c r="D34" s="133">
        <v>83</v>
      </c>
      <c r="E34" s="134">
        <v>50.24</v>
      </c>
      <c r="F34" s="134">
        <v>2.41</v>
      </c>
      <c r="G34" s="134">
        <v>13.02</v>
      </c>
      <c r="H34" s="134">
        <v>11.04</v>
      </c>
      <c r="I34" s="134">
        <v>0.18</v>
      </c>
      <c r="J34" s="134">
        <v>9.98</v>
      </c>
      <c r="K34" s="134">
        <v>10.64</v>
      </c>
      <c r="L34" s="134">
        <v>2.08</v>
      </c>
      <c r="M34" s="134">
        <v>0.47</v>
      </c>
      <c r="N34" s="134">
        <v>0.32</v>
      </c>
      <c r="O34" s="134" t="s">
        <v>629</v>
      </c>
      <c r="P34" s="134" t="s">
        <v>629</v>
      </c>
      <c r="Q34" s="134">
        <v>100.37</v>
      </c>
    </row>
    <row r="35" spans="1:17" x14ac:dyDescent="0.35">
      <c r="A35" t="s">
        <v>627</v>
      </c>
      <c r="B35" t="s">
        <v>663</v>
      </c>
      <c r="C35" s="132" t="s">
        <v>628</v>
      </c>
      <c r="D35" s="133">
        <v>84</v>
      </c>
      <c r="E35" s="134">
        <v>49.57</v>
      </c>
      <c r="F35" s="134">
        <v>2.46</v>
      </c>
      <c r="G35" s="134">
        <v>12.99</v>
      </c>
      <c r="H35" s="134">
        <v>11.24</v>
      </c>
      <c r="I35" s="134">
        <v>0.14000000000000001</v>
      </c>
      <c r="J35" s="134">
        <v>9.43</v>
      </c>
      <c r="K35" s="134">
        <v>10.72</v>
      </c>
      <c r="L35" s="134">
        <v>2.0699999999999998</v>
      </c>
      <c r="M35" s="134">
        <v>0.47</v>
      </c>
      <c r="N35" s="134">
        <v>0.26</v>
      </c>
      <c r="O35" s="134" t="s">
        <v>629</v>
      </c>
      <c r="P35" s="134" t="s">
        <v>629</v>
      </c>
      <c r="Q35" s="134">
        <v>99.35</v>
      </c>
    </row>
    <row r="36" spans="1:17" x14ac:dyDescent="0.35">
      <c r="A36" t="s">
        <v>627</v>
      </c>
      <c r="B36" t="s">
        <v>663</v>
      </c>
      <c r="C36" s="132" t="s">
        <v>628</v>
      </c>
      <c r="D36" s="133">
        <v>85</v>
      </c>
      <c r="E36" s="134">
        <v>50.38</v>
      </c>
      <c r="F36" s="134">
        <v>2.48</v>
      </c>
      <c r="G36" s="134">
        <v>12.8</v>
      </c>
      <c r="H36" s="134">
        <v>11.09</v>
      </c>
      <c r="I36" s="134">
        <v>0.19</v>
      </c>
      <c r="J36" s="134">
        <v>9.82</v>
      </c>
      <c r="K36" s="134">
        <v>10.59</v>
      </c>
      <c r="L36" s="134">
        <v>2.0099999999999998</v>
      </c>
      <c r="M36" s="134">
        <v>0.48</v>
      </c>
      <c r="N36" s="134">
        <v>0.3</v>
      </c>
      <c r="O36" s="134" t="s">
        <v>629</v>
      </c>
      <c r="P36" s="134" t="s">
        <v>629</v>
      </c>
      <c r="Q36" s="134">
        <v>100.14</v>
      </c>
    </row>
    <row r="37" spans="1:17" x14ac:dyDescent="0.35">
      <c r="A37" t="s">
        <v>627</v>
      </c>
      <c r="B37" t="s">
        <v>663</v>
      </c>
      <c r="C37" s="132" t="s">
        <v>628</v>
      </c>
      <c r="D37" s="133">
        <v>86</v>
      </c>
      <c r="E37" s="134">
        <v>49.19</v>
      </c>
      <c r="F37" s="134">
        <v>2.56</v>
      </c>
      <c r="G37" s="134">
        <v>12.58</v>
      </c>
      <c r="H37" s="134">
        <v>11.3</v>
      </c>
      <c r="I37" s="134">
        <v>0.17</v>
      </c>
      <c r="J37" s="134">
        <v>9.7899999999999991</v>
      </c>
      <c r="K37" s="134">
        <v>10.67</v>
      </c>
      <c r="L37" s="134">
        <v>2.14</v>
      </c>
      <c r="M37" s="134">
        <v>0.48</v>
      </c>
      <c r="N37" s="134">
        <v>0.3</v>
      </c>
      <c r="O37" s="134" t="s">
        <v>629</v>
      </c>
      <c r="P37" s="134" t="s">
        <v>629</v>
      </c>
      <c r="Q37" s="134">
        <v>99.18</v>
      </c>
    </row>
    <row r="38" spans="1:17" x14ac:dyDescent="0.35">
      <c r="A38" t="s">
        <v>627</v>
      </c>
      <c r="B38" t="s">
        <v>663</v>
      </c>
      <c r="C38" s="132" t="s">
        <v>628</v>
      </c>
      <c r="D38" s="133">
        <v>87</v>
      </c>
      <c r="E38" s="134">
        <v>49.43</v>
      </c>
      <c r="F38" s="134">
        <v>2.6</v>
      </c>
      <c r="G38" s="134">
        <v>12.71</v>
      </c>
      <c r="H38" s="134">
        <v>10.8</v>
      </c>
      <c r="I38" s="134">
        <v>0.13</v>
      </c>
      <c r="J38" s="134">
        <v>9.76</v>
      </c>
      <c r="K38" s="134">
        <v>10.76</v>
      </c>
      <c r="L38" s="134">
        <v>2.25</v>
      </c>
      <c r="M38" s="134">
        <v>0.5</v>
      </c>
      <c r="N38" s="134">
        <v>0.26</v>
      </c>
      <c r="O38" s="134" t="s">
        <v>629</v>
      </c>
      <c r="P38" s="134" t="s">
        <v>629</v>
      </c>
      <c r="Q38" s="134">
        <v>99.17</v>
      </c>
    </row>
    <row r="39" spans="1:17" x14ac:dyDescent="0.35">
      <c r="A39" t="s">
        <v>627</v>
      </c>
      <c r="B39" t="s">
        <v>663</v>
      </c>
      <c r="C39" s="132" t="s">
        <v>628</v>
      </c>
      <c r="D39" s="133">
        <v>88</v>
      </c>
      <c r="E39" s="134">
        <v>49.91</v>
      </c>
      <c r="F39" s="134">
        <v>2.4900000000000002</v>
      </c>
      <c r="G39" s="134">
        <v>12.65</v>
      </c>
      <c r="H39" s="134">
        <v>10.65</v>
      </c>
      <c r="I39" s="134">
        <v>0.16</v>
      </c>
      <c r="J39" s="134">
        <v>9.6300000000000008</v>
      </c>
      <c r="K39" s="134">
        <v>10.59</v>
      </c>
      <c r="L39" s="134">
        <v>2.12</v>
      </c>
      <c r="M39" s="134">
        <v>0.47</v>
      </c>
      <c r="N39" s="134">
        <v>0.32</v>
      </c>
      <c r="O39" s="134" t="s">
        <v>629</v>
      </c>
      <c r="P39" s="134" t="s">
        <v>629</v>
      </c>
      <c r="Q39" s="134">
        <v>98.98</v>
      </c>
    </row>
    <row r="40" spans="1:17" x14ac:dyDescent="0.35">
      <c r="A40" t="s">
        <v>627</v>
      </c>
      <c r="B40" t="s">
        <v>663</v>
      </c>
      <c r="C40" s="132" t="s">
        <v>628</v>
      </c>
      <c r="D40" s="133">
        <v>89</v>
      </c>
      <c r="E40" s="134">
        <v>50.05</v>
      </c>
      <c r="F40" s="134">
        <v>2.44</v>
      </c>
      <c r="G40" s="134">
        <v>12.92</v>
      </c>
      <c r="H40" s="134">
        <v>10.91</v>
      </c>
      <c r="I40" s="134">
        <v>0.25</v>
      </c>
      <c r="J40" s="134">
        <v>9.7799999999999994</v>
      </c>
      <c r="K40" s="134">
        <v>10.47</v>
      </c>
      <c r="L40" s="134">
        <v>2.2400000000000002</v>
      </c>
      <c r="M40" s="134">
        <v>0.49</v>
      </c>
      <c r="N40" s="134">
        <v>0.28999999999999998</v>
      </c>
      <c r="O40" s="134" t="s">
        <v>629</v>
      </c>
      <c r="P40" s="134" t="s">
        <v>629</v>
      </c>
      <c r="Q40" s="134">
        <v>99.84</v>
      </c>
    </row>
    <row r="41" spans="1:17" x14ac:dyDescent="0.35">
      <c r="A41" t="s">
        <v>627</v>
      </c>
      <c r="B41" t="s">
        <v>663</v>
      </c>
      <c r="C41" s="132" t="s">
        <v>628</v>
      </c>
      <c r="D41" s="133">
        <v>90</v>
      </c>
      <c r="E41" s="134">
        <v>49.51</v>
      </c>
      <c r="F41" s="134">
        <v>2.4900000000000002</v>
      </c>
      <c r="G41" s="134">
        <v>12.86</v>
      </c>
      <c r="H41" s="134">
        <v>10.71</v>
      </c>
      <c r="I41" s="134">
        <v>0.17</v>
      </c>
      <c r="J41" s="134">
        <v>9.7799999999999994</v>
      </c>
      <c r="K41" s="134">
        <v>10.76</v>
      </c>
      <c r="L41" s="134">
        <v>2.12</v>
      </c>
      <c r="M41" s="134">
        <v>0.47</v>
      </c>
      <c r="N41" s="134">
        <v>0.33</v>
      </c>
      <c r="O41" s="134" t="s">
        <v>629</v>
      </c>
      <c r="P41" s="134" t="s">
        <v>629</v>
      </c>
      <c r="Q41" s="134">
        <v>99.19</v>
      </c>
    </row>
    <row r="42" spans="1:17" x14ac:dyDescent="0.35">
      <c r="A42" t="s">
        <v>627</v>
      </c>
      <c r="B42" t="s">
        <v>663</v>
      </c>
      <c r="C42" s="132" t="s">
        <v>628</v>
      </c>
      <c r="D42" s="133">
        <v>91</v>
      </c>
      <c r="E42" s="134">
        <v>49.92</v>
      </c>
      <c r="F42" s="134">
        <v>2.41</v>
      </c>
      <c r="G42" s="134">
        <v>12.79</v>
      </c>
      <c r="H42" s="134">
        <v>10.9</v>
      </c>
      <c r="I42" s="134">
        <v>0.18</v>
      </c>
      <c r="J42" s="134">
        <v>9.67</v>
      </c>
      <c r="K42" s="134">
        <v>10.7</v>
      </c>
      <c r="L42" s="134">
        <v>2.06</v>
      </c>
      <c r="M42" s="134">
        <v>0.49</v>
      </c>
      <c r="N42" s="134">
        <v>0.31</v>
      </c>
      <c r="O42" s="134" t="s">
        <v>629</v>
      </c>
      <c r="P42" s="134" t="s">
        <v>629</v>
      </c>
      <c r="Q42" s="134">
        <v>99.42</v>
      </c>
    </row>
    <row r="43" spans="1:17" x14ac:dyDescent="0.35">
      <c r="A43" t="s">
        <v>627</v>
      </c>
      <c r="B43" t="s">
        <v>663</v>
      </c>
      <c r="C43" s="132" t="s">
        <v>628</v>
      </c>
      <c r="D43" s="133">
        <v>92</v>
      </c>
      <c r="E43" s="134">
        <v>49.74</v>
      </c>
      <c r="F43" s="134">
        <v>2.42</v>
      </c>
      <c r="G43" s="134">
        <v>12.83</v>
      </c>
      <c r="H43" s="134">
        <v>11.08</v>
      </c>
      <c r="I43" s="134">
        <v>0.16</v>
      </c>
      <c r="J43" s="134">
        <v>9.9700000000000006</v>
      </c>
      <c r="K43" s="134">
        <v>10.8</v>
      </c>
      <c r="L43" s="134">
        <v>2.17</v>
      </c>
      <c r="M43" s="134">
        <v>0.49</v>
      </c>
      <c r="N43" s="134">
        <v>0.28999999999999998</v>
      </c>
      <c r="O43" s="134" t="s">
        <v>629</v>
      </c>
      <c r="P43" s="134" t="s">
        <v>629</v>
      </c>
      <c r="Q43" s="134">
        <v>99.94</v>
      </c>
    </row>
    <row r="44" spans="1:17" x14ac:dyDescent="0.35">
      <c r="A44" t="s">
        <v>627</v>
      </c>
      <c r="B44" t="s">
        <v>663</v>
      </c>
      <c r="C44" s="132" t="s">
        <v>628</v>
      </c>
      <c r="D44" s="133">
        <v>93</v>
      </c>
      <c r="E44" s="134">
        <v>49.76</v>
      </c>
      <c r="F44" s="134">
        <v>2.44</v>
      </c>
      <c r="G44" s="134">
        <v>12.84</v>
      </c>
      <c r="H44" s="134">
        <v>11.02</v>
      </c>
      <c r="I44" s="134">
        <v>0.17</v>
      </c>
      <c r="J44" s="134">
        <v>9.6999999999999993</v>
      </c>
      <c r="K44" s="134">
        <v>10.75</v>
      </c>
      <c r="L44" s="134">
        <v>2.12</v>
      </c>
      <c r="M44" s="134">
        <v>0.49</v>
      </c>
      <c r="N44" s="134">
        <v>0.3</v>
      </c>
      <c r="O44" s="134" t="s">
        <v>629</v>
      </c>
      <c r="P44" s="134" t="s">
        <v>629</v>
      </c>
      <c r="Q44" s="134">
        <v>99.58</v>
      </c>
    </row>
    <row r="45" spans="1:17" x14ac:dyDescent="0.35">
      <c r="A45" t="s">
        <v>627</v>
      </c>
      <c r="B45" t="s">
        <v>663</v>
      </c>
      <c r="C45" s="132" t="s">
        <v>628</v>
      </c>
      <c r="D45" s="133">
        <v>94</v>
      </c>
      <c r="E45" s="134">
        <v>49.93</v>
      </c>
      <c r="F45" s="134">
        <v>2.5499999999999998</v>
      </c>
      <c r="G45" s="134">
        <v>12.85</v>
      </c>
      <c r="H45" s="134">
        <v>10.9</v>
      </c>
      <c r="I45" s="134">
        <v>0.15</v>
      </c>
      <c r="J45" s="134">
        <v>9.73</v>
      </c>
      <c r="K45" s="134">
        <v>10.48</v>
      </c>
      <c r="L45" s="134">
        <v>2.11</v>
      </c>
      <c r="M45" s="134">
        <v>0.49</v>
      </c>
      <c r="N45" s="134">
        <v>0.27</v>
      </c>
      <c r="O45" s="134" t="s">
        <v>629</v>
      </c>
      <c r="P45" s="134" t="s">
        <v>629</v>
      </c>
      <c r="Q45" s="134">
        <v>99.45</v>
      </c>
    </row>
    <row r="46" spans="1:17" x14ac:dyDescent="0.35">
      <c r="A46" t="s">
        <v>627</v>
      </c>
      <c r="B46" t="s">
        <v>663</v>
      </c>
      <c r="C46" s="132" t="s">
        <v>628</v>
      </c>
      <c r="D46" s="133">
        <v>95</v>
      </c>
      <c r="E46" s="134">
        <v>50.1</v>
      </c>
      <c r="F46" s="134">
        <v>2.46</v>
      </c>
      <c r="G46" s="134">
        <v>12.9</v>
      </c>
      <c r="H46" s="134">
        <v>11.22</v>
      </c>
      <c r="I46" s="134">
        <v>0.21</v>
      </c>
      <c r="J46" s="134">
        <v>9.92</v>
      </c>
      <c r="K46" s="134">
        <v>10.91</v>
      </c>
      <c r="L46" s="134">
        <v>2.0699999999999998</v>
      </c>
      <c r="M46" s="134">
        <v>0.48</v>
      </c>
      <c r="N46" s="134">
        <v>0.28000000000000003</v>
      </c>
      <c r="O46" s="134" t="s">
        <v>629</v>
      </c>
      <c r="P46" s="134" t="s">
        <v>629</v>
      </c>
      <c r="Q46" s="134">
        <v>100.55</v>
      </c>
    </row>
    <row r="47" spans="1:17" x14ac:dyDescent="0.35">
      <c r="A47" t="s">
        <v>627</v>
      </c>
      <c r="B47" t="s">
        <v>663</v>
      </c>
      <c r="C47" s="132" t="s">
        <v>628</v>
      </c>
      <c r="D47" s="133">
        <v>96</v>
      </c>
      <c r="E47" s="134">
        <v>50.98</v>
      </c>
      <c r="F47" s="134">
        <v>2.52</v>
      </c>
      <c r="G47" s="134">
        <v>13.32</v>
      </c>
      <c r="H47" s="134">
        <v>11.04</v>
      </c>
      <c r="I47" s="134">
        <v>0.18</v>
      </c>
      <c r="J47" s="134">
        <v>9.26</v>
      </c>
      <c r="K47" s="134">
        <v>10.86</v>
      </c>
      <c r="L47" s="134">
        <v>2.27</v>
      </c>
      <c r="M47" s="134">
        <v>0.48</v>
      </c>
      <c r="N47" s="134">
        <v>0.31</v>
      </c>
      <c r="O47" s="134" t="s">
        <v>629</v>
      </c>
      <c r="P47" s="134" t="s">
        <v>629</v>
      </c>
      <c r="Q47" s="134">
        <v>101.21</v>
      </c>
    </row>
    <row r="48" spans="1:17" ht="15" thickBot="1" x14ac:dyDescent="0.4">
      <c r="A48" t="s">
        <v>627</v>
      </c>
      <c r="B48" t="s">
        <v>663</v>
      </c>
      <c r="C48" s="135" t="s">
        <v>628</v>
      </c>
      <c r="D48" s="136">
        <v>97</v>
      </c>
      <c r="E48" s="137">
        <v>50.75</v>
      </c>
      <c r="F48" s="137">
        <v>2.66</v>
      </c>
      <c r="G48" s="137">
        <v>12.87</v>
      </c>
      <c r="H48" s="137">
        <v>10.78</v>
      </c>
      <c r="I48" s="137">
        <v>0.17</v>
      </c>
      <c r="J48" s="137">
        <v>9.83</v>
      </c>
      <c r="K48" s="137">
        <v>10.66</v>
      </c>
      <c r="L48" s="137">
        <v>2.15</v>
      </c>
      <c r="M48" s="137">
        <v>0.48</v>
      </c>
      <c r="N48" s="137">
        <v>0.31</v>
      </c>
      <c r="O48" s="137" t="s">
        <v>629</v>
      </c>
      <c r="P48" s="137" t="s">
        <v>629</v>
      </c>
      <c r="Q48" s="137">
        <v>100.65</v>
      </c>
    </row>
    <row r="49" spans="1:17" x14ac:dyDescent="0.35">
      <c r="A49" t="s">
        <v>627</v>
      </c>
      <c r="B49" t="s">
        <v>663</v>
      </c>
      <c r="C49" s="138" t="s">
        <v>630</v>
      </c>
      <c r="D49" s="139">
        <v>54</v>
      </c>
      <c r="E49" s="140">
        <v>50.55</v>
      </c>
      <c r="F49" s="140">
        <v>2.5099999999999998</v>
      </c>
      <c r="G49" s="140">
        <v>12.78</v>
      </c>
      <c r="H49" s="140">
        <v>10.79</v>
      </c>
      <c r="I49" s="140">
        <v>0.08</v>
      </c>
      <c r="J49" s="140">
        <v>9.86</v>
      </c>
      <c r="K49" s="140">
        <v>10.77</v>
      </c>
      <c r="L49" s="140">
        <v>1.88</v>
      </c>
      <c r="M49" s="140">
        <v>0.47</v>
      </c>
      <c r="N49" s="140">
        <v>0.25</v>
      </c>
      <c r="O49" s="134" t="s">
        <v>629</v>
      </c>
      <c r="P49" s="134" t="s">
        <v>629</v>
      </c>
      <c r="Q49" s="140">
        <v>99.94</v>
      </c>
    </row>
    <row r="50" spans="1:17" x14ac:dyDescent="0.35">
      <c r="A50" t="s">
        <v>627</v>
      </c>
      <c r="B50" t="s">
        <v>663</v>
      </c>
      <c r="C50" s="138" t="s">
        <v>630</v>
      </c>
      <c r="D50" s="139">
        <v>55</v>
      </c>
      <c r="E50" s="140">
        <v>50.61</v>
      </c>
      <c r="F50" s="140">
        <v>2.52</v>
      </c>
      <c r="G50" s="140">
        <v>12.86</v>
      </c>
      <c r="H50" s="140">
        <v>10.95</v>
      </c>
      <c r="I50" s="140">
        <v>0.16</v>
      </c>
      <c r="J50" s="140">
        <v>9.86</v>
      </c>
      <c r="K50" s="140">
        <v>10.8</v>
      </c>
      <c r="L50" s="140">
        <v>2.12</v>
      </c>
      <c r="M50" s="140">
        <v>0.47</v>
      </c>
      <c r="N50" s="140">
        <v>0.28999999999999998</v>
      </c>
      <c r="O50" s="134" t="s">
        <v>629</v>
      </c>
      <c r="P50" s="134" t="s">
        <v>629</v>
      </c>
      <c r="Q50" s="140">
        <v>100.64</v>
      </c>
    </row>
    <row r="51" spans="1:17" x14ac:dyDescent="0.35">
      <c r="A51" t="s">
        <v>627</v>
      </c>
      <c r="B51" t="s">
        <v>663</v>
      </c>
      <c r="C51" s="138" t="s">
        <v>630</v>
      </c>
      <c r="D51" s="139">
        <v>56</v>
      </c>
      <c r="E51" s="140">
        <v>51.5</v>
      </c>
      <c r="F51" s="140">
        <v>2.4700000000000002</v>
      </c>
      <c r="G51" s="140">
        <v>13.66</v>
      </c>
      <c r="H51" s="140">
        <v>10.72</v>
      </c>
      <c r="I51" s="140">
        <v>0.2</v>
      </c>
      <c r="J51" s="140">
        <v>7.72</v>
      </c>
      <c r="K51" s="140">
        <v>11</v>
      </c>
      <c r="L51" s="140">
        <v>2.27</v>
      </c>
      <c r="M51" s="140">
        <v>0.49</v>
      </c>
      <c r="N51" s="140">
        <v>0.3</v>
      </c>
      <c r="O51" s="134" t="s">
        <v>629</v>
      </c>
      <c r="P51" s="134" t="s">
        <v>629</v>
      </c>
      <c r="Q51" s="140">
        <v>100.35</v>
      </c>
    </row>
    <row r="52" spans="1:17" x14ac:dyDescent="0.35">
      <c r="A52" t="s">
        <v>627</v>
      </c>
      <c r="B52" t="s">
        <v>663</v>
      </c>
      <c r="C52" s="138" t="s">
        <v>630</v>
      </c>
      <c r="D52" s="139">
        <v>57</v>
      </c>
      <c r="E52" s="140">
        <v>50.4</v>
      </c>
      <c r="F52" s="140">
        <v>2.4</v>
      </c>
      <c r="G52" s="140">
        <v>13.08</v>
      </c>
      <c r="H52" s="140">
        <v>11.32</v>
      </c>
      <c r="I52" s="140">
        <v>0.21</v>
      </c>
      <c r="J52" s="140">
        <v>9.27</v>
      </c>
      <c r="K52" s="140">
        <v>10.82</v>
      </c>
      <c r="L52" s="140">
        <v>2.11</v>
      </c>
      <c r="M52" s="140">
        <v>0.47</v>
      </c>
      <c r="N52" s="140">
        <v>0.28000000000000003</v>
      </c>
      <c r="O52" s="134" t="s">
        <v>629</v>
      </c>
      <c r="P52" s="134" t="s">
        <v>629</v>
      </c>
      <c r="Q52" s="140">
        <v>100.36</v>
      </c>
    </row>
    <row r="53" spans="1:17" x14ac:dyDescent="0.35">
      <c r="A53" t="s">
        <v>627</v>
      </c>
      <c r="B53" t="s">
        <v>663</v>
      </c>
      <c r="C53" s="138" t="s">
        <v>630</v>
      </c>
      <c r="D53" s="139">
        <v>58</v>
      </c>
      <c r="E53" s="140">
        <v>50.29</v>
      </c>
      <c r="F53" s="140">
        <v>2.36</v>
      </c>
      <c r="G53" s="140">
        <v>12.81</v>
      </c>
      <c r="H53" s="140">
        <v>10.89</v>
      </c>
      <c r="I53" s="140">
        <v>0.15</v>
      </c>
      <c r="J53" s="140">
        <v>9.86</v>
      </c>
      <c r="K53" s="140">
        <v>10.65</v>
      </c>
      <c r="L53" s="140">
        <v>1.95</v>
      </c>
      <c r="M53" s="140">
        <v>0.47</v>
      </c>
      <c r="N53" s="140">
        <v>0.31</v>
      </c>
      <c r="O53" s="134" t="s">
        <v>629</v>
      </c>
      <c r="P53" s="134" t="s">
        <v>629</v>
      </c>
      <c r="Q53" s="140">
        <v>99.74</v>
      </c>
    </row>
    <row r="54" spans="1:17" x14ac:dyDescent="0.35">
      <c r="A54" t="s">
        <v>627</v>
      </c>
      <c r="B54" t="s">
        <v>663</v>
      </c>
      <c r="C54" s="138" t="s">
        <v>630</v>
      </c>
      <c r="D54" s="139">
        <v>59</v>
      </c>
      <c r="E54" s="140">
        <v>50.19</v>
      </c>
      <c r="F54" s="140">
        <v>2.61</v>
      </c>
      <c r="G54" s="140">
        <v>12.79</v>
      </c>
      <c r="H54" s="140">
        <v>11.05</v>
      </c>
      <c r="I54" s="140">
        <v>0.18</v>
      </c>
      <c r="J54" s="140">
        <v>9.83</v>
      </c>
      <c r="K54" s="140">
        <v>10.82</v>
      </c>
      <c r="L54" s="140">
        <v>2.13</v>
      </c>
      <c r="M54" s="140">
        <v>0.47</v>
      </c>
      <c r="N54" s="140">
        <v>0.28999999999999998</v>
      </c>
      <c r="O54" s="134" t="s">
        <v>629</v>
      </c>
      <c r="P54" s="134" t="s">
        <v>629</v>
      </c>
      <c r="Q54" s="140">
        <v>100.35</v>
      </c>
    </row>
    <row r="55" spans="1:17" x14ac:dyDescent="0.35">
      <c r="A55" t="s">
        <v>627</v>
      </c>
      <c r="B55" t="s">
        <v>663</v>
      </c>
      <c r="C55" s="138" t="s">
        <v>630</v>
      </c>
      <c r="D55" s="139">
        <v>60</v>
      </c>
      <c r="E55" s="140">
        <v>50.71</v>
      </c>
      <c r="F55" s="140">
        <v>2.16</v>
      </c>
      <c r="G55" s="140">
        <v>12.77</v>
      </c>
      <c r="H55" s="140">
        <v>10.72</v>
      </c>
      <c r="I55" s="140">
        <v>0.23</v>
      </c>
      <c r="J55" s="140">
        <v>10.36</v>
      </c>
      <c r="K55" s="140">
        <v>10.18</v>
      </c>
      <c r="L55" s="140">
        <v>2.08</v>
      </c>
      <c r="M55" s="140">
        <v>0.35</v>
      </c>
      <c r="N55" s="140">
        <v>0.21</v>
      </c>
      <c r="O55" s="134" t="s">
        <v>629</v>
      </c>
      <c r="P55" s="134" t="s">
        <v>629</v>
      </c>
      <c r="Q55" s="140">
        <v>99.76</v>
      </c>
    </row>
    <row r="56" spans="1:17" x14ac:dyDescent="0.35">
      <c r="A56" t="s">
        <v>627</v>
      </c>
      <c r="B56" t="s">
        <v>663</v>
      </c>
      <c r="C56" s="138" t="s">
        <v>630</v>
      </c>
      <c r="D56" s="139">
        <v>61</v>
      </c>
      <c r="E56" s="140">
        <v>49.68</v>
      </c>
      <c r="F56" s="140">
        <v>2.54</v>
      </c>
      <c r="G56" s="140">
        <v>12.83</v>
      </c>
      <c r="H56" s="140">
        <v>10.62</v>
      </c>
      <c r="I56" s="140">
        <v>0.23</v>
      </c>
      <c r="J56" s="140">
        <v>9.44</v>
      </c>
      <c r="K56" s="140">
        <v>10.76</v>
      </c>
      <c r="L56" s="140">
        <v>2.16</v>
      </c>
      <c r="M56" s="140">
        <v>0.47</v>
      </c>
      <c r="N56" s="140">
        <v>0.3</v>
      </c>
      <c r="O56" s="134" t="s">
        <v>629</v>
      </c>
      <c r="P56" s="134" t="s">
        <v>629</v>
      </c>
      <c r="Q56" s="140">
        <v>99.02</v>
      </c>
    </row>
    <row r="57" spans="1:17" x14ac:dyDescent="0.35">
      <c r="A57" t="s">
        <v>627</v>
      </c>
      <c r="B57" t="s">
        <v>663</v>
      </c>
      <c r="C57" s="138" t="s">
        <v>630</v>
      </c>
      <c r="D57" s="139">
        <v>62</v>
      </c>
      <c r="E57" s="140">
        <v>49.91</v>
      </c>
      <c r="F57" s="140">
        <v>2.44</v>
      </c>
      <c r="G57" s="140">
        <v>12.85</v>
      </c>
      <c r="H57" s="140">
        <v>11.34</v>
      </c>
      <c r="I57" s="140">
        <v>0.12</v>
      </c>
      <c r="J57" s="140">
        <v>9.9</v>
      </c>
      <c r="K57" s="140">
        <v>10.77</v>
      </c>
      <c r="L57" s="140">
        <v>2.15</v>
      </c>
      <c r="M57" s="140">
        <v>0.49</v>
      </c>
      <c r="N57" s="140">
        <v>0.28999999999999998</v>
      </c>
      <c r="O57" s="134" t="s">
        <v>629</v>
      </c>
      <c r="P57" s="134" t="s">
        <v>629</v>
      </c>
      <c r="Q57" s="140">
        <v>100.27</v>
      </c>
    </row>
    <row r="58" spans="1:17" x14ac:dyDescent="0.35">
      <c r="A58" t="s">
        <v>627</v>
      </c>
      <c r="B58" t="s">
        <v>663</v>
      </c>
      <c r="C58" s="138" t="s">
        <v>630</v>
      </c>
      <c r="D58" s="139">
        <v>63</v>
      </c>
      <c r="E58" s="140">
        <v>49.4</v>
      </c>
      <c r="F58" s="140">
        <v>2.56</v>
      </c>
      <c r="G58" s="140">
        <v>12.67</v>
      </c>
      <c r="H58" s="140">
        <v>11.23</v>
      </c>
      <c r="I58" s="140">
        <v>0.17</v>
      </c>
      <c r="J58" s="140">
        <v>9.42</v>
      </c>
      <c r="K58" s="140">
        <v>10.87</v>
      </c>
      <c r="L58" s="140">
        <v>2.0699999999999998</v>
      </c>
      <c r="M58" s="140">
        <v>0.48</v>
      </c>
      <c r="N58" s="140">
        <v>0.28999999999999998</v>
      </c>
      <c r="O58" s="134" t="s">
        <v>629</v>
      </c>
      <c r="P58" s="134" t="s">
        <v>629</v>
      </c>
      <c r="Q58" s="140">
        <v>99.15</v>
      </c>
    </row>
    <row r="59" spans="1:17" x14ac:dyDescent="0.35">
      <c r="A59" t="s">
        <v>627</v>
      </c>
      <c r="B59" t="s">
        <v>663</v>
      </c>
      <c r="C59" s="138" t="s">
        <v>630</v>
      </c>
      <c r="D59" s="139">
        <v>64</v>
      </c>
      <c r="E59" s="140">
        <v>49.89</v>
      </c>
      <c r="F59" s="140">
        <v>2.5299999999999998</v>
      </c>
      <c r="G59" s="140">
        <v>12.83</v>
      </c>
      <c r="H59" s="140">
        <v>11.13</v>
      </c>
      <c r="I59" s="140">
        <v>0.23</v>
      </c>
      <c r="J59" s="140">
        <v>9.64</v>
      </c>
      <c r="K59" s="140">
        <v>10.74</v>
      </c>
      <c r="L59" s="140">
        <v>2.17</v>
      </c>
      <c r="M59" s="140">
        <v>0.47</v>
      </c>
      <c r="N59" s="140">
        <v>0.28000000000000003</v>
      </c>
      <c r="O59" s="134" t="s">
        <v>629</v>
      </c>
      <c r="P59" s="134" t="s">
        <v>629</v>
      </c>
      <c r="Q59" s="140">
        <v>99.9</v>
      </c>
    </row>
    <row r="60" spans="1:17" x14ac:dyDescent="0.35">
      <c r="A60" t="s">
        <v>627</v>
      </c>
      <c r="B60" t="s">
        <v>663</v>
      </c>
      <c r="C60" s="138" t="s">
        <v>630</v>
      </c>
      <c r="D60" s="139">
        <v>65</v>
      </c>
      <c r="E60" s="140">
        <v>49.7</v>
      </c>
      <c r="F60" s="140">
        <v>2.44</v>
      </c>
      <c r="G60" s="140">
        <v>12.92</v>
      </c>
      <c r="H60" s="140">
        <v>10.63</v>
      </c>
      <c r="I60" s="140">
        <v>0.2</v>
      </c>
      <c r="J60" s="140">
        <v>9.9</v>
      </c>
      <c r="K60" s="140">
        <v>10.74</v>
      </c>
      <c r="L60" s="140">
        <v>2.04</v>
      </c>
      <c r="M60" s="140">
        <v>0.45</v>
      </c>
      <c r="N60" s="140">
        <v>0.26</v>
      </c>
      <c r="O60" s="134" t="s">
        <v>629</v>
      </c>
      <c r="P60" s="134" t="s">
        <v>629</v>
      </c>
      <c r="Q60" s="140">
        <v>99.27</v>
      </c>
    </row>
    <row r="61" spans="1:17" x14ac:dyDescent="0.35">
      <c r="A61" t="s">
        <v>627</v>
      </c>
      <c r="B61" t="s">
        <v>663</v>
      </c>
      <c r="C61" s="138" t="s">
        <v>630</v>
      </c>
      <c r="D61" s="139">
        <v>66</v>
      </c>
      <c r="E61" s="140">
        <v>50.02</v>
      </c>
      <c r="F61" s="140">
        <v>2.5099999999999998</v>
      </c>
      <c r="G61" s="140">
        <v>12.98</v>
      </c>
      <c r="H61" s="140">
        <v>10.87</v>
      </c>
      <c r="I61" s="140">
        <v>0.2</v>
      </c>
      <c r="J61" s="140">
        <v>9.64</v>
      </c>
      <c r="K61" s="140">
        <v>10.88</v>
      </c>
      <c r="L61" s="140">
        <v>1.94</v>
      </c>
      <c r="M61" s="140">
        <v>0.44</v>
      </c>
      <c r="N61" s="140">
        <v>0.32</v>
      </c>
      <c r="O61" s="134" t="s">
        <v>629</v>
      </c>
      <c r="P61" s="134" t="s">
        <v>629</v>
      </c>
      <c r="Q61" s="140">
        <v>99.79</v>
      </c>
    </row>
    <row r="62" spans="1:17" x14ac:dyDescent="0.35">
      <c r="A62" t="s">
        <v>627</v>
      </c>
      <c r="B62" t="s">
        <v>663</v>
      </c>
      <c r="C62" s="138" t="s">
        <v>631</v>
      </c>
      <c r="D62" s="139">
        <v>67</v>
      </c>
      <c r="E62" s="140">
        <v>51.31</v>
      </c>
      <c r="F62" s="140">
        <v>2.5</v>
      </c>
      <c r="G62" s="140">
        <v>14.1</v>
      </c>
      <c r="H62" s="140">
        <v>9.77</v>
      </c>
      <c r="I62" s="140">
        <v>0.18</v>
      </c>
      <c r="J62" s="140">
        <v>6.93</v>
      </c>
      <c r="K62" s="140">
        <v>11.13</v>
      </c>
      <c r="L62" s="140">
        <v>2.21</v>
      </c>
      <c r="M62" s="140">
        <v>0.4</v>
      </c>
      <c r="N62" s="140">
        <v>0.31</v>
      </c>
      <c r="O62" s="134" t="s">
        <v>629</v>
      </c>
      <c r="P62" s="134" t="s">
        <v>629</v>
      </c>
      <c r="Q62" s="140">
        <v>98.84</v>
      </c>
    </row>
    <row r="63" spans="1:17" x14ac:dyDescent="0.35">
      <c r="A63" t="s">
        <v>627</v>
      </c>
      <c r="B63" t="s">
        <v>663</v>
      </c>
      <c r="C63" s="138" t="s">
        <v>631</v>
      </c>
      <c r="D63" s="139">
        <v>68</v>
      </c>
      <c r="E63" s="140">
        <v>51.64</v>
      </c>
      <c r="F63" s="140">
        <v>2.54</v>
      </c>
      <c r="G63" s="140">
        <v>14.04</v>
      </c>
      <c r="H63" s="140">
        <v>10.1</v>
      </c>
      <c r="I63" s="140">
        <v>0.25</v>
      </c>
      <c r="J63" s="140">
        <v>6.87</v>
      </c>
      <c r="K63" s="140">
        <v>11.14</v>
      </c>
      <c r="L63" s="140">
        <v>2.2400000000000002</v>
      </c>
      <c r="M63" s="140">
        <v>0.41</v>
      </c>
      <c r="N63" s="140">
        <v>0.31</v>
      </c>
      <c r="O63" s="134" t="s">
        <v>629</v>
      </c>
      <c r="P63" s="134" t="s">
        <v>629</v>
      </c>
      <c r="Q63" s="140">
        <v>99.54</v>
      </c>
    </row>
    <row r="64" spans="1:17" x14ac:dyDescent="0.35">
      <c r="A64" t="s">
        <v>627</v>
      </c>
      <c r="B64" t="s">
        <v>663</v>
      </c>
      <c r="C64" s="138" t="s">
        <v>631</v>
      </c>
      <c r="D64" s="139">
        <v>69</v>
      </c>
      <c r="E64" s="140">
        <v>51.46</v>
      </c>
      <c r="F64" s="140">
        <v>2.5099999999999998</v>
      </c>
      <c r="G64" s="140">
        <v>14.08</v>
      </c>
      <c r="H64" s="140">
        <v>9.8800000000000008</v>
      </c>
      <c r="I64" s="140">
        <v>0.19</v>
      </c>
      <c r="J64" s="140">
        <v>6.94</v>
      </c>
      <c r="K64" s="140">
        <v>11.14</v>
      </c>
      <c r="L64" s="140">
        <v>2.16</v>
      </c>
      <c r="M64" s="140">
        <v>0.37</v>
      </c>
      <c r="N64" s="140">
        <v>0.28999999999999998</v>
      </c>
      <c r="O64" s="134" t="s">
        <v>629</v>
      </c>
      <c r="P64" s="134" t="s">
        <v>629</v>
      </c>
      <c r="Q64" s="140">
        <v>99.03</v>
      </c>
    </row>
    <row r="65" spans="1:17" x14ac:dyDescent="0.35">
      <c r="A65" t="s">
        <v>627</v>
      </c>
      <c r="B65" t="s">
        <v>663</v>
      </c>
      <c r="C65" s="138" t="s">
        <v>631</v>
      </c>
      <c r="D65" s="139">
        <v>70</v>
      </c>
      <c r="E65" s="140">
        <v>50.12</v>
      </c>
      <c r="F65" s="140">
        <v>2.57</v>
      </c>
      <c r="G65" s="140">
        <v>13.77</v>
      </c>
      <c r="H65" s="140">
        <v>10.199999999999999</v>
      </c>
      <c r="I65" s="140">
        <v>0.18</v>
      </c>
      <c r="J65" s="140">
        <v>7.66</v>
      </c>
      <c r="K65" s="140">
        <v>11.61</v>
      </c>
      <c r="L65" s="140">
        <v>2.27</v>
      </c>
      <c r="M65" s="140">
        <v>0.44</v>
      </c>
      <c r="N65" s="140">
        <v>0.34</v>
      </c>
      <c r="O65" s="134" t="s">
        <v>629</v>
      </c>
      <c r="P65" s="134" t="s">
        <v>629</v>
      </c>
      <c r="Q65" s="140">
        <v>99.15</v>
      </c>
    </row>
    <row r="66" spans="1:17" x14ac:dyDescent="0.35">
      <c r="A66" t="s">
        <v>627</v>
      </c>
      <c r="B66" t="s">
        <v>663</v>
      </c>
      <c r="C66" s="138" t="s">
        <v>631</v>
      </c>
      <c r="D66" s="139">
        <v>71</v>
      </c>
      <c r="E66" s="140">
        <v>52.22</v>
      </c>
      <c r="F66" s="140">
        <v>2.4300000000000002</v>
      </c>
      <c r="G66" s="140">
        <v>14.12</v>
      </c>
      <c r="H66" s="140">
        <v>9.68</v>
      </c>
      <c r="I66" s="140">
        <v>0.21</v>
      </c>
      <c r="J66" s="140">
        <v>7.1</v>
      </c>
      <c r="K66" s="140">
        <v>11.16</v>
      </c>
      <c r="L66" s="140">
        <v>1.8</v>
      </c>
      <c r="M66" s="140">
        <v>0.39</v>
      </c>
      <c r="N66" s="140">
        <v>0.32</v>
      </c>
      <c r="O66" s="134" t="s">
        <v>629</v>
      </c>
      <c r="P66" s="134" t="s">
        <v>629</v>
      </c>
      <c r="Q66" s="140">
        <v>99.43</v>
      </c>
    </row>
    <row r="67" spans="1:17" x14ac:dyDescent="0.35">
      <c r="A67" t="s">
        <v>627</v>
      </c>
      <c r="B67" t="s">
        <v>663</v>
      </c>
      <c r="C67" s="138" t="s">
        <v>631</v>
      </c>
      <c r="D67" s="139">
        <v>72</v>
      </c>
      <c r="E67" s="140">
        <v>51.66</v>
      </c>
      <c r="F67" s="140">
        <v>2.5</v>
      </c>
      <c r="G67" s="140">
        <v>14.09</v>
      </c>
      <c r="H67" s="140">
        <v>9.7100000000000009</v>
      </c>
      <c r="I67" s="140">
        <v>0.23</v>
      </c>
      <c r="J67" s="140">
        <v>6.99</v>
      </c>
      <c r="K67" s="140">
        <v>11.21</v>
      </c>
      <c r="L67" s="140">
        <v>2.21</v>
      </c>
      <c r="M67" s="140">
        <v>0.39</v>
      </c>
      <c r="N67" s="140">
        <v>0.26</v>
      </c>
      <c r="O67" s="134" t="s">
        <v>629</v>
      </c>
      <c r="P67" s="134" t="s">
        <v>629</v>
      </c>
      <c r="Q67" s="140">
        <v>99.25</v>
      </c>
    </row>
    <row r="68" spans="1:17" x14ac:dyDescent="0.35">
      <c r="A68" t="s">
        <v>627</v>
      </c>
      <c r="B68" t="s">
        <v>663</v>
      </c>
      <c r="C68" s="138" t="s">
        <v>631</v>
      </c>
      <c r="D68" s="139">
        <v>73</v>
      </c>
      <c r="E68" s="140">
        <v>51.98</v>
      </c>
      <c r="F68" s="140">
        <v>2.42</v>
      </c>
      <c r="G68" s="140">
        <v>14.06</v>
      </c>
      <c r="H68" s="140">
        <v>9.98</v>
      </c>
      <c r="I68" s="140">
        <v>0.24</v>
      </c>
      <c r="J68" s="140">
        <v>7.21</v>
      </c>
      <c r="K68" s="140">
        <v>11.04</v>
      </c>
      <c r="L68" s="140">
        <v>2.19</v>
      </c>
      <c r="M68" s="140">
        <v>0.36</v>
      </c>
      <c r="N68" s="140">
        <v>0.27</v>
      </c>
      <c r="O68" s="134" t="s">
        <v>629</v>
      </c>
      <c r="P68" s="134" t="s">
        <v>629</v>
      </c>
      <c r="Q68" s="140">
        <v>99.76</v>
      </c>
    </row>
    <row r="69" spans="1:17" x14ac:dyDescent="0.35">
      <c r="A69" t="s">
        <v>627</v>
      </c>
      <c r="B69" t="s">
        <v>663</v>
      </c>
      <c r="C69" s="138" t="s">
        <v>631</v>
      </c>
      <c r="D69" s="139">
        <v>74</v>
      </c>
      <c r="E69" s="140">
        <v>51.55</v>
      </c>
      <c r="F69" s="140">
        <v>2.33</v>
      </c>
      <c r="G69" s="140">
        <v>14.16</v>
      </c>
      <c r="H69" s="140">
        <v>10.26</v>
      </c>
      <c r="I69" s="140">
        <v>0.19</v>
      </c>
      <c r="J69" s="140">
        <v>7.1</v>
      </c>
      <c r="K69" s="140">
        <v>11.16</v>
      </c>
      <c r="L69" s="140">
        <v>2.4</v>
      </c>
      <c r="M69" s="140">
        <v>0.38</v>
      </c>
      <c r="N69" s="140">
        <v>0.22</v>
      </c>
      <c r="O69" s="134" t="s">
        <v>629</v>
      </c>
      <c r="P69" s="134" t="s">
        <v>629</v>
      </c>
      <c r="Q69" s="140">
        <v>99.74</v>
      </c>
    </row>
    <row r="70" spans="1:17" x14ac:dyDescent="0.35">
      <c r="A70" t="s">
        <v>627</v>
      </c>
      <c r="B70" t="s">
        <v>663</v>
      </c>
      <c r="C70" s="138" t="s">
        <v>631</v>
      </c>
      <c r="D70" s="139">
        <v>75</v>
      </c>
      <c r="E70" s="140">
        <v>50.07</v>
      </c>
      <c r="F70" s="140">
        <v>2.48</v>
      </c>
      <c r="G70" s="140">
        <v>13.14</v>
      </c>
      <c r="H70" s="140">
        <v>10.73</v>
      </c>
      <c r="I70" s="140">
        <v>0.22</v>
      </c>
      <c r="J70" s="140">
        <v>9.42</v>
      </c>
      <c r="K70" s="140">
        <v>10.91</v>
      </c>
      <c r="L70" s="140">
        <v>2.1</v>
      </c>
      <c r="M70" s="140">
        <v>0.43</v>
      </c>
      <c r="N70" s="140">
        <v>0.3</v>
      </c>
      <c r="O70" s="134" t="s">
        <v>629</v>
      </c>
      <c r="P70" s="134" t="s">
        <v>629</v>
      </c>
      <c r="Q70" s="140">
        <v>99.82</v>
      </c>
    </row>
    <row r="71" spans="1:17" x14ac:dyDescent="0.35">
      <c r="A71" t="s">
        <v>627</v>
      </c>
      <c r="B71" t="s">
        <v>663</v>
      </c>
      <c r="C71" s="138" t="s">
        <v>631</v>
      </c>
      <c r="D71" s="139">
        <v>76</v>
      </c>
      <c r="E71" s="140">
        <v>50.41</v>
      </c>
      <c r="F71" s="140">
        <v>2.4300000000000002</v>
      </c>
      <c r="G71" s="140">
        <v>13.01</v>
      </c>
      <c r="H71" s="140">
        <v>11.11</v>
      </c>
      <c r="I71" s="140">
        <v>0.2</v>
      </c>
      <c r="J71" s="140">
        <v>9.57</v>
      </c>
      <c r="K71" s="140">
        <v>10.66</v>
      </c>
      <c r="L71" s="140">
        <v>2.16</v>
      </c>
      <c r="M71" s="140">
        <v>0.47</v>
      </c>
      <c r="N71" s="140">
        <v>0.32</v>
      </c>
      <c r="O71" s="134" t="s">
        <v>629</v>
      </c>
      <c r="P71" s="134" t="s">
        <v>629</v>
      </c>
      <c r="Q71" s="140">
        <v>100.35</v>
      </c>
    </row>
    <row r="72" spans="1:17" x14ac:dyDescent="0.35">
      <c r="A72" t="s">
        <v>627</v>
      </c>
      <c r="B72" t="s">
        <v>663</v>
      </c>
      <c r="C72" s="138" t="s">
        <v>631</v>
      </c>
      <c r="D72" s="139">
        <v>77</v>
      </c>
      <c r="E72" s="140">
        <v>50.28</v>
      </c>
      <c r="F72" s="140">
        <v>2.59</v>
      </c>
      <c r="G72" s="140">
        <v>13.46</v>
      </c>
      <c r="H72" s="140">
        <v>10.36</v>
      </c>
      <c r="I72" s="140">
        <v>0.2</v>
      </c>
      <c r="J72" s="140">
        <v>7.37</v>
      </c>
      <c r="K72" s="140">
        <v>11.34</v>
      </c>
      <c r="L72" s="140">
        <v>2.2400000000000002</v>
      </c>
      <c r="M72" s="140">
        <v>0.43</v>
      </c>
      <c r="N72" s="140">
        <v>0.3</v>
      </c>
      <c r="O72" s="134" t="s">
        <v>629</v>
      </c>
      <c r="P72" s="134" t="s">
        <v>629</v>
      </c>
      <c r="Q72" s="140">
        <v>98.57</v>
      </c>
    </row>
    <row r="73" spans="1:17" x14ac:dyDescent="0.35">
      <c r="A73" t="s">
        <v>627</v>
      </c>
      <c r="B73" t="s">
        <v>663</v>
      </c>
      <c r="C73" s="138" t="s">
        <v>631</v>
      </c>
      <c r="D73" s="139">
        <v>78</v>
      </c>
      <c r="E73" s="140">
        <v>51.36</v>
      </c>
      <c r="F73" s="140">
        <v>2.5099999999999998</v>
      </c>
      <c r="G73" s="140">
        <v>14.14</v>
      </c>
      <c r="H73" s="140">
        <v>9.8699999999999992</v>
      </c>
      <c r="I73" s="140">
        <v>0.2</v>
      </c>
      <c r="J73" s="140">
        <v>7.47</v>
      </c>
      <c r="K73" s="140">
        <v>11.51</v>
      </c>
      <c r="L73" s="140">
        <v>2.16</v>
      </c>
      <c r="M73" s="140">
        <v>0.37</v>
      </c>
      <c r="N73" s="140">
        <v>0.31</v>
      </c>
      <c r="O73" s="134" t="s">
        <v>629</v>
      </c>
      <c r="P73" s="134" t="s">
        <v>629</v>
      </c>
      <c r="Q73" s="140">
        <v>99.89</v>
      </c>
    </row>
    <row r="74" spans="1:17" x14ac:dyDescent="0.35">
      <c r="A74" t="s">
        <v>656</v>
      </c>
      <c r="B74" t="s">
        <v>663</v>
      </c>
      <c r="C74" s="141" t="s">
        <v>632</v>
      </c>
      <c r="D74" s="133" t="s">
        <v>633</v>
      </c>
      <c r="E74" s="134">
        <v>50.36</v>
      </c>
      <c r="F74" s="134">
        <v>2.13</v>
      </c>
      <c r="G74" s="134">
        <v>12.88</v>
      </c>
      <c r="H74" s="134">
        <v>11.36</v>
      </c>
      <c r="I74" s="134">
        <v>0.18</v>
      </c>
      <c r="J74" s="134">
        <v>10.09</v>
      </c>
      <c r="K74" s="134">
        <v>10.39</v>
      </c>
      <c r="L74" s="134">
        <v>2.04</v>
      </c>
      <c r="M74" s="134">
        <v>0.4</v>
      </c>
      <c r="N74" s="134">
        <v>0.19</v>
      </c>
      <c r="O74" s="134">
        <v>0.113</v>
      </c>
      <c r="P74" s="134">
        <v>4.0000000000000001E-3</v>
      </c>
      <c r="Q74" s="134">
        <v>100.14</v>
      </c>
    </row>
    <row r="75" spans="1:17" x14ac:dyDescent="0.35">
      <c r="A75" t="s">
        <v>656</v>
      </c>
      <c r="B75" t="s">
        <v>663</v>
      </c>
      <c r="C75" s="141" t="s">
        <v>634</v>
      </c>
      <c r="D75" s="133" t="s">
        <v>633</v>
      </c>
      <c r="E75" s="134">
        <v>49.3</v>
      </c>
      <c r="F75" s="134">
        <v>2.12</v>
      </c>
      <c r="G75" s="134">
        <v>13.26</v>
      </c>
      <c r="H75" s="134">
        <v>11.74</v>
      </c>
      <c r="I75" s="134">
        <v>0.17</v>
      </c>
      <c r="J75" s="134">
        <v>9.66</v>
      </c>
      <c r="K75" s="134">
        <v>10.58</v>
      </c>
      <c r="L75" s="134">
        <v>2.04</v>
      </c>
      <c r="M75" s="134">
        <v>0.37</v>
      </c>
      <c r="N75" s="134">
        <v>0.2</v>
      </c>
      <c r="O75" s="134">
        <v>0.13900000000000001</v>
      </c>
      <c r="P75" s="134">
        <v>5.0000000000000001E-3</v>
      </c>
      <c r="Q75" s="134">
        <v>99.58</v>
      </c>
    </row>
    <row r="76" spans="1:17" x14ac:dyDescent="0.35">
      <c r="A76" t="s">
        <v>656</v>
      </c>
      <c r="B76" t="s">
        <v>663</v>
      </c>
      <c r="C76" s="141" t="s">
        <v>635</v>
      </c>
      <c r="D76" s="133" t="s">
        <v>633</v>
      </c>
      <c r="E76" s="134">
        <v>49.49</v>
      </c>
      <c r="F76" s="134">
        <v>2.1</v>
      </c>
      <c r="G76" s="134">
        <v>12.4</v>
      </c>
      <c r="H76" s="134">
        <v>11.71</v>
      </c>
      <c r="I76" s="134">
        <v>0.21</v>
      </c>
      <c r="J76" s="134">
        <v>11.46</v>
      </c>
      <c r="K76" s="134">
        <v>9.64</v>
      </c>
      <c r="L76" s="134">
        <v>1.99</v>
      </c>
      <c r="M76" s="134">
        <v>0.33</v>
      </c>
      <c r="N76" s="134">
        <v>0.19</v>
      </c>
      <c r="O76" s="134">
        <v>0.151</v>
      </c>
      <c r="P76" s="134">
        <v>5.0000000000000001E-3</v>
      </c>
      <c r="Q76" s="134">
        <v>99.67</v>
      </c>
    </row>
    <row r="77" spans="1:17" x14ac:dyDescent="0.35">
      <c r="A77" t="s">
        <v>656</v>
      </c>
      <c r="B77" t="s">
        <v>663</v>
      </c>
      <c r="C77" s="141" t="s">
        <v>636</v>
      </c>
      <c r="D77" s="133" t="s">
        <v>633</v>
      </c>
      <c r="E77" s="134">
        <v>50.8</v>
      </c>
      <c r="F77" s="134">
        <v>2.75</v>
      </c>
      <c r="G77" s="134">
        <v>14.14</v>
      </c>
      <c r="H77" s="134">
        <v>11.23</v>
      </c>
      <c r="I77" s="134">
        <v>0.19</v>
      </c>
      <c r="J77" s="134">
        <v>6.63</v>
      </c>
      <c r="K77" s="134">
        <v>11.79</v>
      </c>
      <c r="L77" s="134">
        <v>2.16</v>
      </c>
      <c r="M77" s="134">
        <v>0.49</v>
      </c>
      <c r="N77" s="134">
        <v>0.23</v>
      </c>
      <c r="O77" s="134">
        <v>4.9000000000000002E-2</v>
      </c>
      <c r="P77" s="134">
        <v>1.2E-2</v>
      </c>
      <c r="Q77" s="134">
        <v>100.48</v>
      </c>
    </row>
    <row r="78" spans="1:17" x14ac:dyDescent="0.35">
      <c r="A78" t="s">
        <v>656</v>
      </c>
      <c r="B78" t="s">
        <v>663</v>
      </c>
      <c r="C78" s="141" t="s">
        <v>637</v>
      </c>
      <c r="D78" s="133" t="s">
        <v>633</v>
      </c>
      <c r="E78" s="134">
        <v>51.51</v>
      </c>
      <c r="F78" s="134">
        <v>2.34</v>
      </c>
      <c r="G78" s="134">
        <v>13.95</v>
      </c>
      <c r="H78" s="134">
        <v>11.22</v>
      </c>
      <c r="I78" s="134">
        <v>0.15</v>
      </c>
      <c r="J78" s="134">
        <v>7.62</v>
      </c>
      <c r="K78" s="134">
        <v>10.84</v>
      </c>
      <c r="L78" s="134">
        <v>2.19</v>
      </c>
      <c r="M78" s="134">
        <v>0.35</v>
      </c>
      <c r="N78" s="134">
        <v>0.16</v>
      </c>
      <c r="O78" s="134">
        <v>0.10299999999999999</v>
      </c>
      <c r="P78" s="134">
        <v>1.2999999999999999E-2</v>
      </c>
      <c r="Q78" s="134">
        <v>100.44</v>
      </c>
    </row>
    <row r="79" spans="1:17" x14ac:dyDescent="0.35">
      <c r="A79" t="s">
        <v>656</v>
      </c>
      <c r="B79" t="s">
        <v>663</v>
      </c>
      <c r="C79" s="141" t="s">
        <v>638</v>
      </c>
      <c r="D79" s="133" t="s">
        <v>633</v>
      </c>
      <c r="E79" s="134">
        <v>51.47</v>
      </c>
      <c r="F79" s="134">
        <v>2.27</v>
      </c>
      <c r="G79" s="134">
        <v>13.86</v>
      </c>
      <c r="H79" s="134">
        <v>11.2</v>
      </c>
      <c r="I79" s="134">
        <v>0.15</v>
      </c>
      <c r="J79" s="134">
        <v>7.62</v>
      </c>
      <c r="K79" s="134">
        <v>11.07</v>
      </c>
      <c r="L79" s="134">
        <v>2.12</v>
      </c>
      <c r="M79" s="134">
        <v>0.37</v>
      </c>
      <c r="N79" s="134">
        <v>0.15</v>
      </c>
      <c r="O79" s="134">
        <v>0.123</v>
      </c>
      <c r="P79" s="134">
        <v>1.7000000000000001E-2</v>
      </c>
      <c r="Q79" s="134">
        <v>100.42</v>
      </c>
    </row>
    <row r="80" spans="1:17" x14ac:dyDescent="0.35">
      <c r="A80" t="s">
        <v>656</v>
      </c>
      <c r="B80" t="s">
        <v>663</v>
      </c>
      <c r="C80" s="141" t="s">
        <v>639</v>
      </c>
      <c r="D80" s="133" t="s">
        <v>633</v>
      </c>
      <c r="E80" s="134">
        <v>49.78</v>
      </c>
      <c r="F80" s="134">
        <v>2.2400000000000002</v>
      </c>
      <c r="G80" s="134">
        <v>12.84</v>
      </c>
      <c r="H80" s="134">
        <v>11.9</v>
      </c>
      <c r="I80" s="134">
        <v>0.13</v>
      </c>
      <c r="J80" s="134">
        <v>10.02</v>
      </c>
      <c r="K80" s="134">
        <v>10.31</v>
      </c>
      <c r="L80" s="134">
        <v>2.0099999999999998</v>
      </c>
      <c r="M80" s="134">
        <v>0.35</v>
      </c>
      <c r="N80" s="134">
        <v>0.17</v>
      </c>
      <c r="O80" s="134">
        <v>0.105</v>
      </c>
      <c r="P80" s="134">
        <v>8.9999999999999993E-3</v>
      </c>
      <c r="Q80" s="134">
        <v>99.86</v>
      </c>
    </row>
    <row r="81" spans="1:17" x14ac:dyDescent="0.35">
      <c r="A81" t="s">
        <v>656</v>
      </c>
      <c r="B81" t="s">
        <v>663</v>
      </c>
      <c r="C81" s="141" t="s">
        <v>640</v>
      </c>
      <c r="D81" s="133" t="s">
        <v>633</v>
      </c>
      <c r="E81" s="134">
        <v>49.6</v>
      </c>
      <c r="F81" s="134">
        <v>2.0299999999999998</v>
      </c>
      <c r="G81" s="134">
        <v>12.23</v>
      </c>
      <c r="H81" s="134">
        <v>11.74</v>
      </c>
      <c r="I81" s="134">
        <v>0.15</v>
      </c>
      <c r="J81" s="134">
        <v>11.99</v>
      </c>
      <c r="K81" s="134">
        <v>9.8800000000000008</v>
      </c>
      <c r="L81" s="134">
        <v>1.92</v>
      </c>
      <c r="M81" s="134">
        <v>0.36</v>
      </c>
      <c r="N81" s="134">
        <v>0.17</v>
      </c>
      <c r="O81" s="134">
        <v>0.16200000000000001</v>
      </c>
      <c r="P81" s="134">
        <v>0.01</v>
      </c>
      <c r="Q81" s="134">
        <v>100.24</v>
      </c>
    </row>
    <row r="82" spans="1:17" x14ac:dyDescent="0.35">
      <c r="A82" t="s">
        <v>656</v>
      </c>
      <c r="B82" t="s">
        <v>663</v>
      </c>
      <c r="C82" s="141" t="s">
        <v>641</v>
      </c>
      <c r="D82" s="133" t="s">
        <v>633</v>
      </c>
      <c r="E82" s="134">
        <v>50.26</v>
      </c>
      <c r="F82" s="134">
        <v>2.15</v>
      </c>
      <c r="G82" s="134">
        <v>12.94</v>
      </c>
      <c r="H82" s="134">
        <v>11.49</v>
      </c>
      <c r="I82" s="134">
        <v>0.17</v>
      </c>
      <c r="J82" s="134">
        <v>9.39</v>
      </c>
      <c r="K82" s="134">
        <v>10.65</v>
      </c>
      <c r="L82" s="134">
        <v>2.0099999999999998</v>
      </c>
      <c r="M82" s="134">
        <v>0.36</v>
      </c>
      <c r="N82" s="134">
        <v>0.17</v>
      </c>
      <c r="O82" s="134">
        <v>0.16600000000000001</v>
      </c>
      <c r="P82" s="134">
        <v>5.0000000000000001E-3</v>
      </c>
      <c r="Q82" s="134">
        <v>99.76</v>
      </c>
    </row>
    <row r="83" spans="1:17" ht="15" thickBot="1" x14ac:dyDescent="0.4">
      <c r="A83" t="s">
        <v>656</v>
      </c>
      <c r="B83" t="s">
        <v>663</v>
      </c>
      <c r="C83" s="142" t="s">
        <v>642</v>
      </c>
      <c r="D83" s="136" t="s">
        <v>633</v>
      </c>
      <c r="E83" s="137">
        <v>49.45</v>
      </c>
      <c r="F83" s="137">
        <v>2.2000000000000002</v>
      </c>
      <c r="G83" s="137">
        <v>12.66</v>
      </c>
      <c r="H83" s="137">
        <v>11.8</v>
      </c>
      <c r="I83" s="137">
        <v>0.18</v>
      </c>
      <c r="J83" s="137">
        <v>10.66</v>
      </c>
      <c r="K83" s="137">
        <v>10.29</v>
      </c>
      <c r="L83" s="137">
        <v>2.02</v>
      </c>
      <c r="M83" s="137">
        <v>0.34</v>
      </c>
      <c r="N83" s="137">
        <v>0.19</v>
      </c>
      <c r="O83" s="137">
        <v>0.161</v>
      </c>
      <c r="P83" s="137">
        <v>4.0000000000000001E-3</v>
      </c>
      <c r="Q83" s="137">
        <v>99.96</v>
      </c>
    </row>
    <row r="84" spans="1:17" x14ac:dyDescent="0.35">
      <c r="A84" t="s">
        <v>656</v>
      </c>
      <c r="B84" t="s">
        <v>663</v>
      </c>
      <c r="C84" s="141" t="s">
        <v>643</v>
      </c>
      <c r="D84" s="133" t="s">
        <v>644</v>
      </c>
      <c r="E84" s="134">
        <v>50.77</v>
      </c>
      <c r="F84" s="134">
        <v>2.6</v>
      </c>
      <c r="G84" s="134">
        <v>13.72</v>
      </c>
      <c r="H84" s="134">
        <v>11.34</v>
      </c>
      <c r="I84" s="134">
        <v>0.13</v>
      </c>
      <c r="J84" s="134">
        <v>8.17</v>
      </c>
      <c r="K84" s="134">
        <v>10.7</v>
      </c>
      <c r="L84" s="134">
        <v>2.2000000000000002</v>
      </c>
      <c r="M84" s="134">
        <v>0.4</v>
      </c>
      <c r="N84" s="134">
        <v>0.17</v>
      </c>
      <c r="O84" s="134">
        <v>0.13200000000000001</v>
      </c>
      <c r="P84" s="134">
        <v>0.02</v>
      </c>
      <c r="Q84" s="134">
        <v>100.35</v>
      </c>
    </row>
    <row r="85" spans="1:17" x14ac:dyDescent="0.35">
      <c r="A85" t="s">
        <v>656</v>
      </c>
      <c r="B85" t="s">
        <v>663</v>
      </c>
      <c r="C85" s="141" t="s">
        <v>645</v>
      </c>
      <c r="D85" s="133" t="s">
        <v>644</v>
      </c>
      <c r="E85" s="134">
        <v>50.97</v>
      </c>
      <c r="F85" s="134">
        <v>2.37</v>
      </c>
      <c r="G85" s="134">
        <v>13.49</v>
      </c>
      <c r="H85" s="134">
        <v>11</v>
      </c>
      <c r="I85" s="134">
        <v>0.18</v>
      </c>
      <c r="J85" s="134">
        <v>7.82</v>
      </c>
      <c r="K85" s="134">
        <v>10.92</v>
      </c>
      <c r="L85" s="134">
        <v>2.25</v>
      </c>
      <c r="M85" s="134">
        <v>0.41</v>
      </c>
      <c r="N85" s="134">
        <v>0.2</v>
      </c>
      <c r="O85" s="134">
        <v>0.111</v>
      </c>
      <c r="P85" s="134">
        <v>1.6E-2</v>
      </c>
      <c r="Q85" s="134">
        <v>99.74</v>
      </c>
    </row>
    <row r="86" spans="1:17" x14ac:dyDescent="0.35">
      <c r="A86" t="s">
        <v>656</v>
      </c>
      <c r="B86" t="s">
        <v>663</v>
      </c>
      <c r="C86" s="141" t="s">
        <v>646</v>
      </c>
      <c r="D86" s="133" t="s">
        <v>644</v>
      </c>
      <c r="E86" s="134">
        <v>50.93</v>
      </c>
      <c r="F86" s="134">
        <v>2.37</v>
      </c>
      <c r="G86" s="134">
        <v>13.31</v>
      </c>
      <c r="H86" s="134">
        <v>11.22</v>
      </c>
      <c r="I86" s="134">
        <v>0.15</v>
      </c>
      <c r="J86" s="134">
        <v>8.36</v>
      </c>
      <c r="K86" s="134">
        <v>10.64</v>
      </c>
      <c r="L86" s="134">
        <v>2.23</v>
      </c>
      <c r="M86" s="134">
        <v>0.41</v>
      </c>
      <c r="N86" s="134">
        <v>0.19</v>
      </c>
      <c r="O86" s="134">
        <v>8.3000000000000004E-2</v>
      </c>
      <c r="P86" s="134">
        <v>1.4999999999999999E-2</v>
      </c>
      <c r="Q86" s="134">
        <v>99.91</v>
      </c>
    </row>
    <row r="87" spans="1:17" x14ac:dyDescent="0.35">
      <c r="A87" t="s">
        <v>656</v>
      </c>
      <c r="B87" t="s">
        <v>663</v>
      </c>
      <c r="C87" s="141" t="s">
        <v>647</v>
      </c>
      <c r="D87" s="133" t="s">
        <v>644</v>
      </c>
      <c r="E87" s="134">
        <v>50.63</v>
      </c>
      <c r="F87" s="134">
        <v>2.37</v>
      </c>
      <c r="G87" s="134">
        <v>12.86</v>
      </c>
      <c r="H87" s="134">
        <v>11.05</v>
      </c>
      <c r="I87" s="134">
        <v>0.14000000000000001</v>
      </c>
      <c r="J87" s="134">
        <v>8.52</v>
      </c>
      <c r="K87" s="134">
        <v>10.41</v>
      </c>
      <c r="L87" s="134">
        <v>2.16</v>
      </c>
      <c r="M87" s="134">
        <v>0.4</v>
      </c>
      <c r="N87" s="134">
        <v>0.23</v>
      </c>
      <c r="O87" s="134">
        <v>0.13100000000000001</v>
      </c>
      <c r="P87" s="134">
        <v>0.01</v>
      </c>
      <c r="Q87" s="134">
        <v>98.91</v>
      </c>
    </row>
    <row r="88" spans="1:17" x14ac:dyDescent="0.35">
      <c r="A88" t="s">
        <v>656</v>
      </c>
      <c r="B88" t="s">
        <v>663</v>
      </c>
      <c r="C88" s="141" t="s">
        <v>648</v>
      </c>
      <c r="D88" s="133" t="s">
        <v>644</v>
      </c>
      <c r="E88" s="134">
        <v>50.99</v>
      </c>
      <c r="F88" s="134">
        <v>2.5</v>
      </c>
      <c r="G88" s="134">
        <v>13.69</v>
      </c>
      <c r="H88" s="134">
        <v>11.16</v>
      </c>
      <c r="I88" s="134">
        <v>0.14000000000000001</v>
      </c>
      <c r="J88" s="134">
        <v>7.7</v>
      </c>
      <c r="K88" s="134">
        <v>10.75</v>
      </c>
      <c r="L88" s="134">
        <v>2.23</v>
      </c>
      <c r="M88" s="134">
        <v>0.44</v>
      </c>
      <c r="N88" s="134">
        <v>0.2</v>
      </c>
      <c r="O88" s="134">
        <v>9.9000000000000005E-2</v>
      </c>
      <c r="P88" s="134">
        <v>0.01</v>
      </c>
      <c r="Q88" s="134">
        <v>99.91</v>
      </c>
    </row>
    <row r="89" spans="1:17" x14ac:dyDescent="0.35">
      <c r="A89" t="s">
        <v>656</v>
      </c>
      <c r="B89" t="s">
        <v>663</v>
      </c>
      <c r="C89" s="141" t="s">
        <v>649</v>
      </c>
      <c r="D89" s="133" t="s">
        <v>644</v>
      </c>
      <c r="E89" s="134">
        <v>50.84</v>
      </c>
      <c r="F89" s="134">
        <v>2.4300000000000002</v>
      </c>
      <c r="G89" s="134">
        <v>13.37</v>
      </c>
      <c r="H89" s="134">
        <v>11.14</v>
      </c>
      <c r="I89" s="134">
        <v>0.17</v>
      </c>
      <c r="J89" s="134">
        <v>8.4</v>
      </c>
      <c r="K89" s="134">
        <v>10.65</v>
      </c>
      <c r="L89" s="134">
        <v>2.19</v>
      </c>
      <c r="M89" s="134">
        <v>0.42</v>
      </c>
      <c r="N89" s="134">
        <v>0.19</v>
      </c>
      <c r="O89" s="134">
        <v>0.113</v>
      </c>
      <c r="P89" s="134">
        <v>1.2E-2</v>
      </c>
      <c r="Q89" s="134">
        <v>99.93</v>
      </c>
    </row>
    <row r="90" spans="1:17" x14ac:dyDescent="0.35">
      <c r="A90" t="s">
        <v>656</v>
      </c>
      <c r="B90" t="s">
        <v>663</v>
      </c>
      <c r="C90" s="141" t="s">
        <v>650</v>
      </c>
      <c r="D90" s="133" t="s">
        <v>644</v>
      </c>
      <c r="E90" s="134">
        <v>50.86</v>
      </c>
      <c r="F90" s="134">
        <v>2.44</v>
      </c>
      <c r="G90" s="134">
        <v>13.61</v>
      </c>
      <c r="H90" s="134">
        <v>10.41</v>
      </c>
      <c r="I90" s="134">
        <v>0.17</v>
      </c>
      <c r="J90" s="134">
        <v>8.09</v>
      </c>
      <c r="K90" s="134">
        <v>10.77</v>
      </c>
      <c r="L90" s="134">
        <v>2.2000000000000002</v>
      </c>
      <c r="M90" s="134">
        <v>0.39</v>
      </c>
      <c r="N90" s="134">
        <v>0.22</v>
      </c>
      <c r="O90" s="134">
        <v>0.13</v>
      </c>
      <c r="P90" s="134">
        <v>1.4E-2</v>
      </c>
      <c r="Q90" s="134">
        <v>99.31</v>
      </c>
    </row>
    <row r="91" spans="1:17" x14ac:dyDescent="0.35">
      <c r="A91" t="s">
        <v>656</v>
      </c>
      <c r="B91" t="s">
        <v>663</v>
      </c>
      <c r="C91" s="141" t="s">
        <v>651</v>
      </c>
      <c r="D91" s="133" t="s">
        <v>644</v>
      </c>
      <c r="E91" s="134">
        <v>50.83</v>
      </c>
      <c r="F91" s="134">
        <v>2.31</v>
      </c>
      <c r="G91" s="134">
        <v>13.58</v>
      </c>
      <c r="H91" s="134">
        <v>11.18</v>
      </c>
      <c r="I91" s="134">
        <v>0.21</v>
      </c>
      <c r="J91" s="134">
        <v>8.39</v>
      </c>
      <c r="K91" s="134">
        <v>10.78</v>
      </c>
      <c r="L91" s="134">
        <v>2.23</v>
      </c>
      <c r="M91" s="134">
        <v>0.4</v>
      </c>
      <c r="N91" s="134">
        <v>0.19</v>
      </c>
      <c r="O91" s="134">
        <v>0.11799999999999999</v>
      </c>
      <c r="P91" s="134">
        <v>1.0999999999999999E-2</v>
      </c>
      <c r="Q91" s="134">
        <v>100.23</v>
      </c>
    </row>
    <row r="92" spans="1:17" x14ac:dyDescent="0.35">
      <c r="A92" t="s">
        <v>656</v>
      </c>
      <c r="B92" t="s">
        <v>663</v>
      </c>
      <c r="C92" s="141" t="s">
        <v>652</v>
      </c>
      <c r="D92" s="133" t="s">
        <v>644</v>
      </c>
      <c r="E92" s="134">
        <v>50.88</v>
      </c>
      <c r="F92" s="134">
        <v>2.5</v>
      </c>
      <c r="G92" s="134">
        <v>13.3</v>
      </c>
      <c r="H92" s="134">
        <v>11.46</v>
      </c>
      <c r="I92" s="134">
        <v>0.11</v>
      </c>
      <c r="J92" s="134">
        <v>8.64</v>
      </c>
      <c r="K92" s="134">
        <v>10.58</v>
      </c>
      <c r="L92" s="134">
        <v>2.1800000000000002</v>
      </c>
      <c r="M92" s="134">
        <v>0.41</v>
      </c>
      <c r="N92" s="134">
        <v>0.21</v>
      </c>
      <c r="O92" s="134">
        <v>0.13400000000000001</v>
      </c>
      <c r="P92" s="134">
        <v>1.2999999999999999E-2</v>
      </c>
      <c r="Q92" s="134">
        <v>100.42</v>
      </c>
    </row>
    <row r="93" spans="1:17" ht="15" thickBot="1" x14ac:dyDescent="0.4">
      <c r="A93" t="s">
        <v>656</v>
      </c>
      <c r="B93" t="s">
        <v>663</v>
      </c>
      <c r="C93" s="142" t="s">
        <v>653</v>
      </c>
      <c r="D93" s="136" t="s">
        <v>644</v>
      </c>
      <c r="E93" s="137">
        <v>50.96</v>
      </c>
      <c r="F93" s="137">
        <v>2.4900000000000002</v>
      </c>
      <c r="G93" s="137">
        <v>13.75</v>
      </c>
      <c r="H93" s="137">
        <v>11.14</v>
      </c>
      <c r="I93" s="137">
        <v>0.17</v>
      </c>
      <c r="J93" s="137">
        <v>7.65</v>
      </c>
      <c r="K93" s="137">
        <v>11.02</v>
      </c>
      <c r="L93" s="137">
        <v>2.2200000000000002</v>
      </c>
      <c r="M93" s="137">
        <v>0.42</v>
      </c>
      <c r="N93" s="137">
        <v>0.2</v>
      </c>
      <c r="O93" s="137">
        <v>0.106</v>
      </c>
      <c r="P93" s="137">
        <v>1.0999999999999999E-2</v>
      </c>
      <c r="Q93" s="137">
        <v>100.14</v>
      </c>
    </row>
    <row r="94" spans="1:17" x14ac:dyDescent="0.35">
      <c r="C94" s="132"/>
    </row>
    <row r="95" spans="1:17" x14ac:dyDescent="0.35">
      <c r="C95" s="132"/>
    </row>
    <row r="96" spans="1:17" x14ac:dyDescent="0.35">
      <c r="C96" s="132"/>
    </row>
    <row r="97" spans="3:3" x14ac:dyDescent="0.35">
      <c r="C97" s="1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Sides_MG</vt:lpstr>
      <vt:lpstr>Loihi</vt:lpstr>
      <vt:lpstr>Wieser_2021_Glass</vt:lpstr>
      <vt:lpstr>Clague</vt:lpstr>
      <vt:lpstr>Clague_in_prep</vt:lpstr>
      <vt:lpstr>Wieser_2019_Glass</vt:lpstr>
      <vt:lpstr>Helz_2014_Glass</vt:lpstr>
      <vt:lpstr>Helz_2015_Glass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2023-01-19T18:11:48Z</dcterms:created>
  <dcterms:modified xsi:type="dcterms:W3CDTF">2023-02-13T21:27:16Z</dcterms:modified>
</cp:coreProperties>
</file>