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Kilauea2024_RapidResponseSWRZ\1974_olivine_glass_data\"/>
    </mc:Choice>
  </mc:AlternateContent>
  <xr:revisionPtr revIDLastSave="0" documentId="13_ncr:1_{4ECCF953-8CD7-4AE3-A058-FA75034876E5}" xr6:coauthVersionLast="47" xr6:coauthVersionMax="47" xr10:uidLastSave="{00000000-0000-0000-0000-000000000000}"/>
  <bookViews>
    <workbookView xWindow="-110" yWindow="-110" windowWidth="19420" windowHeight="10300" activeTab="3" xr2:uid="{AAF32E19-5C36-404C-A9A7-BF6C5F4CA767}"/>
  </bookViews>
  <sheets>
    <sheet name="Explanation" sheetId="10" r:id="rId1"/>
    <sheet name="BCR-2G" sheetId="3" r:id="rId2"/>
    <sheet name="Melt Inclusions+host olivines" sheetId="4" r:id="rId3"/>
    <sheet name="Matrix Glas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G42" i="1"/>
  <c r="H42" i="1"/>
  <c r="I42" i="1"/>
  <c r="J42" i="1"/>
  <c r="K42" i="1"/>
  <c r="L42" i="1"/>
  <c r="M42" i="1"/>
  <c r="N42" i="1"/>
  <c r="O42" i="1"/>
  <c r="P42" i="1"/>
  <c r="Q42" i="1"/>
  <c r="F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AD127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2" i="4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6" i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2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H77" i="3" l="1"/>
  <c r="I77" i="3"/>
  <c r="H70" i="3"/>
  <c r="I70" i="3"/>
  <c r="H64" i="3"/>
  <c r="I64" i="3"/>
  <c r="H57" i="3"/>
  <c r="I57" i="3"/>
  <c r="H50" i="3"/>
  <c r="I50" i="3"/>
  <c r="H43" i="3"/>
  <c r="I43" i="3"/>
  <c r="H36" i="3"/>
  <c r="I36" i="3"/>
  <c r="H29" i="3"/>
  <c r="I29" i="3"/>
  <c r="H22" i="3"/>
  <c r="I22" i="3"/>
  <c r="H15" i="3"/>
  <c r="I15" i="3"/>
  <c r="H8" i="3"/>
  <c r="I8" i="3"/>
  <c r="H9" i="3"/>
  <c r="H16" i="3" s="1"/>
  <c r="H23" i="3" s="1"/>
  <c r="H30" i="3" s="1"/>
  <c r="H37" i="3" s="1"/>
  <c r="H44" i="3" s="1"/>
  <c r="H51" i="3" s="1"/>
  <c r="H58" i="3" s="1"/>
  <c r="H65" i="3" s="1"/>
  <c r="H71" i="3" s="1"/>
  <c r="H78" i="3" s="1"/>
  <c r="I9" i="3"/>
  <c r="I16" i="3" s="1"/>
  <c r="I23" i="3" s="1"/>
  <c r="I30" i="3" s="1"/>
  <c r="I37" i="3" s="1"/>
  <c r="I44" i="3" s="1"/>
  <c r="I51" i="3" s="1"/>
  <c r="I58" i="3" s="1"/>
  <c r="I65" i="3" s="1"/>
  <c r="I71" i="3" s="1"/>
  <c r="I78" i="3" s="1"/>
  <c r="BO8" i="3" l="1"/>
  <c r="BO9" i="3"/>
  <c r="BO16" i="3" s="1"/>
  <c r="BO23" i="3" s="1"/>
  <c r="BO30" i="3" s="1"/>
  <c r="BO37" i="3" s="1"/>
  <c r="BO44" i="3" s="1"/>
  <c r="BO51" i="3" s="1"/>
  <c r="BO58" i="3" s="1"/>
  <c r="BO65" i="3" s="1"/>
  <c r="BO71" i="3" s="1"/>
  <c r="BO78" i="3" s="1"/>
  <c r="BO15" i="3"/>
  <c r="BO22" i="3"/>
  <c r="BO29" i="3"/>
  <c r="BO36" i="3"/>
  <c r="BO43" i="3"/>
  <c r="BO50" i="3"/>
  <c r="BO57" i="3"/>
  <c r="BO64" i="3"/>
  <c r="BO70" i="3"/>
  <c r="BO77" i="3"/>
  <c r="D9" i="3" l="1"/>
  <c r="D16" i="3" s="1"/>
  <c r="D23" i="3" s="1"/>
  <c r="D30" i="3" s="1"/>
  <c r="D37" i="3" s="1"/>
  <c r="D44" i="3" s="1"/>
  <c r="D51" i="3" s="1"/>
  <c r="D58" i="3" s="1"/>
  <c r="D65" i="3" s="1"/>
  <c r="J9" i="3" l="1"/>
  <c r="J16" i="3" s="1"/>
  <c r="J23" i="3" s="1"/>
  <c r="J30" i="3" s="1"/>
  <c r="J37" i="3" s="1"/>
  <c r="J44" i="3" s="1"/>
  <c r="J51" i="3" s="1"/>
  <c r="J58" i="3" s="1"/>
  <c r="J65" i="3" s="1"/>
  <c r="J8" i="3"/>
  <c r="J83" i="3" s="1"/>
  <c r="D8" i="3"/>
  <c r="D83" i="3" s="1"/>
  <c r="E8" i="3"/>
  <c r="F8" i="3"/>
  <c r="G8" i="3"/>
  <c r="H83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P8" i="3"/>
  <c r="BQ8" i="3"/>
  <c r="BR8" i="3"/>
  <c r="BS8" i="3"/>
  <c r="BQ9" i="3" l="1"/>
  <c r="BQ16" i="3" s="1"/>
  <c r="BQ23" i="3" s="1"/>
  <c r="BQ30" i="3" s="1"/>
  <c r="BQ37" i="3" s="1"/>
  <c r="BQ44" i="3" s="1"/>
  <c r="BQ51" i="3" s="1"/>
  <c r="BQ58" i="3" s="1"/>
  <c r="BQ65" i="3" s="1"/>
  <c r="E9" i="3"/>
  <c r="E16" i="3" s="1"/>
  <c r="E23" i="3" s="1"/>
  <c r="E30" i="3" s="1"/>
  <c r="E37" i="3" s="1"/>
  <c r="E44" i="3" s="1"/>
  <c r="E51" i="3" s="1"/>
  <c r="E58" i="3" s="1"/>
  <c r="E65" i="3" s="1"/>
  <c r="F9" i="3"/>
  <c r="F16" i="3" s="1"/>
  <c r="F23" i="3" s="1"/>
  <c r="F30" i="3" s="1"/>
  <c r="F37" i="3" s="1"/>
  <c r="F44" i="3" s="1"/>
  <c r="F51" i="3" s="1"/>
  <c r="F58" i="3" s="1"/>
  <c r="F65" i="3" s="1"/>
  <c r="G9" i="3"/>
  <c r="G16" i="3" s="1"/>
  <c r="G23" i="3" s="1"/>
  <c r="G30" i="3" s="1"/>
  <c r="G37" i="3" s="1"/>
  <c r="G44" i="3" s="1"/>
  <c r="G51" i="3" s="1"/>
  <c r="G58" i="3" s="1"/>
  <c r="G65" i="3" s="1"/>
  <c r="K9" i="3"/>
  <c r="K16" i="3" s="1"/>
  <c r="K23" i="3" s="1"/>
  <c r="K30" i="3" s="1"/>
  <c r="K37" i="3" s="1"/>
  <c r="K44" i="3" s="1"/>
  <c r="K51" i="3" s="1"/>
  <c r="K58" i="3" s="1"/>
  <c r="K65" i="3" s="1"/>
  <c r="L9" i="3"/>
  <c r="L16" i="3" s="1"/>
  <c r="L23" i="3" s="1"/>
  <c r="L30" i="3" s="1"/>
  <c r="L37" i="3" s="1"/>
  <c r="L44" i="3" s="1"/>
  <c r="L51" i="3" s="1"/>
  <c r="L58" i="3" s="1"/>
  <c r="L65" i="3" s="1"/>
  <c r="M9" i="3"/>
  <c r="M16" i="3" s="1"/>
  <c r="M23" i="3" s="1"/>
  <c r="M30" i="3" s="1"/>
  <c r="M37" i="3" s="1"/>
  <c r="M44" i="3" s="1"/>
  <c r="M51" i="3" s="1"/>
  <c r="M58" i="3" s="1"/>
  <c r="M65" i="3" s="1"/>
  <c r="N9" i="3"/>
  <c r="N16" i="3" s="1"/>
  <c r="N23" i="3" s="1"/>
  <c r="N30" i="3" s="1"/>
  <c r="N37" i="3" s="1"/>
  <c r="N44" i="3" s="1"/>
  <c r="N51" i="3" s="1"/>
  <c r="N58" i="3" s="1"/>
  <c r="N65" i="3" s="1"/>
  <c r="O9" i="3"/>
  <c r="O16" i="3" s="1"/>
  <c r="O23" i="3" s="1"/>
  <c r="O30" i="3" s="1"/>
  <c r="O37" i="3" s="1"/>
  <c r="O44" i="3" s="1"/>
  <c r="O51" i="3" s="1"/>
  <c r="O58" i="3" s="1"/>
  <c r="O65" i="3" s="1"/>
  <c r="P9" i="3"/>
  <c r="P16" i="3" s="1"/>
  <c r="P23" i="3" s="1"/>
  <c r="P30" i="3" s="1"/>
  <c r="P37" i="3" s="1"/>
  <c r="P44" i="3" s="1"/>
  <c r="P51" i="3" s="1"/>
  <c r="P58" i="3" s="1"/>
  <c r="P65" i="3" s="1"/>
  <c r="Q9" i="3"/>
  <c r="Q16" i="3" s="1"/>
  <c r="Q23" i="3" s="1"/>
  <c r="Q30" i="3" s="1"/>
  <c r="Q37" i="3" s="1"/>
  <c r="Q44" i="3" s="1"/>
  <c r="Q51" i="3" s="1"/>
  <c r="Q58" i="3" s="1"/>
  <c r="Q65" i="3" s="1"/>
  <c r="R9" i="3"/>
  <c r="R16" i="3" s="1"/>
  <c r="R23" i="3" s="1"/>
  <c r="R30" i="3" s="1"/>
  <c r="R37" i="3" s="1"/>
  <c r="R44" i="3" s="1"/>
  <c r="R51" i="3" s="1"/>
  <c r="R58" i="3" s="1"/>
  <c r="R65" i="3" s="1"/>
  <c r="S9" i="3"/>
  <c r="S16" i="3" s="1"/>
  <c r="S23" i="3" s="1"/>
  <c r="S30" i="3" s="1"/>
  <c r="S37" i="3" s="1"/>
  <c r="S44" i="3" s="1"/>
  <c r="S51" i="3" s="1"/>
  <c r="S58" i="3" s="1"/>
  <c r="S65" i="3" s="1"/>
  <c r="T9" i="3"/>
  <c r="T16" i="3" s="1"/>
  <c r="T23" i="3" s="1"/>
  <c r="T30" i="3" s="1"/>
  <c r="T37" i="3" s="1"/>
  <c r="T44" i="3" s="1"/>
  <c r="T51" i="3" s="1"/>
  <c r="T58" i="3" s="1"/>
  <c r="T65" i="3" s="1"/>
  <c r="U9" i="3"/>
  <c r="U16" i="3" s="1"/>
  <c r="U23" i="3" s="1"/>
  <c r="U30" i="3" s="1"/>
  <c r="U37" i="3" s="1"/>
  <c r="U44" i="3" s="1"/>
  <c r="U51" i="3" s="1"/>
  <c r="U58" i="3" s="1"/>
  <c r="U65" i="3" s="1"/>
  <c r="V9" i="3"/>
  <c r="V16" i="3" s="1"/>
  <c r="V23" i="3" s="1"/>
  <c r="V30" i="3" s="1"/>
  <c r="V37" i="3" s="1"/>
  <c r="V44" i="3" s="1"/>
  <c r="V51" i="3" s="1"/>
  <c r="V58" i="3" s="1"/>
  <c r="V65" i="3" s="1"/>
  <c r="W9" i="3"/>
  <c r="W16" i="3" s="1"/>
  <c r="W23" i="3" s="1"/>
  <c r="W30" i="3" s="1"/>
  <c r="W37" i="3" s="1"/>
  <c r="W44" i="3" s="1"/>
  <c r="W51" i="3" s="1"/>
  <c r="W58" i="3" s="1"/>
  <c r="W65" i="3" s="1"/>
  <c r="X9" i="3"/>
  <c r="X16" i="3" s="1"/>
  <c r="X23" i="3" s="1"/>
  <c r="X30" i="3" s="1"/>
  <c r="X37" i="3" s="1"/>
  <c r="X44" i="3" s="1"/>
  <c r="X51" i="3" s="1"/>
  <c r="X58" i="3" s="1"/>
  <c r="X65" i="3" s="1"/>
  <c r="Y9" i="3"/>
  <c r="Y16" i="3" s="1"/>
  <c r="Y23" i="3" s="1"/>
  <c r="Y30" i="3" s="1"/>
  <c r="Y37" i="3" s="1"/>
  <c r="Y44" i="3" s="1"/>
  <c r="Y51" i="3" s="1"/>
  <c r="Y58" i="3" s="1"/>
  <c r="Y65" i="3" s="1"/>
  <c r="Z9" i="3"/>
  <c r="Z16" i="3" s="1"/>
  <c r="Z23" i="3" s="1"/>
  <c r="Z30" i="3" s="1"/>
  <c r="Z37" i="3" s="1"/>
  <c r="Z44" i="3" s="1"/>
  <c r="Z51" i="3" s="1"/>
  <c r="Z58" i="3" s="1"/>
  <c r="Z65" i="3" s="1"/>
  <c r="AA9" i="3"/>
  <c r="AA16" i="3" s="1"/>
  <c r="AA23" i="3" s="1"/>
  <c r="AA30" i="3" s="1"/>
  <c r="AA37" i="3" s="1"/>
  <c r="AA44" i="3" s="1"/>
  <c r="AA51" i="3" s="1"/>
  <c r="AA58" i="3" s="1"/>
  <c r="AA65" i="3" s="1"/>
  <c r="AB9" i="3"/>
  <c r="AB16" i="3" s="1"/>
  <c r="AB23" i="3" s="1"/>
  <c r="AB30" i="3" s="1"/>
  <c r="AB37" i="3" s="1"/>
  <c r="AB44" i="3" s="1"/>
  <c r="AB51" i="3" s="1"/>
  <c r="AB58" i="3" s="1"/>
  <c r="AB65" i="3" s="1"/>
  <c r="AC9" i="3"/>
  <c r="AC16" i="3" s="1"/>
  <c r="AC23" i="3" s="1"/>
  <c r="AC30" i="3" s="1"/>
  <c r="AC37" i="3" s="1"/>
  <c r="AC44" i="3" s="1"/>
  <c r="AC51" i="3" s="1"/>
  <c r="AC58" i="3" s="1"/>
  <c r="AC65" i="3" s="1"/>
  <c r="AD9" i="3"/>
  <c r="AD16" i="3" s="1"/>
  <c r="AD23" i="3" s="1"/>
  <c r="AD30" i="3" s="1"/>
  <c r="AD37" i="3" s="1"/>
  <c r="AD44" i="3" s="1"/>
  <c r="AD51" i="3" s="1"/>
  <c r="AD58" i="3" s="1"/>
  <c r="AD65" i="3" s="1"/>
  <c r="AE9" i="3"/>
  <c r="AE16" i="3" s="1"/>
  <c r="AE23" i="3" s="1"/>
  <c r="AE30" i="3" s="1"/>
  <c r="AE37" i="3" s="1"/>
  <c r="AE44" i="3" s="1"/>
  <c r="AE51" i="3" s="1"/>
  <c r="AE58" i="3" s="1"/>
  <c r="AE65" i="3" s="1"/>
  <c r="AF9" i="3"/>
  <c r="AF16" i="3" s="1"/>
  <c r="AF23" i="3" s="1"/>
  <c r="AF30" i="3" s="1"/>
  <c r="AF37" i="3" s="1"/>
  <c r="AF44" i="3" s="1"/>
  <c r="AF51" i="3" s="1"/>
  <c r="AF58" i="3" s="1"/>
  <c r="AF65" i="3" s="1"/>
  <c r="AG9" i="3"/>
  <c r="AG16" i="3" s="1"/>
  <c r="AG23" i="3" s="1"/>
  <c r="AG30" i="3" s="1"/>
  <c r="AG37" i="3" s="1"/>
  <c r="AG44" i="3" s="1"/>
  <c r="AG51" i="3" s="1"/>
  <c r="AG58" i="3" s="1"/>
  <c r="AG65" i="3" s="1"/>
  <c r="AH9" i="3"/>
  <c r="AH16" i="3" s="1"/>
  <c r="AH23" i="3" s="1"/>
  <c r="AH30" i="3" s="1"/>
  <c r="AH37" i="3" s="1"/>
  <c r="AH44" i="3" s="1"/>
  <c r="AH51" i="3" s="1"/>
  <c r="AI9" i="3"/>
  <c r="AI16" i="3" s="1"/>
  <c r="AI23" i="3" s="1"/>
  <c r="AI30" i="3" s="1"/>
  <c r="AI37" i="3" s="1"/>
  <c r="AI44" i="3" s="1"/>
  <c r="AI51" i="3" s="1"/>
  <c r="AI58" i="3" s="1"/>
  <c r="AI65" i="3" s="1"/>
  <c r="AJ9" i="3"/>
  <c r="AJ16" i="3" s="1"/>
  <c r="AJ23" i="3" s="1"/>
  <c r="AJ30" i="3" s="1"/>
  <c r="AJ37" i="3" s="1"/>
  <c r="AJ44" i="3" s="1"/>
  <c r="AJ51" i="3" s="1"/>
  <c r="AJ58" i="3" s="1"/>
  <c r="AJ65" i="3" s="1"/>
  <c r="AK9" i="3"/>
  <c r="AK16" i="3" s="1"/>
  <c r="AK23" i="3" s="1"/>
  <c r="AK30" i="3" s="1"/>
  <c r="AK37" i="3" s="1"/>
  <c r="AK44" i="3" s="1"/>
  <c r="AK51" i="3" s="1"/>
  <c r="AK58" i="3" s="1"/>
  <c r="AK65" i="3" s="1"/>
  <c r="AL9" i="3"/>
  <c r="AL16" i="3" s="1"/>
  <c r="AL23" i="3" s="1"/>
  <c r="AL30" i="3" s="1"/>
  <c r="AL37" i="3" s="1"/>
  <c r="AL44" i="3" s="1"/>
  <c r="AL51" i="3" s="1"/>
  <c r="AL58" i="3" s="1"/>
  <c r="AL65" i="3" s="1"/>
  <c r="AM9" i="3"/>
  <c r="AM16" i="3" s="1"/>
  <c r="AM23" i="3" s="1"/>
  <c r="AM30" i="3" s="1"/>
  <c r="AM37" i="3" s="1"/>
  <c r="AM44" i="3" s="1"/>
  <c r="AM51" i="3" s="1"/>
  <c r="AM58" i="3" s="1"/>
  <c r="AM65" i="3" s="1"/>
  <c r="AN9" i="3"/>
  <c r="AN16" i="3" s="1"/>
  <c r="AN23" i="3" s="1"/>
  <c r="AN30" i="3" s="1"/>
  <c r="AN37" i="3" s="1"/>
  <c r="AN44" i="3" s="1"/>
  <c r="AN51" i="3" s="1"/>
  <c r="AN58" i="3" s="1"/>
  <c r="AN65" i="3" s="1"/>
  <c r="AO9" i="3"/>
  <c r="AO16" i="3" s="1"/>
  <c r="AO23" i="3" s="1"/>
  <c r="AO30" i="3" s="1"/>
  <c r="AO37" i="3" s="1"/>
  <c r="AO44" i="3" s="1"/>
  <c r="AO51" i="3" s="1"/>
  <c r="AO58" i="3" s="1"/>
  <c r="AO65" i="3" s="1"/>
  <c r="AP9" i="3"/>
  <c r="AP16" i="3" s="1"/>
  <c r="AP23" i="3" s="1"/>
  <c r="AP30" i="3" s="1"/>
  <c r="AP37" i="3" s="1"/>
  <c r="AP44" i="3" s="1"/>
  <c r="AP51" i="3" s="1"/>
  <c r="AP58" i="3" s="1"/>
  <c r="AP65" i="3" s="1"/>
  <c r="AQ9" i="3"/>
  <c r="AQ16" i="3" s="1"/>
  <c r="AQ23" i="3" s="1"/>
  <c r="AQ30" i="3" s="1"/>
  <c r="AQ37" i="3" s="1"/>
  <c r="AQ44" i="3" s="1"/>
  <c r="AQ51" i="3" s="1"/>
  <c r="AQ58" i="3" s="1"/>
  <c r="AQ65" i="3" s="1"/>
  <c r="AR9" i="3"/>
  <c r="AR16" i="3" s="1"/>
  <c r="AR23" i="3" s="1"/>
  <c r="AR30" i="3" s="1"/>
  <c r="AR37" i="3" s="1"/>
  <c r="AR44" i="3" s="1"/>
  <c r="AR51" i="3" s="1"/>
  <c r="AR58" i="3" s="1"/>
  <c r="AR65" i="3" s="1"/>
  <c r="AS9" i="3"/>
  <c r="AS16" i="3" s="1"/>
  <c r="AS23" i="3" s="1"/>
  <c r="AS30" i="3" s="1"/>
  <c r="AS37" i="3" s="1"/>
  <c r="AS44" i="3" s="1"/>
  <c r="AS51" i="3" s="1"/>
  <c r="AS58" i="3" s="1"/>
  <c r="AS65" i="3" s="1"/>
  <c r="AT9" i="3"/>
  <c r="AT16" i="3" s="1"/>
  <c r="AT23" i="3" s="1"/>
  <c r="AT30" i="3" s="1"/>
  <c r="AT37" i="3" s="1"/>
  <c r="AT44" i="3" s="1"/>
  <c r="AT51" i="3" s="1"/>
  <c r="AT58" i="3" s="1"/>
  <c r="AT65" i="3" s="1"/>
  <c r="AU9" i="3"/>
  <c r="AU16" i="3" s="1"/>
  <c r="AU23" i="3" s="1"/>
  <c r="AU30" i="3" s="1"/>
  <c r="AU37" i="3" s="1"/>
  <c r="AU44" i="3" s="1"/>
  <c r="AU51" i="3" s="1"/>
  <c r="AU58" i="3" s="1"/>
  <c r="AU65" i="3" s="1"/>
  <c r="AV9" i="3"/>
  <c r="AV16" i="3" s="1"/>
  <c r="AV23" i="3" s="1"/>
  <c r="AV30" i="3" s="1"/>
  <c r="AV37" i="3" s="1"/>
  <c r="AV44" i="3" s="1"/>
  <c r="AV51" i="3" s="1"/>
  <c r="AV58" i="3" s="1"/>
  <c r="AV65" i="3" s="1"/>
  <c r="AW9" i="3"/>
  <c r="AW16" i="3" s="1"/>
  <c r="AW23" i="3" s="1"/>
  <c r="AW30" i="3" s="1"/>
  <c r="AW37" i="3" s="1"/>
  <c r="AW44" i="3" s="1"/>
  <c r="AW51" i="3" s="1"/>
  <c r="AW58" i="3" s="1"/>
  <c r="AW65" i="3" s="1"/>
  <c r="AX9" i="3"/>
  <c r="AX16" i="3" s="1"/>
  <c r="AX23" i="3" s="1"/>
  <c r="AX30" i="3" s="1"/>
  <c r="AX37" i="3" s="1"/>
  <c r="AX44" i="3" s="1"/>
  <c r="AX51" i="3" s="1"/>
  <c r="AX58" i="3" s="1"/>
  <c r="AX65" i="3" s="1"/>
  <c r="AY9" i="3"/>
  <c r="AY16" i="3" s="1"/>
  <c r="AY23" i="3" s="1"/>
  <c r="AY30" i="3" s="1"/>
  <c r="AY37" i="3" s="1"/>
  <c r="AY44" i="3" s="1"/>
  <c r="AY51" i="3" s="1"/>
  <c r="AY58" i="3" s="1"/>
  <c r="AY65" i="3" s="1"/>
  <c r="AZ9" i="3"/>
  <c r="AZ16" i="3" s="1"/>
  <c r="AZ23" i="3" s="1"/>
  <c r="AZ30" i="3" s="1"/>
  <c r="AZ37" i="3" s="1"/>
  <c r="AZ44" i="3" s="1"/>
  <c r="AZ51" i="3" s="1"/>
  <c r="AZ58" i="3" s="1"/>
  <c r="AZ65" i="3" s="1"/>
  <c r="BA9" i="3"/>
  <c r="BA16" i="3" s="1"/>
  <c r="BA23" i="3" s="1"/>
  <c r="BA30" i="3" s="1"/>
  <c r="BA37" i="3" s="1"/>
  <c r="BA44" i="3" s="1"/>
  <c r="BA51" i="3" s="1"/>
  <c r="BA58" i="3" s="1"/>
  <c r="BA65" i="3" s="1"/>
  <c r="BB9" i="3"/>
  <c r="BB16" i="3" s="1"/>
  <c r="BB23" i="3" s="1"/>
  <c r="BB30" i="3" s="1"/>
  <c r="BB37" i="3" s="1"/>
  <c r="BB44" i="3" s="1"/>
  <c r="BB51" i="3" s="1"/>
  <c r="BB58" i="3" s="1"/>
  <c r="BB65" i="3" s="1"/>
  <c r="BC9" i="3"/>
  <c r="BC16" i="3" s="1"/>
  <c r="BC23" i="3" s="1"/>
  <c r="BC30" i="3" s="1"/>
  <c r="BC37" i="3" s="1"/>
  <c r="BC44" i="3" s="1"/>
  <c r="BC51" i="3" s="1"/>
  <c r="BC58" i="3" s="1"/>
  <c r="BC65" i="3" s="1"/>
  <c r="BD9" i="3"/>
  <c r="BD16" i="3" s="1"/>
  <c r="BD23" i="3" s="1"/>
  <c r="BD30" i="3" s="1"/>
  <c r="BD37" i="3" s="1"/>
  <c r="BD44" i="3" s="1"/>
  <c r="BD51" i="3" s="1"/>
  <c r="BD58" i="3" s="1"/>
  <c r="BD65" i="3" s="1"/>
  <c r="BE9" i="3"/>
  <c r="BE16" i="3" s="1"/>
  <c r="BE23" i="3" s="1"/>
  <c r="BE30" i="3" s="1"/>
  <c r="BE37" i="3" s="1"/>
  <c r="BE44" i="3" s="1"/>
  <c r="BE51" i="3" s="1"/>
  <c r="BE58" i="3" s="1"/>
  <c r="BE65" i="3" s="1"/>
  <c r="BF9" i="3"/>
  <c r="BF16" i="3" s="1"/>
  <c r="BF23" i="3" s="1"/>
  <c r="BF30" i="3" s="1"/>
  <c r="BF37" i="3" s="1"/>
  <c r="BF44" i="3" s="1"/>
  <c r="BF51" i="3" s="1"/>
  <c r="BF58" i="3" s="1"/>
  <c r="BF65" i="3" s="1"/>
  <c r="BG9" i="3"/>
  <c r="BG16" i="3" s="1"/>
  <c r="BG23" i="3" s="1"/>
  <c r="BG30" i="3" s="1"/>
  <c r="BG37" i="3" s="1"/>
  <c r="BG44" i="3" s="1"/>
  <c r="BG51" i="3" s="1"/>
  <c r="BG58" i="3" s="1"/>
  <c r="BG65" i="3" s="1"/>
  <c r="BH9" i="3"/>
  <c r="BH16" i="3" s="1"/>
  <c r="BH23" i="3" s="1"/>
  <c r="BH30" i="3" s="1"/>
  <c r="BH37" i="3" s="1"/>
  <c r="BH44" i="3" s="1"/>
  <c r="BH51" i="3" s="1"/>
  <c r="BH58" i="3" s="1"/>
  <c r="BH65" i="3" s="1"/>
  <c r="BI9" i="3"/>
  <c r="BI16" i="3" s="1"/>
  <c r="BI23" i="3" s="1"/>
  <c r="BI30" i="3" s="1"/>
  <c r="BI37" i="3" s="1"/>
  <c r="BI44" i="3" s="1"/>
  <c r="BI51" i="3" s="1"/>
  <c r="BI58" i="3" s="1"/>
  <c r="BI65" i="3" s="1"/>
  <c r="BJ9" i="3"/>
  <c r="BJ16" i="3" s="1"/>
  <c r="BJ23" i="3" s="1"/>
  <c r="BJ30" i="3" s="1"/>
  <c r="BJ37" i="3" s="1"/>
  <c r="BJ44" i="3" s="1"/>
  <c r="BJ51" i="3" s="1"/>
  <c r="BJ58" i="3" s="1"/>
  <c r="BJ65" i="3" s="1"/>
  <c r="BK9" i="3"/>
  <c r="BK16" i="3" s="1"/>
  <c r="BK23" i="3" s="1"/>
  <c r="BK30" i="3" s="1"/>
  <c r="BK37" i="3" s="1"/>
  <c r="BK44" i="3" s="1"/>
  <c r="BK51" i="3" s="1"/>
  <c r="BK58" i="3" s="1"/>
  <c r="BK65" i="3" s="1"/>
  <c r="BL9" i="3"/>
  <c r="BL16" i="3" s="1"/>
  <c r="BL23" i="3" s="1"/>
  <c r="BL30" i="3" s="1"/>
  <c r="BL37" i="3" s="1"/>
  <c r="BL44" i="3" s="1"/>
  <c r="BL51" i="3" s="1"/>
  <c r="BL58" i="3" s="1"/>
  <c r="BL65" i="3" s="1"/>
  <c r="BM9" i="3"/>
  <c r="BM16" i="3" s="1"/>
  <c r="BM23" i="3" s="1"/>
  <c r="BM30" i="3" s="1"/>
  <c r="BM37" i="3" s="1"/>
  <c r="BM44" i="3" s="1"/>
  <c r="BM51" i="3" s="1"/>
  <c r="BM58" i="3" s="1"/>
  <c r="BM65" i="3" s="1"/>
  <c r="BN9" i="3"/>
  <c r="BN16" i="3" s="1"/>
  <c r="BN23" i="3" s="1"/>
  <c r="BN30" i="3" s="1"/>
  <c r="BN37" i="3" s="1"/>
  <c r="BN44" i="3" s="1"/>
  <c r="BN51" i="3" s="1"/>
  <c r="BN58" i="3" s="1"/>
  <c r="BN65" i="3" s="1"/>
  <c r="BP9" i="3"/>
  <c r="BP16" i="3" s="1"/>
  <c r="BP23" i="3" s="1"/>
  <c r="BP30" i="3" s="1"/>
  <c r="BP37" i="3" s="1"/>
  <c r="BP44" i="3" s="1"/>
  <c r="BP51" i="3" s="1"/>
  <c r="BP58" i="3" s="1"/>
  <c r="BP65" i="3" s="1"/>
  <c r="BR9" i="3"/>
  <c r="BR16" i="3" s="1"/>
  <c r="BR23" i="3" s="1"/>
  <c r="BR30" i="3" s="1"/>
  <c r="BR37" i="3" s="1"/>
  <c r="BR44" i="3" s="1"/>
  <c r="BR51" i="3" s="1"/>
  <c r="BR58" i="3" s="1"/>
  <c r="BR65" i="3" s="1"/>
  <c r="BS9" i="3"/>
  <c r="BS16" i="3" s="1"/>
  <c r="BS23" i="3" s="1"/>
  <c r="BS30" i="3" s="1"/>
  <c r="BS37" i="3" s="1"/>
  <c r="BS44" i="3" s="1"/>
  <c r="BS51" i="3" s="1"/>
  <c r="BS58" i="3" s="1"/>
  <c r="BS65" i="3" s="1"/>
  <c r="AN83" i="3"/>
  <c r="BS77" i="3"/>
  <c r="BR77" i="3"/>
  <c r="BR93" i="3" s="1"/>
  <c r="BQ77" i="3"/>
  <c r="BP77" i="3"/>
  <c r="BP93" i="3" s="1"/>
  <c r="BN77" i="3"/>
  <c r="BN93" i="3" s="1"/>
  <c r="BM77" i="3"/>
  <c r="BL77" i="3"/>
  <c r="BL93" i="3" s="1"/>
  <c r="BK77" i="3"/>
  <c r="BJ77" i="3"/>
  <c r="BJ93" i="3" s="1"/>
  <c r="BI77" i="3"/>
  <c r="BH77" i="3"/>
  <c r="BH93" i="3" s="1"/>
  <c r="BG77" i="3"/>
  <c r="BF77" i="3"/>
  <c r="BF93" i="3" s="1"/>
  <c r="BE77" i="3"/>
  <c r="BD77" i="3"/>
  <c r="BD93" i="3" s="1"/>
  <c r="BC77" i="3"/>
  <c r="BB77" i="3"/>
  <c r="BB93" i="3" s="1"/>
  <c r="BA77" i="3"/>
  <c r="AZ77" i="3"/>
  <c r="AZ93" i="3" s="1"/>
  <c r="AY77" i="3"/>
  <c r="AX77" i="3"/>
  <c r="AX93" i="3" s="1"/>
  <c r="AW77" i="3"/>
  <c r="AV77" i="3"/>
  <c r="AV93" i="3" s="1"/>
  <c r="AU77" i="3"/>
  <c r="AT77" i="3"/>
  <c r="AT93" i="3" s="1"/>
  <c r="AS77" i="3"/>
  <c r="AR77" i="3"/>
  <c r="AR93" i="3" s="1"/>
  <c r="AQ77" i="3"/>
  <c r="AP77" i="3"/>
  <c r="AP93" i="3" s="1"/>
  <c r="AO77" i="3"/>
  <c r="AN77" i="3"/>
  <c r="AN93" i="3" s="1"/>
  <c r="AM77" i="3"/>
  <c r="AL77" i="3"/>
  <c r="AL93" i="3" s="1"/>
  <c r="AK77" i="3"/>
  <c r="AJ77" i="3"/>
  <c r="AJ93" i="3" s="1"/>
  <c r="AI77" i="3"/>
  <c r="AH77" i="3"/>
  <c r="AH93" i="3" s="1"/>
  <c r="AG77" i="3"/>
  <c r="AF77" i="3"/>
  <c r="AF93" i="3" s="1"/>
  <c r="AE77" i="3"/>
  <c r="AD77" i="3"/>
  <c r="AD93" i="3" s="1"/>
  <c r="AC77" i="3"/>
  <c r="AB77" i="3"/>
  <c r="AB93" i="3" s="1"/>
  <c r="AA77" i="3"/>
  <c r="Z77" i="3"/>
  <c r="Z93" i="3" s="1"/>
  <c r="Y77" i="3"/>
  <c r="X77" i="3"/>
  <c r="X93" i="3" s="1"/>
  <c r="W77" i="3"/>
  <c r="V77" i="3"/>
  <c r="V93" i="3" s="1"/>
  <c r="U77" i="3"/>
  <c r="T77" i="3"/>
  <c r="T93" i="3" s="1"/>
  <c r="S77" i="3"/>
  <c r="R77" i="3"/>
  <c r="R93" i="3" s="1"/>
  <c r="Q77" i="3"/>
  <c r="P77" i="3"/>
  <c r="P93" i="3" s="1"/>
  <c r="O77" i="3"/>
  <c r="N77" i="3"/>
  <c r="N93" i="3" s="1"/>
  <c r="M77" i="3"/>
  <c r="L77" i="3"/>
  <c r="L93" i="3" s="1"/>
  <c r="K77" i="3"/>
  <c r="J77" i="3"/>
  <c r="J93" i="3" s="1"/>
  <c r="G77" i="3"/>
  <c r="F77" i="3"/>
  <c r="F93" i="3" s="1"/>
  <c r="E77" i="3"/>
  <c r="D77" i="3"/>
  <c r="D93" i="3" s="1"/>
  <c r="C77" i="3"/>
  <c r="BS70" i="3"/>
  <c r="BR70" i="3"/>
  <c r="BR92" i="3" s="1"/>
  <c r="BQ70" i="3"/>
  <c r="BP70" i="3"/>
  <c r="BP92" i="3" s="1"/>
  <c r="BN70" i="3"/>
  <c r="BN92" i="3" s="1"/>
  <c r="BM70" i="3"/>
  <c r="BL70" i="3"/>
  <c r="BL92" i="3" s="1"/>
  <c r="BK70" i="3"/>
  <c r="BJ70" i="3"/>
  <c r="BJ92" i="3" s="1"/>
  <c r="BI70" i="3"/>
  <c r="BH70" i="3"/>
  <c r="BH92" i="3" s="1"/>
  <c r="BG70" i="3"/>
  <c r="BF70" i="3"/>
  <c r="BF92" i="3" s="1"/>
  <c r="BE70" i="3"/>
  <c r="BD70" i="3"/>
  <c r="BD92" i="3" s="1"/>
  <c r="BC70" i="3"/>
  <c r="BB70" i="3"/>
  <c r="BB92" i="3" s="1"/>
  <c r="BA70" i="3"/>
  <c r="AZ70" i="3"/>
  <c r="AZ92" i="3" s="1"/>
  <c r="AY70" i="3"/>
  <c r="AX70" i="3"/>
  <c r="AX92" i="3" s="1"/>
  <c r="AW70" i="3"/>
  <c r="AV70" i="3"/>
  <c r="AV92" i="3" s="1"/>
  <c r="AU70" i="3"/>
  <c r="AT70" i="3"/>
  <c r="AT92" i="3" s="1"/>
  <c r="AS70" i="3"/>
  <c r="AR70" i="3"/>
  <c r="AR92" i="3" s="1"/>
  <c r="AQ70" i="3"/>
  <c r="AP70" i="3"/>
  <c r="AP92" i="3" s="1"/>
  <c r="AO70" i="3"/>
  <c r="AN70" i="3"/>
  <c r="AN92" i="3" s="1"/>
  <c r="AM70" i="3"/>
  <c r="AL70" i="3"/>
  <c r="AL92" i="3" s="1"/>
  <c r="AK70" i="3"/>
  <c r="AJ70" i="3"/>
  <c r="AJ92" i="3" s="1"/>
  <c r="AI70" i="3"/>
  <c r="AH70" i="3"/>
  <c r="AH92" i="3" s="1"/>
  <c r="AG70" i="3"/>
  <c r="AF70" i="3"/>
  <c r="AF92" i="3" s="1"/>
  <c r="AE70" i="3"/>
  <c r="AD70" i="3"/>
  <c r="AD92" i="3" s="1"/>
  <c r="AC70" i="3"/>
  <c r="AB70" i="3"/>
  <c r="AB92" i="3" s="1"/>
  <c r="AA70" i="3"/>
  <c r="Z70" i="3"/>
  <c r="Z92" i="3" s="1"/>
  <c r="Y70" i="3"/>
  <c r="X70" i="3"/>
  <c r="X92" i="3" s="1"/>
  <c r="W70" i="3"/>
  <c r="V70" i="3"/>
  <c r="V92" i="3" s="1"/>
  <c r="U70" i="3"/>
  <c r="T70" i="3"/>
  <c r="T92" i="3" s="1"/>
  <c r="S70" i="3"/>
  <c r="R70" i="3"/>
  <c r="R92" i="3" s="1"/>
  <c r="O70" i="3"/>
  <c r="N70" i="3"/>
  <c r="N92" i="3" s="1"/>
  <c r="M70" i="3"/>
  <c r="L70" i="3"/>
  <c r="L92" i="3" s="1"/>
  <c r="K70" i="3"/>
  <c r="J70" i="3"/>
  <c r="J92" i="3" s="1"/>
  <c r="H92" i="3"/>
  <c r="C70" i="3"/>
  <c r="BS64" i="3"/>
  <c r="BR64" i="3"/>
  <c r="BQ64" i="3"/>
  <c r="BP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G64" i="3"/>
  <c r="F64" i="3"/>
  <c r="E64" i="3"/>
  <c r="D64" i="3"/>
  <c r="D91" i="3" s="1"/>
  <c r="C64" i="3"/>
  <c r="BS57" i="3"/>
  <c r="BR57" i="3"/>
  <c r="BR90" i="3" s="1"/>
  <c r="BQ57" i="3"/>
  <c r="BP57" i="3"/>
  <c r="BP90" i="3" s="1"/>
  <c r="BN57" i="3"/>
  <c r="BN90" i="3" s="1"/>
  <c r="BM57" i="3"/>
  <c r="BL57" i="3"/>
  <c r="BL90" i="3" s="1"/>
  <c r="BK57" i="3"/>
  <c r="BJ57" i="3"/>
  <c r="BJ90" i="3" s="1"/>
  <c r="BI57" i="3"/>
  <c r="BH57" i="3"/>
  <c r="BH90" i="3" s="1"/>
  <c r="BG57" i="3"/>
  <c r="BF57" i="3"/>
  <c r="BF90" i="3" s="1"/>
  <c r="BE57" i="3"/>
  <c r="BD57" i="3"/>
  <c r="BD90" i="3" s="1"/>
  <c r="BC57" i="3"/>
  <c r="BB57" i="3"/>
  <c r="BB90" i="3" s="1"/>
  <c r="BA57" i="3"/>
  <c r="AZ57" i="3"/>
  <c r="AZ90" i="3" s="1"/>
  <c r="AY57" i="3"/>
  <c r="AX57" i="3"/>
  <c r="AX90" i="3" s="1"/>
  <c r="AW57" i="3"/>
  <c r="AV57" i="3"/>
  <c r="AV90" i="3" s="1"/>
  <c r="AU57" i="3"/>
  <c r="AT57" i="3"/>
  <c r="AT90" i="3" s="1"/>
  <c r="AS57" i="3"/>
  <c r="AR57" i="3"/>
  <c r="AR90" i="3" s="1"/>
  <c r="AQ57" i="3"/>
  <c r="AP57" i="3"/>
  <c r="AP90" i="3" s="1"/>
  <c r="AO57" i="3"/>
  <c r="AN57" i="3"/>
  <c r="AN90" i="3" s="1"/>
  <c r="AM57" i="3"/>
  <c r="AL57" i="3"/>
  <c r="AL90" i="3" s="1"/>
  <c r="AK57" i="3"/>
  <c r="AJ57" i="3"/>
  <c r="AJ90" i="3" s="1"/>
  <c r="AI57" i="3"/>
  <c r="AH57" i="3"/>
  <c r="AH90" i="3" s="1"/>
  <c r="AG57" i="3"/>
  <c r="AF57" i="3"/>
  <c r="AF90" i="3" s="1"/>
  <c r="AE57" i="3"/>
  <c r="AD57" i="3"/>
  <c r="AD90" i="3" s="1"/>
  <c r="AC57" i="3"/>
  <c r="AB57" i="3"/>
  <c r="AB90" i="3" s="1"/>
  <c r="AA57" i="3"/>
  <c r="Z57" i="3"/>
  <c r="Z90" i="3" s="1"/>
  <c r="Y57" i="3"/>
  <c r="X57" i="3"/>
  <c r="X90" i="3" s="1"/>
  <c r="W57" i="3"/>
  <c r="V57" i="3"/>
  <c r="V90" i="3" s="1"/>
  <c r="U57" i="3"/>
  <c r="T57" i="3"/>
  <c r="T90" i="3" s="1"/>
  <c r="S57" i="3"/>
  <c r="R57" i="3"/>
  <c r="R90" i="3" s="1"/>
  <c r="Q57" i="3"/>
  <c r="P57" i="3"/>
  <c r="P90" i="3" s="1"/>
  <c r="O57" i="3"/>
  <c r="N57" i="3"/>
  <c r="N90" i="3" s="1"/>
  <c r="M57" i="3"/>
  <c r="L57" i="3"/>
  <c r="L90" i="3" s="1"/>
  <c r="K57" i="3"/>
  <c r="J57" i="3"/>
  <c r="J90" i="3" s="1"/>
  <c r="G57" i="3"/>
  <c r="F57" i="3"/>
  <c r="F90" i="3" s="1"/>
  <c r="E57" i="3"/>
  <c r="D57" i="3"/>
  <c r="D90" i="3" s="1"/>
  <c r="C57" i="3"/>
  <c r="BS50" i="3"/>
  <c r="BR50" i="3"/>
  <c r="BR89" i="3" s="1"/>
  <c r="BQ50" i="3"/>
  <c r="BP50" i="3"/>
  <c r="BP89" i="3" s="1"/>
  <c r="BN50" i="3"/>
  <c r="BN89" i="3" s="1"/>
  <c r="BM50" i="3"/>
  <c r="BL50" i="3"/>
  <c r="BL89" i="3" s="1"/>
  <c r="BK50" i="3"/>
  <c r="BJ50" i="3"/>
  <c r="BJ89" i="3" s="1"/>
  <c r="BI50" i="3"/>
  <c r="BH50" i="3"/>
  <c r="BH89" i="3" s="1"/>
  <c r="BG50" i="3"/>
  <c r="BF50" i="3"/>
  <c r="BF89" i="3" s="1"/>
  <c r="BE50" i="3"/>
  <c r="BD50" i="3"/>
  <c r="BD89" i="3" s="1"/>
  <c r="BC50" i="3"/>
  <c r="BB50" i="3"/>
  <c r="BB89" i="3" s="1"/>
  <c r="BA50" i="3"/>
  <c r="AZ50" i="3"/>
  <c r="AZ89" i="3" s="1"/>
  <c r="AY50" i="3"/>
  <c r="AX50" i="3"/>
  <c r="AX89" i="3" s="1"/>
  <c r="AW50" i="3"/>
  <c r="AV50" i="3"/>
  <c r="AV89" i="3" s="1"/>
  <c r="AU50" i="3"/>
  <c r="AT50" i="3"/>
  <c r="AT89" i="3" s="1"/>
  <c r="AS50" i="3"/>
  <c r="AR50" i="3"/>
  <c r="AR89" i="3" s="1"/>
  <c r="AQ50" i="3"/>
  <c r="AP50" i="3"/>
  <c r="AP89" i="3" s="1"/>
  <c r="AO50" i="3"/>
  <c r="AN50" i="3"/>
  <c r="AN89" i="3" s="1"/>
  <c r="AM50" i="3"/>
  <c r="AL50" i="3"/>
  <c r="AL89" i="3" s="1"/>
  <c r="AK50" i="3"/>
  <c r="AJ50" i="3"/>
  <c r="AJ89" i="3" s="1"/>
  <c r="AI50" i="3"/>
  <c r="AH50" i="3"/>
  <c r="AG50" i="3"/>
  <c r="AF50" i="3"/>
  <c r="AF89" i="3" s="1"/>
  <c r="AE50" i="3"/>
  <c r="AD50" i="3"/>
  <c r="AD89" i="3" s="1"/>
  <c r="AC50" i="3"/>
  <c r="AB50" i="3"/>
  <c r="AB89" i="3" s="1"/>
  <c r="AA50" i="3"/>
  <c r="Z50" i="3"/>
  <c r="Z89" i="3" s="1"/>
  <c r="Y50" i="3"/>
  <c r="X50" i="3"/>
  <c r="X89" i="3" s="1"/>
  <c r="W50" i="3"/>
  <c r="V50" i="3"/>
  <c r="V89" i="3" s="1"/>
  <c r="U50" i="3"/>
  <c r="T50" i="3"/>
  <c r="T89" i="3" s="1"/>
  <c r="S50" i="3"/>
  <c r="R50" i="3"/>
  <c r="R89" i="3" s="1"/>
  <c r="Q50" i="3"/>
  <c r="P50" i="3"/>
  <c r="P89" i="3" s="1"/>
  <c r="O50" i="3"/>
  <c r="N50" i="3"/>
  <c r="N89" i="3" s="1"/>
  <c r="M50" i="3"/>
  <c r="L50" i="3"/>
  <c r="L89" i="3" s="1"/>
  <c r="K50" i="3"/>
  <c r="J50" i="3"/>
  <c r="J89" i="3" s="1"/>
  <c r="H89" i="3"/>
  <c r="G50" i="3"/>
  <c r="F50" i="3"/>
  <c r="F89" i="3" s="1"/>
  <c r="E50" i="3"/>
  <c r="D50" i="3"/>
  <c r="D89" i="3" s="1"/>
  <c r="C50" i="3"/>
  <c r="BS43" i="3"/>
  <c r="BR43" i="3"/>
  <c r="BR88" i="3" s="1"/>
  <c r="BQ43" i="3"/>
  <c r="BP43" i="3"/>
  <c r="BP88" i="3" s="1"/>
  <c r="BN43" i="3"/>
  <c r="BN88" i="3" s="1"/>
  <c r="BM43" i="3"/>
  <c r="BL43" i="3"/>
  <c r="BL88" i="3" s="1"/>
  <c r="BK43" i="3"/>
  <c r="BJ43" i="3"/>
  <c r="BJ88" i="3" s="1"/>
  <c r="BI43" i="3"/>
  <c r="BH43" i="3"/>
  <c r="BH88" i="3" s="1"/>
  <c r="BG43" i="3"/>
  <c r="BF43" i="3"/>
  <c r="BF88" i="3" s="1"/>
  <c r="BE43" i="3"/>
  <c r="BD43" i="3"/>
  <c r="BD88" i="3" s="1"/>
  <c r="BC43" i="3"/>
  <c r="BB43" i="3"/>
  <c r="BB88" i="3" s="1"/>
  <c r="BA43" i="3"/>
  <c r="AZ43" i="3"/>
  <c r="AZ88" i="3" s="1"/>
  <c r="AY43" i="3"/>
  <c r="AX43" i="3"/>
  <c r="AX88" i="3" s="1"/>
  <c r="AW43" i="3"/>
  <c r="AV43" i="3"/>
  <c r="AV88" i="3" s="1"/>
  <c r="AU43" i="3"/>
  <c r="AT43" i="3"/>
  <c r="AT88" i="3" s="1"/>
  <c r="AS43" i="3"/>
  <c r="AR43" i="3"/>
  <c r="AR88" i="3" s="1"/>
  <c r="AQ43" i="3"/>
  <c r="AP43" i="3"/>
  <c r="AP88" i="3" s="1"/>
  <c r="AO43" i="3"/>
  <c r="AN43" i="3"/>
  <c r="AN88" i="3" s="1"/>
  <c r="AM43" i="3"/>
  <c r="AL43" i="3"/>
  <c r="AL88" i="3" s="1"/>
  <c r="AK43" i="3"/>
  <c r="AJ43" i="3"/>
  <c r="AJ88" i="3" s="1"/>
  <c r="AI43" i="3"/>
  <c r="AH43" i="3"/>
  <c r="AH88" i="3" s="1"/>
  <c r="AG43" i="3"/>
  <c r="AF43" i="3"/>
  <c r="AF88" i="3" s="1"/>
  <c r="AE43" i="3"/>
  <c r="AD43" i="3"/>
  <c r="AD88" i="3" s="1"/>
  <c r="AC43" i="3"/>
  <c r="AB43" i="3"/>
  <c r="AB88" i="3" s="1"/>
  <c r="AA43" i="3"/>
  <c r="Z43" i="3"/>
  <c r="Z88" i="3" s="1"/>
  <c r="Y43" i="3"/>
  <c r="X43" i="3"/>
  <c r="X88" i="3" s="1"/>
  <c r="W43" i="3"/>
  <c r="V43" i="3"/>
  <c r="V88" i="3" s="1"/>
  <c r="U43" i="3"/>
  <c r="T43" i="3"/>
  <c r="T88" i="3" s="1"/>
  <c r="S43" i="3"/>
  <c r="R43" i="3"/>
  <c r="R88" i="3" s="1"/>
  <c r="Q43" i="3"/>
  <c r="P43" i="3"/>
  <c r="P88" i="3" s="1"/>
  <c r="O43" i="3"/>
  <c r="N43" i="3"/>
  <c r="N88" i="3" s="1"/>
  <c r="M43" i="3"/>
  <c r="L43" i="3"/>
  <c r="L88" i="3" s="1"/>
  <c r="K43" i="3"/>
  <c r="J43" i="3"/>
  <c r="J88" i="3" s="1"/>
  <c r="G43" i="3"/>
  <c r="F43" i="3"/>
  <c r="F88" i="3" s="1"/>
  <c r="E43" i="3"/>
  <c r="D43" i="3"/>
  <c r="D88" i="3" s="1"/>
  <c r="C43" i="3"/>
  <c r="BS36" i="3"/>
  <c r="BR36" i="3"/>
  <c r="BR87" i="3" s="1"/>
  <c r="BQ36" i="3"/>
  <c r="BP36" i="3"/>
  <c r="BP87" i="3" s="1"/>
  <c r="BN36" i="3"/>
  <c r="BN87" i="3" s="1"/>
  <c r="BM36" i="3"/>
  <c r="BL36" i="3"/>
  <c r="BL87" i="3" s="1"/>
  <c r="BK36" i="3"/>
  <c r="BJ36" i="3"/>
  <c r="BJ87" i="3" s="1"/>
  <c r="BI36" i="3"/>
  <c r="BH36" i="3"/>
  <c r="BH87" i="3" s="1"/>
  <c r="BG36" i="3"/>
  <c r="BF36" i="3"/>
  <c r="BF87" i="3" s="1"/>
  <c r="BE36" i="3"/>
  <c r="BD36" i="3"/>
  <c r="BD87" i="3" s="1"/>
  <c r="BC36" i="3"/>
  <c r="BB36" i="3"/>
  <c r="BB87" i="3" s="1"/>
  <c r="BA36" i="3"/>
  <c r="AZ36" i="3"/>
  <c r="AZ87" i="3" s="1"/>
  <c r="AY36" i="3"/>
  <c r="AX36" i="3"/>
  <c r="AX87" i="3" s="1"/>
  <c r="AW36" i="3"/>
  <c r="AV36" i="3"/>
  <c r="AV87" i="3" s="1"/>
  <c r="AU36" i="3"/>
  <c r="AT36" i="3"/>
  <c r="AT87" i="3" s="1"/>
  <c r="AS36" i="3"/>
  <c r="AR36" i="3"/>
  <c r="AR87" i="3" s="1"/>
  <c r="AQ36" i="3"/>
  <c r="AP36" i="3"/>
  <c r="AP87" i="3" s="1"/>
  <c r="AO36" i="3"/>
  <c r="AN36" i="3"/>
  <c r="AN87" i="3" s="1"/>
  <c r="AM36" i="3"/>
  <c r="AL36" i="3"/>
  <c r="AL87" i="3" s="1"/>
  <c r="AK36" i="3"/>
  <c r="AJ36" i="3"/>
  <c r="AJ87" i="3" s="1"/>
  <c r="AI36" i="3"/>
  <c r="AH36" i="3"/>
  <c r="AH87" i="3" s="1"/>
  <c r="AG36" i="3"/>
  <c r="AF36" i="3"/>
  <c r="AF87" i="3" s="1"/>
  <c r="AE36" i="3"/>
  <c r="AD36" i="3"/>
  <c r="AD87" i="3" s="1"/>
  <c r="AC36" i="3"/>
  <c r="AB36" i="3"/>
  <c r="AB87" i="3" s="1"/>
  <c r="AA36" i="3"/>
  <c r="Z36" i="3"/>
  <c r="Z87" i="3" s="1"/>
  <c r="Y36" i="3"/>
  <c r="X36" i="3"/>
  <c r="X87" i="3" s="1"/>
  <c r="W36" i="3"/>
  <c r="V36" i="3"/>
  <c r="V87" i="3" s="1"/>
  <c r="U36" i="3"/>
  <c r="T36" i="3"/>
  <c r="T87" i="3" s="1"/>
  <c r="S36" i="3"/>
  <c r="R36" i="3"/>
  <c r="R87" i="3" s="1"/>
  <c r="Q36" i="3"/>
  <c r="P36" i="3"/>
  <c r="P87" i="3" s="1"/>
  <c r="O36" i="3"/>
  <c r="N36" i="3"/>
  <c r="N87" i="3" s="1"/>
  <c r="M36" i="3"/>
  <c r="L36" i="3"/>
  <c r="L87" i="3" s="1"/>
  <c r="K36" i="3"/>
  <c r="J36" i="3"/>
  <c r="J87" i="3" s="1"/>
  <c r="G36" i="3"/>
  <c r="F36" i="3"/>
  <c r="F87" i="3" s="1"/>
  <c r="E36" i="3"/>
  <c r="D36" i="3"/>
  <c r="D87" i="3" s="1"/>
  <c r="C36" i="3"/>
  <c r="BS29" i="3"/>
  <c r="BR29" i="3"/>
  <c r="BR86" i="3" s="1"/>
  <c r="BQ29" i="3"/>
  <c r="BP29" i="3"/>
  <c r="BP86" i="3" s="1"/>
  <c r="BN29" i="3"/>
  <c r="BN86" i="3" s="1"/>
  <c r="BM29" i="3"/>
  <c r="BL29" i="3"/>
  <c r="BL86" i="3" s="1"/>
  <c r="BK29" i="3"/>
  <c r="BJ29" i="3"/>
  <c r="BJ86" i="3" s="1"/>
  <c r="BI29" i="3"/>
  <c r="BH29" i="3"/>
  <c r="BH86" i="3" s="1"/>
  <c r="BG29" i="3"/>
  <c r="BF29" i="3"/>
  <c r="BF86" i="3" s="1"/>
  <c r="BE29" i="3"/>
  <c r="BD29" i="3"/>
  <c r="BD86" i="3" s="1"/>
  <c r="BC29" i="3"/>
  <c r="BB29" i="3"/>
  <c r="BB86" i="3" s="1"/>
  <c r="BA29" i="3"/>
  <c r="AZ29" i="3"/>
  <c r="AZ86" i="3" s="1"/>
  <c r="AY29" i="3"/>
  <c r="AX29" i="3"/>
  <c r="AX86" i="3" s="1"/>
  <c r="AW29" i="3"/>
  <c r="AV29" i="3"/>
  <c r="AV86" i="3" s="1"/>
  <c r="AU29" i="3"/>
  <c r="AT29" i="3"/>
  <c r="AT86" i="3" s="1"/>
  <c r="AS29" i="3"/>
  <c r="AR29" i="3"/>
  <c r="AR86" i="3" s="1"/>
  <c r="AQ29" i="3"/>
  <c r="AP29" i="3"/>
  <c r="AP86" i="3" s="1"/>
  <c r="AO29" i="3"/>
  <c r="AN29" i="3"/>
  <c r="AN86" i="3" s="1"/>
  <c r="AM29" i="3"/>
  <c r="AL29" i="3"/>
  <c r="AL86" i="3" s="1"/>
  <c r="AK29" i="3"/>
  <c r="AJ29" i="3"/>
  <c r="AJ86" i="3" s="1"/>
  <c r="AI29" i="3"/>
  <c r="AH29" i="3"/>
  <c r="AH86" i="3" s="1"/>
  <c r="AG29" i="3"/>
  <c r="AF29" i="3"/>
  <c r="AF86" i="3" s="1"/>
  <c r="AE29" i="3"/>
  <c r="AD29" i="3"/>
  <c r="AD86" i="3" s="1"/>
  <c r="AC29" i="3"/>
  <c r="AB29" i="3"/>
  <c r="AB86" i="3" s="1"/>
  <c r="AA29" i="3"/>
  <c r="Z29" i="3"/>
  <c r="Z86" i="3" s="1"/>
  <c r="Y29" i="3"/>
  <c r="X29" i="3"/>
  <c r="X86" i="3" s="1"/>
  <c r="W29" i="3"/>
  <c r="V29" i="3"/>
  <c r="V86" i="3" s="1"/>
  <c r="U29" i="3"/>
  <c r="T29" i="3"/>
  <c r="T86" i="3" s="1"/>
  <c r="S29" i="3"/>
  <c r="R29" i="3"/>
  <c r="R86" i="3" s="1"/>
  <c r="Q29" i="3"/>
  <c r="P29" i="3"/>
  <c r="P86" i="3" s="1"/>
  <c r="O29" i="3"/>
  <c r="N29" i="3"/>
  <c r="N86" i="3" s="1"/>
  <c r="M29" i="3"/>
  <c r="L29" i="3"/>
  <c r="L86" i="3" s="1"/>
  <c r="K29" i="3"/>
  <c r="J29" i="3"/>
  <c r="J86" i="3" s="1"/>
  <c r="G29" i="3"/>
  <c r="F29" i="3"/>
  <c r="F86" i="3" s="1"/>
  <c r="E29" i="3"/>
  <c r="D29" i="3"/>
  <c r="D86" i="3" s="1"/>
  <c r="C29" i="3"/>
  <c r="D22" i="3"/>
  <c r="D85" i="3" s="1"/>
  <c r="E22" i="3"/>
  <c r="F22" i="3"/>
  <c r="F85" i="3" s="1"/>
  <c r="G22" i="3"/>
  <c r="H85" i="3"/>
  <c r="J22" i="3"/>
  <c r="J85" i="3" s="1"/>
  <c r="K22" i="3"/>
  <c r="L22" i="3"/>
  <c r="L85" i="3" s="1"/>
  <c r="M22" i="3"/>
  <c r="N22" i="3"/>
  <c r="N85" i="3" s="1"/>
  <c r="O22" i="3"/>
  <c r="P22" i="3"/>
  <c r="P85" i="3" s="1"/>
  <c r="Q22" i="3"/>
  <c r="R22" i="3"/>
  <c r="R85" i="3" s="1"/>
  <c r="S22" i="3"/>
  <c r="T22" i="3"/>
  <c r="T85" i="3" s="1"/>
  <c r="U22" i="3"/>
  <c r="V22" i="3"/>
  <c r="V85" i="3" s="1"/>
  <c r="W22" i="3"/>
  <c r="X22" i="3"/>
  <c r="X85" i="3" s="1"/>
  <c r="Y22" i="3"/>
  <c r="Z22" i="3"/>
  <c r="Z85" i="3" s="1"/>
  <c r="AA22" i="3"/>
  <c r="AB22" i="3"/>
  <c r="AB85" i="3" s="1"/>
  <c r="AC22" i="3"/>
  <c r="AD22" i="3"/>
  <c r="AD85" i="3" s="1"/>
  <c r="AE22" i="3"/>
  <c r="AF22" i="3"/>
  <c r="AF85" i="3" s="1"/>
  <c r="AG22" i="3"/>
  <c r="AH22" i="3"/>
  <c r="AH85" i="3" s="1"/>
  <c r="AI22" i="3"/>
  <c r="AJ22" i="3"/>
  <c r="AJ85" i="3" s="1"/>
  <c r="AK22" i="3"/>
  <c r="AL22" i="3"/>
  <c r="AL85" i="3" s="1"/>
  <c r="AM22" i="3"/>
  <c r="AN22" i="3"/>
  <c r="AN85" i="3" s="1"/>
  <c r="AO22" i="3"/>
  <c r="AP22" i="3"/>
  <c r="AP85" i="3" s="1"/>
  <c r="AQ22" i="3"/>
  <c r="AR22" i="3"/>
  <c r="AR85" i="3" s="1"/>
  <c r="AS22" i="3"/>
  <c r="AT22" i="3"/>
  <c r="AT85" i="3" s="1"/>
  <c r="AU22" i="3"/>
  <c r="AV22" i="3"/>
  <c r="AV85" i="3" s="1"/>
  <c r="AW22" i="3"/>
  <c r="AX22" i="3"/>
  <c r="AX85" i="3" s="1"/>
  <c r="AY22" i="3"/>
  <c r="AZ22" i="3"/>
  <c r="AZ85" i="3" s="1"/>
  <c r="BA22" i="3"/>
  <c r="BB22" i="3"/>
  <c r="BB85" i="3" s="1"/>
  <c r="BC22" i="3"/>
  <c r="BD22" i="3"/>
  <c r="BD85" i="3" s="1"/>
  <c r="BE22" i="3"/>
  <c r="BF22" i="3"/>
  <c r="BF85" i="3" s="1"/>
  <c r="BG22" i="3"/>
  <c r="BH22" i="3"/>
  <c r="BH85" i="3" s="1"/>
  <c r="BI22" i="3"/>
  <c r="BJ22" i="3"/>
  <c r="BJ85" i="3" s="1"/>
  <c r="BK22" i="3"/>
  <c r="BL22" i="3"/>
  <c r="BL85" i="3" s="1"/>
  <c r="BM22" i="3"/>
  <c r="BN22" i="3"/>
  <c r="BN85" i="3" s="1"/>
  <c r="BP22" i="3"/>
  <c r="BP85" i="3" s="1"/>
  <c r="BQ22" i="3"/>
  <c r="BR22" i="3"/>
  <c r="BR85" i="3" s="1"/>
  <c r="BS22" i="3"/>
  <c r="D15" i="3"/>
  <c r="D84" i="3" s="1"/>
  <c r="E15" i="3"/>
  <c r="F15" i="3"/>
  <c r="F84" i="3" s="1"/>
  <c r="G15" i="3"/>
  <c r="J15" i="3"/>
  <c r="J84" i="3" s="1"/>
  <c r="K15" i="3"/>
  <c r="L15" i="3"/>
  <c r="L84" i="3" s="1"/>
  <c r="M15" i="3"/>
  <c r="N15" i="3"/>
  <c r="N84" i="3" s="1"/>
  <c r="O15" i="3"/>
  <c r="P15" i="3"/>
  <c r="P84" i="3" s="1"/>
  <c r="Q15" i="3"/>
  <c r="R15" i="3"/>
  <c r="R84" i="3" s="1"/>
  <c r="S15" i="3"/>
  <c r="T15" i="3"/>
  <c r="T84" i="3" s="1"/>
  <c r="U15" i="3"/>
  <c r="V15" i="3"/>
  <c r="V84" i="3" s="1"/>
  <c r="W15" i="3"/>
  <c r="X15" i="3"/>
  <c r="X84" i="3" s="1"/>
  <c r="Y15" i="3"/>
  <c r="Z15" i="3"/>
  <c r="Z84" i="3" s="1"/>
  <c r="AA15" i="3"/>
  <c r="AB15" i="3"/>
  <c r="AB84" i="3" s="1"/>
  <c r="AC15" i="3"/>
  <c r="AD15" i="3"/>
  <c r="AD84" i="3" s="1"/>
  <c r="AE15" i="3"/>
  <c r="AF15" i="3"/>
  <c r="AF84" i="3" s="1"/>
  <c r="AG15" i="3"/>
  <c r="AH15" i="3"/>
  <c r="AH84" i="3" s="1"/>
  <c r="AI15" i="3"/>
  <c r="AJ15" i="3"/>
  <c r="AJ84" i="3" s="1"/>
  <c r="AK15" i="3"/>
  <c r="AL15" i="3"/>
  <c r="AL84" i="3" s="1"/>
  <c r="AM15" i="3"/>
  <c r="AN15" i="3"/>
  <c r="AN84" i="3" s="1"/>
  <c r="AO15" i="3"/>
  <c r="AP15" i="3"/>
  <c r="AP84" i="3" s="1"/>
  <c r="AQ15" i="3"/>
  <c r="AR15" i="3"/>
  <c r="AR84" i="3" s="1"/>
  <c r="AS15" i="3"/>
  <c r="AT15" i="3"/>
  <c r="AT84" i="3" s="1"/>
  <c r="AU15" i="3"/>
  <c r="AV15" i="3"/>
  <c r="AV84" i="3" s="1"/>
  <c r="AW15" i="3"/>
  <c r="AX15" i="3"/>
  <c r="AX84" i="3" s="1"/>
  <c r="AY15" i="3"/>
  <c r="AZ15" i="3"/>
  <c r="AZ84" i="3" s="1"/>
  <c r="BA15" i="3"/>
  <c r="BB15" i="3"/>
  <c r="BB84" i="3" s="1"/>
  <c r="BC15" i="3"/>
  <c r="BD15" i="3"/>
  <c r="BD84" i="3" s="1"/>
  <c r="BE15" i="3"/>
  <c r="BF15" i="3"/>
  <c r="BF84" i="3" s="1"/>
  <c r="BG15" i="3"/>
  <c r="BH15" i="3"/>
  <c r="BH84" i="3" s="1"/>
  <c r="BI15" i="3"/>
  <c r="BJ15" i="3"/>
  <c r="BJ84" i="3" s="1"/>
  <c r="BK15" i="3"/>
  <c r="BL15" i="3"/>
  <c r="BL84" i="3" s="1"/>
  <c r="BM15" i="3"/>
  <c r="BN15" i="3"/>
  <c r="BN84" i="3" s="1"/>
  <c r="BP15" i="3"/>
  <c r="BP84" i="3" s="1"/>
  <c r="BQ15" i="3"/>
  <c r="BR15" i="3"/>
  <c r="BR84" i="3" s="1"/>
  <c r="BS15" i="3"/>
  <c r="F83" i="3"/>
  <c r="L83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P83" i="3"/>
  <c r="AR83" i="3"/>
  <c r="AT83" i="3"/>
  <c r="AV83" i="3"/>
  <c r="AX83" i="3"/>
  <c r="AZ83" i="3"/>
  <c r="BB83" i="3"/>
  <c r="BD83" i="3"/>
  <c r="BF83" i="3"/>
  <c r="BH83" i="3"/>
  <c r="BJ83" i="3"/>
  <c r="BL83" i="3"/>
  <c r="BN83" i="3"/>
  <c r="BP83" i="3"/>
  <c r="BR83" i="3"/>
  <c r="AH58" i="3" l="1"/>
  <c r="AH65" i="3" s="1"/>
  <c r="AH71" i="3" s="1"/>
  <c r="AH78" i="3" s="1"/>
  <c r="AH89" i="3"/>
  <c r="AV91" i="3"/>
  <c r="AV71" i="3"/>
  <c r="AV78" i="3" s="1"/>
  <c r="G71" i="3"/>
  <c r="G78" i="3" s="1"/>
  <c r="K71" i="3"/>
  <c r="K78" i="3" s="1"/>
  <c r="AA71" i="3"/>
  <c r="AA78" i="3" s="1"/>
  <c r="AG71" i="3"/>
  <c r="AG78" i="3" s="1"/>
  <c r="AO71" i="3"/>
  <c r="AO78" i="3" s="1"/>
  <c r="AW71" i="3"/>
  <c r="AW78" i="3" s="1"/>
  <c r="BE71" i="3"/>
  <c r="BE78" i="3" s="1"/>
  <c r="BM71" i="3"/>
  <c r="BM78" i="3" s="1"/>
  <c r="AF91" i="3"/>
  <c r="AF71" i="3"/>
  <c r="AF78" i="3" s="1"/>
  <c r="P91" i="3"/>
  <c r="P71" i="3"/>
  <c r="P78" i="3" s="1"/>
  <c r="T91" i="3"/>
  <c r="T71" i="3"/>
  <c r="T78" i="3" s="1"/>
  <c r="AB91" i="3"/>
  <c r="AB71" i="3"/>
  <c r="AB78" i="3" s="1"/>
  <c r="AH91" i="3"/>
  <c r="AP91" i="3"/>
  <c r="AP71" i="3"/>
  <c r="AP78" i="3" s="1"/>
  <c r="AX91" i="3"/>
  <c r="AX71" i="3"/>
  <c r="AX78" i="3" s="1"/>
  <c r="BF91" i="3"/>
  <c r="BF71" i="3"/>
  <c r="BF78" i="3" s="1"/>
  <c r="BP91" i="3"/>
  <c r="BP71" i="3"/>
  <c r="BP78" i="3" s="1"/>
  <c r="J91" i="3"/>
  <c r="J71" i="3"/>
  <c r="J78" i="3" s="1"/>
  <c r="BD91" i="3"/>
  <c r="BD71" i="3"/>
  <c r="BD78" i="3" s="1"/>
  <c r="Q71" i="3"/>
  <c r="Q78" i="3" s="1"/>
  <c r="U71" i="3"/>
  <c r="U78" i="3" s="1"/>
  <c r="AC71" i="3"/>
  <c r="AC78" i="3" s="1"/>
  <c r="AI71" i="3"/>
  <c r="AI78" i="3" s="1"/>
  <c r="AQ71" i="3"/>
  <c r="AQ78" i="3" s="1"/>
  <c r="AY71" i="3"/>
  <c r="AY78" i="3" s="1"/>
  <c r="BG71" i="3"/>
  <c r="BG78" i="3" s="1"/>
  <c r="BQ71" i="3"/>
  <c r="BQ78" i="3" s="1"/>
  <c r="BL91" i="3"/>
  <c r="BL71" i="3"/>
  <c r="BL78" i="3" s="1"/>
  <c r="L91" i="3"/>
  <c r="L71" i="3"/>
  <c r="L78" i="3" s="1"/>
  <c r="R91" i="3"/>
  <c r="R71" i="3"/>
  <c r="R78" i="3" s="1"/>
  <c r="V91" i="3"/>
  <c r="V71" i="3"/>
  <c r="V78" i="3" s="1"/>
  <c r="AJ91" i="3"/>
  <c r="AJ71" i="3"/>
  <c r="AJ78" i="3" s="1"/>
  <c r="AR91" i="3"/>
  <c r="AR71" i="3"/>
  <c r="AR78" i="3" s="1"/>
  <c r="AZ91" i="3"/>
  <c r="AZ71" i="3"/>
  <c r="AZ78" i="3" s="1"/>
  <c r="BH91" i="3"/>
  <c r="BH71" i="3"/>
  <c r="BH78" i="3" s="1"/>
  <c r="BR91" i="3"/>
  <c r="BR71" i="3"/>
  <c r="BR78" i="3" s="1"/>
  <c r="M71" i="3"/>
  <c r="M78" i="3" s="1"/>
  <c r="S71" i="3"/>
  <c r="S78" i="3" s="1"/>
  <c r="W71" i="3"/>
  <c r="W78" i="3" s="1"/>
  <c r="AK71" i="3"/>
  <c r="AK78" i="3" s="1"/>
  <c r="AS71" i="3"/>
  <c r="AS78" i="3" s="1"/>
  <c r="BA71" i="3"/>
  <c r="BA78" i="3" s="1"/>
  <c r="BI71" i="3"/>
  <c r="BI78" i="3" s="1"/>
  <c r="BS71" i="3"/>
  <c r="BS78" i="3" s="1"/>
  <c r="F91" i="3"/>
  <c r="F71" i="3"/>
  <c r="F78" i="3" s="1"/>
  <c r="AN91" i="3"/>
  <c r="AN71" i="3"/>
  <c r="AN78" i="3" s="1"/>
  <c r="D71" i="3"/>
  <c r="D78" i="3" s="1"/>
  <c r="N91" i="3"/>
  <c r="N71" i="3"/>
  <c r="N78" i="3" s="1"/>
  <c r="X91" i="3"/>
  <c r="X71" i="3"/>
  <c r="X78" i="3" s="1"/>
  <c r="AD91" i="3"/>
  <c r="AD71" i="3"/>
  <c r="AD78" i="3" s="1"/>
  <c r="AL91" i="3"/>
  <c r="AL71" i="3"/>
  <c r="AL78" i="3" s="1"/>
  <c r="AT91" i="3"/>
  <c r="AT71" i="3"/>
  <c r="AT78" i="3" s="1"/>
  <c r="BB91" i="3"/>
  <c r="BB71" i="3"/>
  <c r="BB78" i="3" s="1"/>
  <c r="BJ91" i="3"/>
  <c r="BJ71" i="3"/>
  <c r="BJ78" i="3" s="1"/>
  <c r="BN91" i="3"/>
  <c r="BN71" i="3"/>
  <c r="BN78" i="3" s="1"/>
  <c r="Z91" i="3"/>
  <c r="Z71" i="3"/>
  <c r="Z78" i="3" s="1"/>
  <c r="E71" i="3"/>
  <c r="E78" i="3" s="1"/>
  <c r="O71" i="3"/>
  <c r="O78" i="3" s="1"/>
  <c r="Y71" i="3"/>
  <c r="Y78" i="3" s="1"/>
  <c r="AE71" i="3"/>
  <c r="AE78" i="3" s="1"/>
  <c r="AM71" i="3"/>
  <c r="AM78" i="3" s="1"/>
  <c r="AU71" i="3"/>
  <c r="AU78" i="3" s="1"/>
  <c r="BC71" i="3"/>
  <c r="BC78" i="3" s="1"/>
  <c r="BK71" i="3"/>
  <c r="BK78" i="3" s="1"/>
  <c r="H90" i="3"/>
  <c r="H91" i="3"/>
  <c r="H86" i="3"/>
  <c r="H93" i="3"/>
  <c r="H87" i="3"/>
  <c r="H84" i="3"/>
  <c r="H8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</authors>
  <commentList>
    <comment ref="AD101" authorId="0" shapeId="0" xr:uid="{64739FE6-0B1D-4DBF-98AE-12703D5E9290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Need to remeasure</t>
        </r>
      </text>
    </comment>
  </commentList>
</comments>
</file>

<file path=xl/sharedStrings.xml><?xml version="1.0" encoding="utf-8"?>
<sst xmlns="http://schemas.openxmlformats.org/spreadsheetml/2006/main" count="761" uniqueCount="314">
  <si>
    <t>SO2</t>
  </si>
  <si>
    <t>Cl</t>
  </si>
  <si>
    <t>Total</t>
  </si>
  <si>
    <t>Li_ppm_m7</t>
  </si>
  <si>
    <t>Li_ppm_m7_Int2SE</t>
  </si>
  <si>
    <t>Be_ppm_m9</t>
  </si>
  <si>
    <t>Be_ppm_m9_Int2SE</t>
  </si>
  <si>
    <t>P_ppm_m31</t>
  </si>
  <si>
    <t>P_ppm_m31_Int2SE</t>
  </si>
  <si>
    <t>Sc_ppm_m45</t>
  </si>
  <si>
    <t>Sc_ppm_m45_Int2SE</t>
  </si>
  <si>
    <t>V_ppm_m51</t>
  </si>
  <si>
    <t>V_ppm_m51_Int2SE</t>
  </si>
  <si>
    <t>Cr_ppm_m53</t>
  </si>
  <si>
    <t>Cr_ppm_m53_Int2SE</t>
  </si>
  <si>
    <t>Co_ppm_m59</t>
  </si>
  <si>
    <t>Co_ppm_m59_Int2SE</t>
  </si>
  <si>
    <t>Ni_ppm_m60</t>
  </si>
  <si>
    <t>Ni_ppm_m60_Int2SE</t>
  </si>
  <si>
    <t>Rb_ppm_m85</t>
  </si>
  <si>
    <t>Rb_ppm_m85_Int2SE</t>
  </si>
  <si>
    <t>Sr_ppm_m88</t>
  </si>
  <si>
    <t>Sr_ppm_m88_Int2SE</t>
  </si>
  <si>
    <t>Y_ppm_m89</t>
  </si>
  <si>
    <t>Y_ppm_m89_Int2SE</t>
  </si>
  <si>
    <t>Zr_ppm_m90</t>
  </si>
  <si>
    <t>Zr_ppm_m90_Int2SE</t>
  </si>
  <si>
    <t>Nb_ppm_m93</t>
  </si>
  <si>
    <t>Nb_ppm_m93_Int2SE</t>
  </si>
  <si>
    <t>Cs_ppm_m133</t>
  </si>
  <si>
    <t>Cs_ppm_m133_Int2SE</t>
  </si>
  <si>
    <t>Ba_ppm_m137</t>
  </si>
  <si>
    <t>Ba_ppm_m137_Int2SE</t>
  </si>
  <si>
    <t>La_ppm_m139</t>
  </si>
  <si>
    <t>La_ppm_m139_Int2SE</t>
  </si>
  <si>
    <t>Ce_ppm_m140</t>
  </si>
  <si>
    <t>Ce_ppm_m140_Int2SE</t>
  </si>
  <si>
    <t>Pr_ppm_m141</t>
  </si>
  <si>
    <t>Pr_ppm_m141_Int2SE</t>
  </si>
  <si>
    <t>Nd_ppm_m146</t>
  </si>
  <si>
    <t>Nd_ppm_m146_Int2SE</t>
  </si>
  <si>
    <t>Sm_ppm_m147</t>
  </si>
  <si>
    <t>Sm_ppm_m147_Int2SE</t>
  </si>
  <si>
    <t>Eu_ppm_m153</t>
  </si>
  <si>
    <t>Eu_ppm_m153_Int2SE</t>
  </si>
  <si>
    <t>Gd_ppm_m157</t>
  </si>
  <si>
    <t>Gd_ppm_m157_Int2SE</t>
  </si>
  <si>
    <t>Tb_ppm_m159</t>
  </si>
  <si>
    <t>Tb_ppm_m159_Int2SE</t>
  </si>
  <si>
    <t>Dy_ppm_m163</t>
  </si>
  <si>
    <t>Dy_ppm_m163_Int2SE</t>
  </si>
  <si>
    <t>Ho_ppm_m165</t>
  </si>
  <si>
    <t>Ho_ppm_m165_Int2SE</t>
  </si>
  <si>
    <t>Er_ppm_m166</t>
  </si>
  <si>
    <t>Er_ppm_m166_Int2SE</t>
  </si>
  <si>
    <t>Tm_ppm_m169</t>
  </si>
  <si>
    <t>Tm_ppm_m169_Int2SE</t>
  </si>
  <si>
    <t>Yb_ppm_m172</t>
  </si>
  <si>
    <t>Yb_ppm_m172_Int2SE</t>
  </si>
  <si>
    <t>Lu_ppm_m175</t>
  </si>
  <si>
    <t>Lu_ppm_m175_Int2SE</t>
  </si>
  <si>
    <t>Hf_ppm_m177</t>
  </si>
  <si>
    <t>Hf_ppm_m177_Int2SE</t>
  </si>
  <si>
    <t>Ta_ppm_m181</t>
  </si>
  <si>
    <t>Ta_ppm_m181_Int2SE</t>
  </si>
  <si>
    <t>Pb_ppm_m208</t>
  </si>
  <si>
    <t>Pb_ppm_m208_Int2SE</t>
  </si>
  <si>
    <t>Th_ppm_m232</t>
  </si>
  <si>
    <t>Th_ppm_m232_Int2SE</t>
  </si>
  <si>
    <t>U_ppm_m238</t>
  </si>
  <si>
    <t>U_ppm_m238_Int2SE</t>
  </si>
  <si>
    <t>MI_Glass_916_G1c</t>
  </si>
  <si>
    <t>MI_Glass_916_G2c</t>
  </si>
  <si>
    <t>MI_Glass_916_G3c</t>
  </si>
  <si>
    <t>MI_Glass_916_G4c</t>
  </si>
  <si>
    <t>MI_Glass_916_G5c</t>
  </si>
  <si>
    <t>MI_Glass_916_G6c</t>
  </si>
  <si>
    <t>MI_Glass_916_G7c</t>
  </si>
  <si>
    <t>MI_Glass_916_G9c</t>
  </si>
  <si>
    <t>MI_Glass_916_G11c</t>
  </si>
  <si>
    <t>MI_Glass_916_G12c</t>
  </si>
  <si>
    <t>MI_Glass_910_G1c</t>
  </si>
  <si>
    <t>MI_Glass_910_G3c</t>
  </si>
  <si>
    <t>MI_Glass_910_G4c</t>
  </si>
  <si>
    <t>MI_Glass_910_G2c</t>
  </si>
  <si>
    <t>MI_Glass_910_G5c</t>
  </si>
  <si>
    <t>MI_Glass_910_G6c</t>
  </si>
  <si>
    <t>MI_Glass_910_G7c</t>
  </si>
  <si>
    <t>MI_Glass_910_G8c</t>
  </si>
  <si>
    <t>MI_Glass_910_G12b</t>
  </si>
  <si>
    <t>MI_Glass_910_G11b</t>
  </si>
  <si>
    <t>MI_Glass_910_G10b</t>
  </si>
  <si>
    <t>MI_Glass_910_G9b</t>
  </si>
  <si>
    <t>Below LOD</t>
  </si>
  <si>
    <t>MI_glass_908_G2b</t>
  </si>
  <si>
    <t>MI_glass_908_G6b</t>
  </si>
  <si>
    <t>MI_glass_908_G8b</t>
  </si>
  <si>
    <t>MI_glass_908_G9a</t>
  </si>
  <si>
    <t>MI_glass_908_G10b</t>
  </si>
  <si>
    <t>MI_glass_908_G12b</t>
  </si>
  <si>
    <t>MI_glass_908_G11b</t>
  </si>
  <si>
    <t>MI_glass_919_G2b</t>
  </si>
  <si>
    <t>MI_glass_919_G3b</t>
  </si>
  <si>
    <t>MI_glass_919_G1b</t>
  </si>
  <si>
    <t>MI_glass_919_G11b</t>
  </si>
  <si>
    <t>MI_glass_919_G7b</t>
  </si>
  <si>
    <t>MI_glass_919_G8b</t>
  </si>
  <si>
    <t>MI_glass_919_G10b</t>
  </si>
  <si>
    <t>MI-Run1</t>
  </si>
  <si>
    <t>MI3_73</t>
  </si>
  <si>
    <t xml:space="preserve"> </t>
  </si>
  <si>
    <t>MI4_46</t>
  </si>
  <si>
    <t>MI4_47</t>
  </si>
  <si>
    <t>MI4_32</t>
  </si>
  <si>
    <t>MI1_7</t>
  </si>
  <si>
    <t>Mi1_8b</t>
  </si>
  <si>
    <t>MI1_25</t>
  </si>
  <si>
    <t>MI1_8a</t>
  </si>
  <si>
    <t>MI2_59b</t>
  </si>
  <si>
    <t>MI2_44</t>
  </si>
  <si>
    <t>MI2_38</t>
  </si>
  <si>
    <t>MI2_40a</t>
  </si>
  <si>
    <t>MI2_54</t>
  </si>
  <si>
    <t>Eruption</t>
  </si>
  <si>
    <t>Batch/Run</t>
  </si>
  <si>
    <t>MI Run 1</t>
  </si>
  <si>
    <t>MI Run 6</t>
  </si>
  <si>
    <t>MI Run 5</t>
  </si>
  <si>
    <t>MI Run 8</t>
  </si>
  <si>
    <t>MI Run 9</t>
  </si>
  <si>
    <t>MI Run 2</t>
  </si>
  <si>
    <t>MI-Run2</t>
  </si>
  <si>
    <t>MI2_56a</t>
  </si>
  <si>
    <t>MI3_92b</t>
  </si>
  <si>
    <t>MI3_80</t>
  </si>
  <si>
    <t>MI3_76</t>
  </si>
  <si>
    <t>MI3_74</t>
  </si>
  <si>
    <t>MI3_84</t>
  </si>
  <si>
    <t>MI3_86a</t>
  </si>
  <si>
    <t>MI4_48</t>
  </si>
  <si>
    <t>MI4_24</t>
  </si>
  <si>
    <t>MI4_18</t>
  </si>
  <si>
    <t>MI5_59a</t>
  </si>
  <si>
    <t>MI5__56</t>
  </si>
  <si>
    <t>MI2_67a</t>
  </si>
  <si>
    <t>MI1_33a</t>
  </si>
  <si>
    <t>MI Run 3</t>
  </si>
  <si>
    <t>MI Run 4</t>
  </si>
  <si>
    <t>MI-Run3</t>
  </si>
  <si>
    <t>MI1_11</t>
  </si>
  <si>
    <t>MI1_3</t>
  </si>
  <si>
    <t>MI1_2</t>
  </si>
  <si>
    <t>MI1_12</t>
  </si>
  <si>
    <t>MI1_26</t>
  </si>
  <si>
    <t>MI1_30</t>
  </si>
  <si>
    <t>MI2_42</t>
  </si>
  <si>
    <t>MI2_40b</t>
  </si>
  <si>
    <t>MI2_46</t>
  </si>
  <si>
    <t>MI2_47</t>
  </si>
  <si>
    <t>MI2_48</t>
  </si>
  <si>
    <t>MI2_55</t>
  </si>
  <si>
    <t>MI2_51</t>
  </si>
  <si>
    <t>MI-Run4</t>
  </si>
  <si>
    <t>MI2_56b</t>
  </si>
  <si>
    <t>MI2_59a</t>
  </si>
  <si>
    <t>MI2_59c</t>
  </si>
  <si>
    <t>MI2_61</t>
  </si>
  <si>
    <t>MI2_62</t>
  </si>
  <si>
    <t>MI2_63</t>
  </si>
  <si>
    <t>MI2_69</t>
  </si>
  <si>
    <t>MI2_66</t>
  </si>
  <si>
    <t>MI2_65</t>
  </si>
  <si>
    <t>MI2_70</t>
  </si>
  <si>
    <t>MI2_71b</t>
  </si>
  <si>
    <t>MI2_71a</t>
  </si>
  <si>
    <t>MI3_14</t>
  </si>
  <si>
    <t>MI3_5</t>
  </si>
  <si>
    <t>MI3_4</t>
  </si>
  <si>
    <t>MI-Run5</t>
  </si>
  <si>
    <t>MI3_9</t>
  </si>
  <si>
    <t>MI3_10</t>
  </si>
  <si>
    <t>MI3_12</t>
  </si>
  <si>
    <t>MI3_3</t>
  </si>
  <si>
    <t>MI3_1a</t>
  </si>
  <si>
    <t>MI3_91</t>
  </si>
  <si>
    <t>MI3_92a</t>
  </si>
  <si>
    <t>MI3_97</t>
  </si>
  <si>
    <t>MI3_88</t>
  </si>
  <si>
    <t>MI3_7</t>
  </si>
  <si>
    <t>MI3_90</t>
  </si>
  <si>
    <t>MI3_85</t>
  </si>
  <si>
    <t>MI3_79</t>
  </si>
  <si>
    <t>MI3_81</t>
  </si>
  <si>
    <t>MI-Run6</t>
  </si>
  <si>
    <t>MI3_82</t>
  </si>
  <si>
    <t>MI3_77</t>
  </si>
  <si>
    <t>MI3_75</t>
  </si>
  <si>
    <t>MI4_52b</t>
  </si>
  <si>
    <t>MI4_44</t>
  </si>
  <si>
    <t>MI4_37</t>
  </si>
  <si>
    <t>MI4_39</t>
  </si>
  <si>
    <t>MI4_41</t>
  </si>
  <si>
    <t>MI4_34</t>
  </si>
  <si>
    <t>MI4_31</t>
  </si>
  <si>
    <t>MI4_29</t>
  </si>
  <si>
    <t>MI_Run8</t>
  </si>
  <si>
    <t>MI4_27</t>
  </si>
  <si>
    <t>MI4_21</t>
  </si>
  <si>
    <t>MI4_20</t>
  </si>
  <si>
    <t>MI4_19</t>
  </si>
  <si>
    <t>MI4_15</t>
  </si>
  <si>
    <t>MI5_79</t>
  </si>
  <si>
    <t>MI5_62</t>
  </si>
  <si>
    <t>MI5_64</t>
  </si>
  <si>
    <t>MI5_65</t>
  </si>
  <si>
    <t>MI_Run9</t>
  </si>
  <si>
    <t>MI1_27b</t>
  </si>
  <si>
    <t>MI1_24</t>
  </si>
  <si>
    <t>MI2_72</t>
  </si>
  <si>
    <t>MI3_2</t>
  </si>
  <si>
    <t>MI4_50</t>
  </si>
  <si>
    <t>MI4_45</t>
  </si>
  <si>
    <t>MI4_28</t>
  </si>
  <si>
    <t>MI4_25</t>
  </si>
  <si>
    <t>MI5_51</t>
  </si>
  <si>
    <t>MI5_78b</t>
  </si>
  <si>
    <t>MI5_69c</t>
  </si>
  <si>
    <t>MI5_61</t>
  </si>
  <si>
    <t>MI_Run7</t>
  </si>
  <si>
    <t>MI Run 7</t>
  </si>
  <si>
    <t>MI1_19b</t>
  </si>
  <si>
    <t>MI1_33b</t>
  </si>
  <si>
    <t>MI3_11b</t>
  </si>
  <si>
    <t>MI3_1b</t>
  </si>
  <si>
    <t>MI4_17a</t>
  </si>
  <si>
    <t>MI4_17b</t>
  </si>
  <si>
    <t>MI5_80</t>
  </si>
  <si>
    <t>MI5_72a</t>
  </si>
  <si>
    <t>MI5_72b</t>
  </si>
  <si>
    <t>MI5_68</t>
  </si>
  <si>
    <t>MI5_58c</t>
  </si>
  <si>
    <t>MI Run 10</t>
  </si>
  <si>
    <t>MI_Run10</t>
  </si>
  <si>
    <t>MI2_43</t>
  </si>
  <si>
    <t>MI1_28</t>
  </si>
  <si>
    <t>MI1_6</t>
  </si>
  <si>
    <t>MI3_11a</t>
  </si>
  <si>
    <t>MI3_6</t>
  </si>
  <si>
    <t>MI4_51</t>
  </si>
  <si>
    <t>MI4_35</t>
  </si>
  <si>
    <t>MI4_23</t>
  </si>
  <si>
    <t>MI2_41</t>
  </si>
  <si>
    <t>MI5_57</t>
  </si>
  <si>
    <t>MI5_67</t>
  </si>
  <si>
    <t>MI5_81</t>
  </si>
  <si>
    <t>MI5_60</t>
  </si>
  <si>
    <t>MI5_66</t>
  </si>
  <si>
    <t>Batch 2</t>
  </si>
  <si>
    <t>Mg Number</t>
  </si>
  <si>
    <t>Analysis Batch</t>
  </si>
  <si>
    <t>Average</t>
  </si>
  <si>
    <t>Std Dev</t>
  </si>
  <si>
    <t>Spot Size (um)</t>
  </si>
  <si>
    <t>Signal Duration(s)</t>
  </si>
  <si>
    <t>No measurement</t>
  </si>
  <si>
    <t>100* Measured/preferred</t>
  </si>
  <si>
    <t xml:space="preserve">Standard Values </t>
  </si>
  <si>
    <t>Ep 12 Mauna Ulu Dec 1969</t>
  </si>
  <si>
    <t>Pau'ahi Crater Nov 1973</t>
  </si>
  <si>
    <t>Eruption Codes</t>
  </si>
  <si>
    <t>1971 Intracaldera Summit eruption</t>
  </si>
  <si>
    <t>SSWRZ eruption Dec 1974</t>
  </si>
  <si>
    <t>Elemental concentrations and 2SE values</t>
  </si>
  <si>
    <t>Element concentrations are expressed in ppm (bold), with the 2SE measurement from Iolite shown in the adjacent column (regular font)</t>
  </si>
  <si>
    <t>Spot size (um)</t>
  </si>
  <si>
    <t>Forsterite</t>
  </si>
  <si>
    <t>Melt Inclusion ID</t>
  </si>
  <si>
    <t>PEC correction amount (negative = dissolving olivine)</t>
  </si>
  <si>
    <t>Glass Fragment ID</t>
  </si>
  <si>
    <t>Ablation Duration(s)</t>
  </si>
  <si>
    <t>Nb/Y</t>
  </si>
  <si>
    <t>PEC Correction</t>
  </si>
  <si>
    <t>Shows the amount of olivine addition/subtracting required to reverse the PEC process. Calculated in petrolog.</t>
  </si>
  <si>
    <t>OU Preferred Values</t>
  </si>
  <si>
    <t>P_ppm_m31 (Si reduced to BCR)</t>
  </si>
  <si>
    <t>Cl (corrected</t>
  </si>
  <si>
    <t>MnO corrected</t>
  </si>
  <si>
    <t>Codes in data tables correspond to the following eruptions</t>
  </si>
  <si>
    <t>MI_glass_908_G3</t>
  </si>
  <si>
    <t>MI_glass_919_G6b/G5bu</t>
  </si>
  <si>
    <t>MI_glass_919_G11b/G12bu</t>
  </si>
  <si>
    <t>MnO Corrected</t>
  </si>
  <si>
    <t>Cl Corrected</t>
  </si>
  <si>
    <t xml:space="preserve">Measurements of BCR-2G for each individual LA-ICP-MS run are shown in the BCR-2G tab. Preferred values for BCR-2G are from repeated analysis of the Open University standard block </t>
  </si>
  <si>
    <t>Comparison to Prefered Values  (per run)</t>
  </si>
  <si>
    <t>SiO2_Ol</t>
  </si>
  <si>
    <t>MgO_Ol</t>
  </si>
  <si>
    <t>FeOt_Ol</t>
  </si>
  <si>
    <t>Al2O3_Ol</t>
  </si>
  <si>
    <t>TiO2_Ol</t>
  </si>
  <si>
    <t>CaO_Ol</t>
  </si>
  <si>
    <t>NiO_Ol</t>
  </si>
  <si>
    <t>Cr2O3_Ol</t>
  </si>
  <si>
    <t>MnO_Ol</t>
  </si>
  <si>
    <t>Na2O_Liq</t>
  </si>
  <si>
    <t>Al2O3_Liq</t>
  </si>
  <si>
    <t>P2O5_Liq</t>
  </si>
  <si>
    <t>CaO_Liq</t>
  </si>
  <si>
    <t>K2O_Liq</t>
  </si>
  <si>
    <t>TiO2_Liq</t>
  </si>
  <si>
    <t>SiO2_Liq</t>
  </si>
  <si>
    <t>MgO_Liq</t>
  </si>
  <si>
    <t>FeOt_Liq</t>
  </si>
  <si>
    <t>MnO_Liq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</si>
</sst>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0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</cellStyleXfs>
  <cellXfs count="26">
    <xf numFmtId="0" fontId="0" fillId="0" borderId="0" xfId="0"/>
    <xf numFmtId="0" fontId="19" fillId="0" borderId="0" xfId="0" applyFo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2" fillId="0" borderId="0" xfId="0" applyFont="1"/>
    <xf numFmtId="0" fontId="17" fillId="0" borderId="0" xfId="0" applyFont="1"/>
    <xf numFmtId="164" fontId="25" fillId="0" borderId="0" xfId="0" applyNumberFormat="1" applyFont="1"/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164" fontId="24" fillId="0" borderId="0" xfId="0" applyNumberFormat="1" applyFont="1"/>
    <xf numFmtId="0" fontId="26" fillId="34" borderId="0" xfId="0" applyFont="1" applyFill="1"/>
    <xf numFmtId="11" fontId="0" fillId="34" borderId="0" xfId="0" applyNumberFormat="1" applyFill="1"/>
    <xf numFmtId="0" fontId="0" fillId="34" borderId="0" xfId="0" applyFill="1"/>
    <xf numFmtId="0" fontId="27" fillId="0" borderId="0" xfId="0" applyFont="1"/>
    <xf numFmtId="1" fontId="25" fillId="0" borderId="0" xfId="0" applyNumberFormat="1" applyFont="1"/>
    <xf numFmtId="0" fontId="0" fillId="0" borderId="10" xfId="0" applyBorder="1"/>
    <xf numFmtId="0" fontId="17" fillId="0" borderId="11" xfId="0" applyFont="1" applyBorder="1"/>
    <xf numFmtId="11" fontId="17" fillId="0" borderId="12" xfId="0" applyNumberFormat="1" applyFont="1" applyBorder="1"/>
    <xf numFmtId="0" fontId="17" fillId="0" borderId="12" xfId="0" applyFont="1" applyBorder="1"/>
    <xf numFmtId="0" fontId="21" fillId="0" borderId="0" xfId="0" applyFont="1"/>
    <xf numFmtId="2" fontId="17" fillId="0" borderId="0" xfId="0" applyNumberFormat="1" applyFont="1"/>
    <xf numFmtId="2" fontId="17" fillId="33" borderId="0" xfId="0" applyNumberFormat="1" applyFont="1" applyFill="1"/>
    <xf numFmtId="2" fontId="0" fillId="33" borderId="0" xfId="0" applyNumberFormat="1" applyFill="1"/>
    <xf numFmtId="0" fontId="0" fillId="35" borderId="0" xfId="0" applyFill="1"/>
    <xf numFmtId="2" fontId="0" fillId="35" borderId="0" xfId="0" applyNumberFormat="1" applyFill="1"/>
  </cellXfs>
  <cellStyles count="49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43" builtinId="32" customBuiltin="1"/>
    <cellStyle name="60% - Accent1 2" xfId="36" xr:uid="{00000000-0005-0000-0000-00002F000000}"/>
    <cellStyle name="60% - Accent2" xfId="44" builtinId="36" customBuiltin="1"/>
    <cellStyle name="60% - Accent2 2" xfId="37" xr:uid="{00000000-0005-0000-0000-000030000000}"/>
    <cellStyle name="60% - Accent3" xfId="45" builtinId="40" customBuiltin="1"/>
    <cellStyle name="60% - Accent3 2" xfId="38" xr:uid="{00000000-0005-0000-0000-000031000000}"/>
    <cellStyle name="60% - Accent4" xfId="46" builtinId="44" customBuiltin="1"/>
    <cellStyle name="60% - Accent4 2" xfId="39" xr:uid="{00000000-0005-0000-0000-000032000000}"/>
    <cellStyle name="60% - Accent5" xfId="47" builtinId="48" customBuiltin="1"/>
    <cellStyle name="60% - Accent5 2" xfId="40" xr:uid="{00000000-0005-0000-0000-000033000000}"/>
    <cellStyle name="60% - Accent6" xfId="48" builtinId="52" customBuiltin="1"/>
    <cellStyle name="60% - Accent6 2" xfId="41" xr:uid="{00000000-0005-0000-0000-000034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" xfId="42" builtinId="28" customBuiltin="1"/>
    <cellStyle name="Neutral 2" xfId="35" xr:uid="{00000000-0005-0000-0000-000035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9859-3486-4F92-9F61-BC6665A9926E}">
  <dimension ref="A1:B15"/>
  <sheetViews>
    <sheetView workbookViewId="0">
      <selection activeCell="B9" sqref="B9"/>
    </sheetView>
  </sheetViews>
  <sheetFormatPr defaultRowHeight="14.5" x14ac:dyDescent="0.35"/>
  <cols>
    <col min="2" max="2" width="29.453125" customWidth="1"/>
  </cols>
  <sheetData>
    <row r="1" spans="1:2" x14ac:dyDescent="0.35">
      <c r="A1" s="1" t="s">
        <v>266</v>
      </c>
    </row>
    <row r="2" spans="1:2" x14ac:dyDescent="0.35">
      <c r="A2" t="s">
        <v>293</v>
      </c>
    </row>
    <row r="4" spans="1:2" x14ac:dyDescent="0.35">
      <c r="A4" s="1" t="s">
        <v>269</v>
      </c>
    </row>
    <row r="5" spans="1:2" x14ac:dyDescent="0.35">
      <c r="A5" t="s">
        <v>287</v>
      </c>
    </row>
    <row r="6" spans="1:2" x14ac:dyDescent="0.35">
      <c r="A6" s="16">
        <v>908</v>
      </c>
      <c r="B6" s="16" t="s">
        <v>267</v>
      </c>
    </row>
    <row r="7" spans="1:2" x14ac:dyDescent="0.35">
      <c r="A7" s="16">
        <v>910</v>
      </c>
      <c r="B7" s="16" t="s">
        <v>268</v>
      </c>
    </row>
    <row r="8" spans="1:2" x14ac:dyDescent="0.35">
      <c r="A8" s="16">
        <v>916</v>
      </c>
      <c r="B8" s="16" t="s">
        <v>270</v>
      </c>
    </row>
    <row r="9" spans="1:2" x14ac:dyDescent="0.35">
      <c r="A9" s="16">
        <v>919</v>
      </c>
      <c r="B9" s="16" t="s">
        <v>271</v>
      </c>
    </row>
    <row r="11" spans="1:2" x14ac:dyDescent="0.35">
      <c r="A11" s="1" t="s">
        <v>272</v>
      </c>
    </row>
    <row r="12" spans="1:2" x14ac:dyDescent="0.35">
      <c r="A12" t="s">
        <v>273</v>
      </c>
    </row>
    <row r="14" spans="1:2" x14ac:dyDescent="0.35">
      <c r="A14" s="1" t="s">
        <v>281</v>
      </c>
    </row>
    <row r="15" spans="1:2" x14ac:dyDescent="0.35">
      <c r="A15" t="s">
        <v>282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EB26-864E-45EE-AD36-82EA083F5779}">
  <dimension ref="A1:BS161"/>
  <sheetViews>
    <sheetView zoomScale="80" zoomScaleNormal="80" workbookViewId="0">
      <pane ySplit="1" topLeftCell="A73" activePane="bottomLeft" state="frozen"/>
      <selection activeCell="F1" sqref="F1"/>
      <selection pane="bottomLeft" activeCell="A81" sqref="A81"/>
    </sheetView>
  </sheetViews>
  <sheetFormatPr defaultRowHeight="14.5" x14ac:dyDescent="0.35"/>
  <cols>
    <col min="1" max="1" width="28.81640625" customWidth="1"/>
    <col min="8" max="8" width="10" bestFit="1" customWidth="1"/>
  </cols>
  <sheetData>
    <row r="1" spans="1:71" s="8" customFormat="1" ht="43.5" x14ac:dyDescent="0.35">
      <c r="A1" s="8" t="s">
        <v>262</v>
      </c>
      <c r="B1" s="8" t="s">
        <v>259</v>
      </c>
      <c r="C1" s="8" t="s">
        <v>263</v>
      </c>
      <c r="D1" s="9" t="s">
        <v>3</v>
      </c>
      <c r="E1" s="8" t="s">
        <v>4</v>
      </c>
      <c r="F1" s="9" t="s">
        <v>5</v>
      </c>
      <c r="G1" s="8" t="s">
        <v>6</v>
      </c>
      <c r="H1" s="9" t="s">
        <v>7</v>
      </c>
      <c r="I1" s="8" t="s">
        <v>8</v>
      </c>
      <c r="J1" s="9" t="s">
        <v>9</v>
      </c>
      <c r="K1" s="8" t="s">
        <v>10</v>
      </c>
      <c r="L1" s="9" t="s">
        <v>11</v>
      </c>
      <c r="M1" s="8" t="s">
        <v>12</v>
      </c>
      <c r="N1" s="9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8" t="s">
        <v>18</v>
      </c>
      <c r="T1" s="9" t="s">
        <v>19</v>
      </c>
      <c r="U1" s="8" t="s">
        <v>20</v>
      </c>
      <c r="V1" s="9" t="s">
        <v>21</v>
      </c>
      <c r="W1" s="8" t="s">
        <v>22</v>
      </c>
      <c r="X1" s="9" t="s">
        <v>23</v>
      </c>
      <c r="Y1" s="8" t="s">
        <v>24</v>
      </c>
      <c r="Z1" s="9" t="s">
        <v>25</v>
      </c>
      <c r="AA1" s="8" t="s">
        <v>26</v>
      </c>
      <c r="AB1" s="9" t="s">
        <v>27</v>
      </c>
      <c r="AC1" s="8" t="s">
        <v>28</v>
      </c>
      <c r="AD1" s="9" t="s">
        <v>29</v>
      </c>
      <c r="AE1" s="8" t="s">
        <v>30</v>
      </c>
      <c r="AF1" s="9" t="s">
        <v>31</v>
      </c>
      <c r="AG1" s="8" t="s">
        <v>32</v>
      </c>
      <c r="AH1" s="9" t="s">
        <v>33</v>
      </c>
      <c r="AI1" s="8" t="s">
        <v>34</v>
      </c>
      <c r="AJ1" s="9" t="s">
        <v>35</v>
      </c>
      <c r="AK1" s="8" t="s">
        <v>36</v>
      </c>
      <c r="AL1" s="9" t="s">
        <v>37</v>
      </c>
      <c r="AM1" s="8" t="s">
        <v>38</v>
      </c>
      <c r="AN1" s="9" t="s">
        <v>39</v>
      </c>
      <c r="AO1" s="8" t="s">
        <v>40</v>
      </c>
      <c r="AP1" s="9" t="s">
        <v>41</v>
      </c>
      <c r="AQ1" s="8" t="s">
        <v>42</v>
      </c>
      <c r="AR1" s="9" t="s">
        <v>43</v>
      </c>
      <c r="AS1" s="8" t="s">
        <v>44</v>
      </c>
      <c r="AT1" s="9" t="s">
        <v>45</v>
      </c>
      <c r="AU1" s="8" t="s">
        <v>46</v>
      </c>
      <c r="AV1" s="9" t="s">
        <v>47</v>
      </c>
      <c r="AW1" s="8" t="s">
        <v>48</v>
      </c>
      <c r="AX1" s="9" t="s">
        <v>49</v>
      </c>
      <c r="AY1" s="8" t="s">
        <v>50</v>
      </c>
      <c r="AZ1" s="9" t="s">
        <v>51</v>
      </c>
      <c r="BA1" s="8" t="s">
        <v>52</v>
      </c>
      <c r="BB1" s="9" t="s">
        <v>53</v>
      </c>
      <c r="BC1" s="8" t="s">
        <v>54</v>
      </c>
      <c r="BD1" s="9" t="s">
        <v>55</v>
      </c>
      <c r="BE1" s="8" t="s">
        <v>56</v>
      </c>
      <c r="BF1" s="9" t="s">
        <v>57</v>
      </c>
      <c r="BG1" s="8" t="s">
        <v>58</v>
      </c>
      <c r="BH1" s="9" t="s">
        <v>59</v>
      </c>
      <c r="BI1" s="8" t="s">
        <v>60</v>
      </c>
      <c r="BJ1" s="9" t="s">
        <v>61</v>
      </c>
      <c r="BK1" s="8" t="s">
        <v>62</v>
      </c>
      <c r="BL1" s="9" t="s">
        <v>63</v>
      </c>
      <c r="BM1" s="8" t="s">
        <v>64</v>
      </c>
      <c r="BN1" s="9" t="s">
        <v>65</v>
      </c>
      <c r="BO1" s="8" t="s">
        <v>66</v>
      </c>
      <c r="BP1" s="9" t="s">
        <v>67</v>
      </c>
      <c r="BQ1" s="8" t="s">
        <v>68</v>
      </c>
      <c r="BR1" s="9" t="s">
        <v>69</v>
      </c>
      <c r="BS1" s="8" t="s">
        <v>70</v>
      </c>
    </row>
    <row r="2" spans="1:71" x14ac:dyDescent="0.35">
      <c r="A2">
        <v>110</v>
      </c>
      <c r="B2" t="s">
        <v>257</v>
      </c>
      <c r="C2">
        <v>22.106000000000002</v>
      </c>
      <c r="D2">
        <v>8.93</v>
      </c>
      <c r="E2">
        <v>0.91</v>
      </c>
      <c r="F2">
        <v>2.29</v>
      </c>
      <c r="G2">
        <v>0.46</v>
      </c>
      <c r="H2">
        <v>1599</v>
      </c>
      <c r="I2">
        <v>97</v>
      </c>
      <c r="J2">
        <v>32.450000000000003</v>
      </c>
      <c r="K2">
        <v>0.72</v>
      </c>
      <c r="L2">
        <v>419</v>
      </c>
      <c r="M2">
        <v>24</v>
      </c>
      <c r="N2">
        <v>16.2</v>
      </c>
      <c r="O2">
        <v>1.3</v>
      </c>
      <c r="P2">
        <v>37.200000000000003</v>
      </c>
      <c r="Q2">
        <v>2.2999999999999998</v>
      </c>
      <c r="R2">
        <v>13</v>
      </c>
      <c r="S2">
        <v>1</v>
      </c>
      <c r="T2">
        <v>43.5</v>
      </c>
      <c r="U2">
        <v>2.4</v>
      </c>
      <c r="V2">
        <v>305</v>
      </c>
      <c r="W2">
        <v>13</v>
      </c>
      <c r="X2">
        <v>33.1</v>
      </c>
      <c r="Y2">
        <v>1.8</v>
      </c>
      <c r="Z2">
        <v>173.8</v>
      </c>
      <c r="AA2">
        <v>9</v>
      </c>
      <c r="AB2">
        <v>12.06</v>
      </c>
      <c r="AC2">
        <v>0.74</v>
      </c>
      <c r="AD2">
        <v>1.173</v>
      </c>
      <c r="AE2">
        <v>8.3000000000000004E-2</v>
      </c>
      <c r="AF2">
        <v>615</v>
      </c>
      <c r="AG2">
        <v>33</v>
      </c>
      <c r="AH2">
        <v>24</v>
      </c>
      <c r="AI2">
        <v>1.1000000000000001</v>
      </c>
      <c r="AJ2">
        <v>47</v>
      </c>
      <c r="AK2">
        <v>2</v>
      </c>
      <c r="AL2">
        <v>6.23</v>
      </c>
      <c r="AM2">
        <v>0.32</v>
      </c>
      <c r="AN2">
        <v>27.7</v>
      </c>
      <c r="AO2">
        <v>1.3</v>
      </c>
      <c r="AP2">
        <v>6.28</v>
      </c>
      <c r="AQ2">
        <v>0.34</v>
      </c>
      <c r="AR2">
        <v>1.85</v>
      </c>
      <c r="AS2">
        <v>0.13</v>
      </c>
      <c r="AT2">
        <v>6.49</v>
      </c>
      <c r="AU2">
        <v>0.41</v>
      </c>
      <c r="AV2">
        <v>0.96899999999999997</v>
      </c>
      <c r="AW2">
        <v>7.1999999999999995E-2</v>
      </c>
      <c r="AX2">
        <v>6.14</v>
      </c>
      <c r="AY2">
        <v>0.39</v>
      </c>
      <c r="AZ2">
        <v>1.2170000000000001</v>
      </c>
      <c r="BA2">
        <v>8.8999999999999996E-2</v>
      </c>
      <c r="BB2">
        <v>3.58</v>
      </c>
      <c r="BC2">
        <v>0.24</v>
      </c>
      <c r="BD2">
        <v>0.47</v>
      </c>
      <c r="BE2">
        <v>3.1E-2</v>
      </c>
      <c r="BF2">
        <v>3.44</v>
      </c>
      <c r="BG2">
        <v>0.23</v>
      </c>
      <c r="BH2">
        <v>0.51800000000000002</v>
      </c>
      <c r="BI2">
        <v>4.2999999999999997E-2</v>
      </c>
      <c r="BJ2">
        <v>4.74</v>
      </c>
      <c r="BK2">
        <v>0.33</v>
      </c>
      <c r="BL2">
        <v>0.74399999999999999</v>
      </c>
      <c r="BM2">
        <v>7.9000000000000001E-2</v>
      </c>
      <c r="BN2">
        <v>10.220000000000001</v>
      </c>
      <c r="BO2">
        <v>0.79</v>
      </c>
      <c r="BP2">
        <v>5.69</v>
      </c>
      <c r="BQ2">
        <v>0.26</v>
      </c>
      <c r="BR2">
        <v>1.704</v>
      </c>
      <c r="BS2">
        <v>9.7000000000000003E-2</v>
      </c>
    </row>
    <row r="3" spans="1:71" x14ac:dyDescent="0.35">
      <c r="A3">
        <v>110</v>
      </c>
      <c r="B3" t="s">
        <v>257</v>
      </c>
      <c r="C3">
        <v>23.012</v>
      </c>
      <c r="D3">
        <v>8.4499999999999993</v>
      </c>
      <c r="E3">
        <v>0.48</v>
      </c>
      <c r="F3">
        <v>1.7</v>
      </c>
      <c r="G3">
        <v>0.37</v>
      </c>
      <c r="H3">
        <v>1623</v>
      </c>
      <c r="I3">
        <v>70</v>
      </c>
      <c r="J3">
        <v>32.28</v>
      </c>
      <c r="K3">
        <v>0.82</v>
      </c>
      <c r="L3">
        <v>419</v>
      </c>
      <c r="M3">
        <v>27</v>
      </c>
      <c r="N3">
        <v>15.6</v>
      </c>
      <c r="O3">
        <v>1.3</v>
      </c>
      <c r="P3">
        <v>36.799999999999997</v>
      </c>
      <c r="Q3">
        <v>2</v>
      </c>
      <c r="R3">
        <v>12.01</v>
      </c>
      <c r="S3">
        <v>0.8</v>
      </c>
      <c r="T3">
        <v>43.5</v>
      </c>
      <c r="U3">
        <v>2.5</v>
      </c>
      <c r="V3">
        <v>308</v>
      </c>
      <c r="W3">
        <v>17</v>
      </c>
      <c r="X3">
        <v>33.1</v>
      </c>
      <c r="Y3">
        <v>1.8</v>
      </c>
      <c r="Z3">
        <v>172</v>
      </c>
      <c r="AA3">
        <v>8.4</v>
      </c>
      <c r="AB3">
        <v>11.43</v>
      </c>
      <c r="AC3">
        <v>0.57999999999999996</v>
      </c>
      <c r="AD3">
        <v>1.0580000000000001</v>
      </c>
      <c r="AE3">
        <v>5.8999999999999997E-2</v>
      </c>
      <c r="AF3">
        <v>601</v>
      </c>
      <c r="AG3">
        <v>22</v>
      </c>
      <c r="AH3">
        <v>23.65</v>
      </c>
      <c r="AI3">
        <v>0.8</v>
      </c>
      <c r="AJ3">
        <v>45.8</v>
      </c>
      <c r="AK3">
        <v>1.8</v>
      </c>
      <c r="AL3">
        <v>6.2</v>
      </c>
      <c r="AM3">
        <v>0.21</v>
      </c>
      <c r="AN3">
        <v>27.4</v>
      </c>
      <c r="AO3">
        <v>1.1000000000000001</v>
      </c>
      <c r="AP3">
        <v>6.67</v>
      </c>
      <c r="AQ3">
        <v>0.44</v>
      </c>
      <c r="AR3">
        <v>1.84</v>
      </c>
      <c r="AS3">
        <v>0.13</v>
      </c>
      <c r="AT3">
        <v>6.54</v>
      </c>
      <c r="AU3">
        <v>0.52</v>
      </c>
      <c r="AV3">
        <v>0.95499999999999996</v>
      </c>
      <c r="AW3">
        <v>7.1999999999999995E-2</v>
      </c>
      <c r="AX3">
        <v>5.86</v>
      </c>
      <c r="AY3">
        <v>0.37</v>
      </c>
      <c r="AZ3">
        <v>1.2450000000000001</v>
      </c>
      <c r="BA3">
        <v>7.8E-2</v>
      </c>
      <c r="BB3">
        <v>3.46</v>
      </c>
      <c r="BC3">
        <v>0.2</v>
      </c>
      <c r="BD3">
        <v>0.48099999999999998</v>
      </c>
      <c r="BE3">
        <v>2.5000000000000001E-2</v>
      </c>
      <c r="BF3">
        <v>3.36</v>
      </c>
      <c r="BG3">
        <v>0.16</v>
      </c>
      <c r="BH3">
        <v>0.45500000000000002</v>
      </c>
      <c r="BI3">
        <v>4.3999999999999997E-2</v>
      </c>
      <c r="BJ3">
        <v>4.3</v>
      </c>
      <c r="BK3">
        <v>0.34</v>
      </c>
      <c r="BL3">
        <v>0.67500000000000004</v>
      </c>
      <c r="BM3">
        <v>5.7000000000000002E-2</v>
      </c>
      <c r="BN3">
        <v>9.67</v>
      </c>
      <c r="BO3">
        <v>0.66</v>
      </c>
      <c r="BP3">
        <v>5.68</v>
      </c>
      <c r="BQ3">
        <v>0.32</v>
      </c>
      <c r="BR3">
        <v>1.6679999999999999</v>
      </c>
      <c r="BS3">
        <v>9.9000000000000005E-2</v>
      </c>
    </row>
    <row r="4" spans="1:71" x14ac:dyDescent="0.35">
      <c r="A4">
        <v>110</v>
      </c>
      <c r="B4" t="s">
        <v>257</v>
      </c>
      <c r="C4">
        <v>20.501000000000001</v>
      </c>
      <c r="D4">
        <v>9.35</v>
      </c>
      <c r="E4">
        <v>0.93</v>
      </c>
      <c r="F4">
        <v>2.12</v>
      </c>
      <c r="G4">
        <v>0.5</v>
      </c>
      <c r="H4">
        <v>1590</v>
      </c>
      <c r="I4">
        <v>130</v>
      </c>
      <c r="J4">
        <v>35</v>
      </c>
      <c r="K4">
        <v>1.2</v>
      </c>
      <c r="L4">
        <v>397</v>
      </c>
      <c r="M4">
        <v>20</v>
      </c>
      <c r="N4" t="s">
        <v>93</v>
      </c>
      <c r="O4" t="s">
        <v>93</v>
      </c>
      <c r="P4">
        <v>38.200000000000003</v>
      </c>
      <c r="Q4">
        <v>2.8</v>
      </c>
      <c r="R4" t="s">
        <v>93</v>
      </c>
      <c r="S4" t="s">
        <v>93</v>
      </c>
      <c r="T4">
        <v>47.9</v>
      </c>
      <c r="U4">
        <v>3.3</v>
      </c>
      <c r="V4">
        <v>328</v>
      </c>
      <c r="W4">
        <v>17</v>
      </c>
      <c r="X4">
        <v>34.799999999999997</v>
      </c>
      <c r="Y4">
        <v>2.1</v>
      </c>
      <c r="Z4">
        <v>189</v>
      </c>
      <c r="AA4">
        <v>13</v>
      </c>
      <c r="AB4">
        <v>12.68</v>
      </c>
      <c r="AC4">
        <v>0.77</v>
      </c>
      <c r="AD4">
        <v>1.151</v>
      </c>
      <c r="AE4">
        <v>7.1999999999999995E-2</v>
      </c>
      <c r="AF4">
        <v>595</v>
      </c>
      <c r="AG4">
        <v>23</v>
      </c>
      <c r="AH4">
        <v>24.23</v>
      </c>
      <c r="AI4">
        <v>0.96</v>
      </c>
      <c r="AJ4">
        <v>49.5</v>
      </c>
      <c r="AK4">
        <v>2.4</v>
      </c>
      <c r="AL4">
        <v>6.43</v>
      </c>
      <c r="AM4">
        <v>0.33</v>
      </c>
      <c r="AN4">
        <v>29.5</v>
      </c>
      <c r="AO4">
        <v>1.7</v>
      </c>
      <c r="AP4">
        <v>6.49</v>
      </c>
      <c r="AQ4">
        <v>0.42</v>
      </c>
      <c r="AR4">
        <v>1.91</v>
      </c>
      <c r="AS4">
        <v>0.12</v>
      </c>
      <c r="AT4">
        <v>6.86</v>
      </c>
      <c r="AU4">
        <v>0.42</v>
      </c>
      <c r="AV4">
        <v>0.98099999999999998</v>
      </c>
      <c r="AW4">
        <v>6.5000000000000002E-2</v>
      </c>
      <c r="AX4">
        <v>6.26</v>
      </c>
      <c r="AY4">
        <v>0.42</v>
      </c>
      <c r="AZ4">
        <v>1.3180000000000001</v>
      </c>
      <c r="BA4">
        <v>7.1999999999999995E-2</v>
      </c>
      <c r="BB4">
        <v>3.74</v>
      </c>
      <c r="BC4">
        <v>0.21</v>
      </c>
      <c r="BD4">
        <v>0.55800000000000005</v>
      </c>
      <c r="BE4">
        <v>4.2999999999999997E-2</v>
      </c>
      <c r="BF4">
        <v>3.48</v>
      </c>
      <c r="BG4">
        <v>0.3</v>
      </c>
      <c r="BH4">
        <v>0.52100000000000002</v>
      </c>
      <c r="BI4">
        <v>4.5999999999999999E-2</v>
      </c>
      <c r="BJ4">
        <v>4.8</v>
      </c>
      <c r="BK4">
        <v>0.42</v>
      </c>
      <c r="BL4">
        <v>0.70499999999999996</v>
      </c>
      <c r="BM4">
        <v>6.8000000000000005E-2</v>
      </c>
      <c r="BN4">
        <v>10.1</v>
      </c>
      <c r="BO4">
        <v>0.66</v>
      </c>
      <c r="BP4">
        <v>5.78</v>
      </c>
      <c r="BQ4">
        <v>0.27</v>
      </c>
      <c r="BR4">
        <v>1.64</v>
      </c>
      <c r="BS4">
        <v>0.1</v>
      </c>
    </row>
    <row r="5" spans="1:71" x14ac:dyDescent="0.35">
      <c r="A5">
        <v>110</v>
      </c>
      <c r="B5" t="s">
        <v>257</v>
      </c>
      <c r="C5">
        <v>21.789000000000001</v>
      </c>
      <c r="D5">
        <v>8.89</v>
      </c>
      <c r="E5">
        <v>0.82</v>
      </c>
      <c r="F5">
        <v>1.95</v>
      </c>
      <c r="G5">
        <v>0.47</v>
      </c>
      <c r="H5">
        <v>1615</v>
      </c>
      <c r="I5">
        <v>80</v>
      </c>
      <c r="J5">
        <v>33.299999999999997</v>
      </c>
      <c r="K5">
        <v>1</v>
      </c>
      <c r="L5">
        <v>398</v>
      </c>
      <c r="M5">
        <v>32</v>
      </c>
      <c r="N5">
        <v>16.3</v>
      </c>
      <c r="O5">
        <v>1.3</v>
      </c>
      <c r="P5">
        <v>39</v>
      </c>
      <c r="Q5">
        <v>3.1</v>
      </c>
      <c r="R5">
        <v>12.13</v>
      </c>
      <c r="S5">
        <v>0.93</v>
      </c>
      <c r="T5">
        <v>42.6</v>
      </c>
      <c r="U5">
        <v>2.1</v>
      </c>
      <c r="V5">
        <v>319</v>
      </c>
      <c r="W5">
        <v>18</v>
      </c>
      <c r="X5">
        <v>33.6</v>
      </c>
      <c r="Y5">
        <v>2.4</v>
      </c>
      <c r="Z5">
        <v>177</v>
      </c>
      <c r="AA5">
        <v>12</v>
      </c>
      <c r="AB5">
        <v>12.22</v>
      </c>
      <c r="AC5">
        <v>0.9</v>
      </c>
      <c r="AD5">
        <v>1.0620000000000001</v>
      </c>
      <c r="AE5">
        <v>7.2999999999999995E-2</v>
      </c>
      <c r="AF5">
        <v>600</v>
      </c>
      <c r="AG5">
        <v>36</v>
      </c>
      <c r="AH5">
        <v>23.8</v>
      </c>
      <c r="AI5">
        <v>1.2</v>
      </c>
      <c r="AJ5">
        <v>49.6</v>
      </c>
      <c r="AK5">
        <v>2.4</v>
      </c>
      <c r="AL5">
        <v>6.4</v>
      </c>
      <c r="AM5">
        <v>0.33</v>
      </c>
      <c r="AN5">
        <v>27.6</v>
      </c>
      <c r="AO5">
        <v>1.7</v>
      </c>
      <c r="AP5">
        <v>6.72</v>
      </c>
      <c r="AQ5">
        <v>0.56000000000000005</v>
      </c>
      <c r="AR5">
        <v>1.91</v>
      </c>
      <c r="AS5">
        <v>0.13</v>
      </c>
      <c r="AT5">
        <v>6.55</v>
      </c>
      <c r="AU5">
        <v>0.61</v>
      </c>
      <c r="AV5">
        <v>1.0009999999999999</v>
      </c>
      <c r="AW5">
        <v>8.3000000000000004E-2</v>
      </c>
      <c r="AX5">
        <v>6.29</v>
      </c>
      <c r="AY5">
        <v>0.51</v>
      </c>
      <c r="AZ5">
        <v>1.2989999999999999</v>
      </c>
      <c r="BA5">
        <v>9.0999999999999998E-2</v>
      </c>
      <c r="BB5">
        <v>3.43</v>
      </c>
      <c r="BC5">
        <v>0.22</v>
      </c>
      <c r="BD5">
        <v>0.50600000000000001</v>
      </c>
      <c r="BE5">
        <v>4.2000000000000003E-2</v>
      </c>
      <c r="BF5">
        <v>3.4</v>
      </c>
      <c r="BG5">
        <v>0.27</v>
      </c>
      <c r="BH5">
        <v>0.495</v>
      </c>
      <c r="BI5">
        <v>3.9E-2</v>
      </c>
      <c r="BJ5">
        <v>4.03</v>
      </c>
      <c r="BK5">
        <v>0.32</v>
      </c>
      <c r="BL5">
        <v>0.67500000000000004</v>
      </c>
      <c r="BM5">
        <v>0.06</v>
      </c>
      <c r="BN5">
        <v>9.2100000000000009</v>
      </c>
      <c r="BO5">
        <v>0.64</v>
      </c>
      <c r="BP5">
        <v>5.9</v>
      </c>
      <c r="BQ5">
        <v>0.37</v>
      </c>
      <c r="BR5">
        <v>1.94</v>
      </c>
      <c r="BS5">
        <v>0.13</v>
      </c>
    </row>
    <row r="6" spans="1:71" x14ac:dyDescent="0.35">
      <c r="A6">
        <v>110</v>
      </c>
      <c r="B6" t="s">
        <v>257</v>
      </c>
      <c r="C6">
        <v>21.513999999999999</v>
      </c>
      <c r="D6">
        <v>8.8699999999999992</v>
      </c>
      <c r="E6">
        <v>0.69</v>
      </c>
      <c r="F6">
        <v>2.11</v>
      </c>
      <c r="G6">
        <v>0.39</v>
      </c>
      <c r="H6">
        <v>1620</v>
      </c>
      <c r="I6">
        <v>100</v>
      </c>
      <c r="J6">
        <v>35.6</v>
      </c>
      <c r="K6">
        <v>1.2</v>
      </c>
      <c r="L6">
        <v>396</v>
      </c>
      <c r="M6">
        <v>22</v>
      </c>
      <c r="N6">
        <v>15.3</v>
      </c>
      <c r="O6">
        <v>1.1000000000000001</v>
      </c>
      <c r="P6">
        <v>35.4</v>
      </c>
      <c r="Q6">
        <v>1.6</v>
      </c>
      <c r="R6">
        <v>11.1</v>
      </c>
      <c r="S6">
        <v>0.79</v>
      </c>
      <c r="T6">
        <v>42.7</v>
      </c>
      <c r="U6">
        <v>2.4</v>
      </c>
      <c r="V6">
        <v>304</v>
      </c>
      <c r="W6">
        <v>15</v>
      </c>
      <c r="X6">
        <v>33</v>
      </c>
      <c r="Y6">
        <v>1.5</v>
      </c>
      <c r="Z6">
        <v>173.3</v>
      </c>
      <c r="AA6">
        <v>7.5</v>
      </c>
      <c r="AB6">
        <v>11.55</v>
      </c>
      <c r="AC6">
        <v>0.68</v>
      </c>
      <c r="AD6">
        <v>1.135</v>
      </c>
      <c r="AE6">
        <v>6.4000000000000001E-2</v>
      </c>
      <c r="AF6">
        <v>593</v>
      </c>
      <c r="AG6">
        <v>31</v>
      </c>
      <c r="AH6">
        <v>24.1</v>
      </c>
      <c r="AI6">
        <v>1.3</v>
      </c>
      <c r="AJ6">
        <v>46.2</v>
      </c>
      <c r="AK6">
        <v>1.5</v>
      </c>
      <c r="AL6">
        <v>6.19</v>
      </c>
      <c r="AM6">
        <v>0.22</v>
      </c>
      <c r="AN6">
        <v>26.6</v>
      </c>
      <c r="AO6">
        <v>1.2</v>
      </c>
      <c r="AP6">
        <v>6.1</v>
      </c>
      <c r="AQ6">
        <v>0.37</v>
      </c>
      <c r="AR6">
        <v>1.77</v>
      </c>
      <c r="AS6">
        <v>0.13</v>
      </c>
      <c r="AT6">
        <v>6.01</v>
      </c>
      <c r="AU6">
        <v>0.34</v>
      </c>
      <c r="AV6">
        <v>0.96</v>
      </c>
      <c r="AW6">
        <v>0.06</v>
      </c>
      <c r="AX6">
        <v>6.15</v>
      </c>
      <c r="AY6">
        <v>0.4</v>
      </c>
      <c r="AZ6">
        <v>1.2490000000000001</v>
      </c>
      <c r="BA6">
        <v>7.5999999999999998E-2</v>
      </c>
      <c r="BB6">
        <v>3.73</v>
      </c>
      <c r="BC6">
        <v>0.23</v>
      </c>
      <c r="BD6">
        <v>0.52400000000000002</v>
      </c>
      <c r="BE6">
        <v>5.0999999999999997E-2</v>
      </c>
      <c r="BF6">
        <v>3.43</v>
      </c>
      <c r="BG6">
        <v>0.23</v>
      </c>
      <c r="BH6">
        <v>0.53</v>
      </c>
      <c r="BI6">
        <v>4.7E-2</v>
      </c>
      <c r="BJ6">
        <v>4.8499999999999996</v>
      </c>
      <c r="BK6">
        <v>0.42</v>
      </c>
      <c r="BL6">
        <v>0.746</v>
      </c>
      <c r="BM6">
        <v>6.5000000000000002E-2</v>
      </c>
      <c r="BN6">
        <v>10.27</v>
      </c>
      <c r="BO6">
        <v>0.62</v>
      </c>
      <c r="BP6">
        <v>5.87</v>
      </c>
      <c r="BQ6">
        <v>0.34</v>
      </c>
      <c r="BR6">
        <v>1.67</v>
      </c>
      <c r="BS6">
        <v>0.11</v>
      </c>
    </row>
    <row r="7" spans="1:71" x14ac:dyDescent="0.35">
      <c r="A7">
        <v>110</v>
      </c>
      <c r="B7" t="s">
        <v>257</v>
      </c>
      <c r="C7">
        <v>22.513999999999999</v>
      </c>
      <c r="D7">
        <v>9.01</v>
      </c>
      <c r="E7">
        <v>0.67</v>
      </c>
      <c r="F7">
        <v>2.13</v>
      </c>
      <c r="G7">
        <v>0.53</v>
      </c>
      <c r="H7">
        <v>1604</v>
      </c>
      <c r="I7">
        <v>73</v>
      </c>
      <c r="J7">
        <v>34.1</v>
      </c>
      <c r="K7">
        <v>1</v>
      </c>
      <c r="L7">
        <v>394</v>
      </c>
      <c r="M7">
        <v>23</v>
      </c>
      <c r="N7">
        <v>14.5</v>
      </c>
      <c r="O7">
        <v>1</v>
      </c>
      <c r="P7">
        <v>33.799999999999997</v>
      </c>
      <c r="Q7">
        <v>1.4</v>
      </c>
      <c r="R7">
        <v>10.87</v>
      </c>
      <c r="S7">
        <v>0.77</v>
      </c>
      <c r="T7">
        <v>42.7</v>
      </c>
      <c r="U7">
        <v>2</v>
      </c>
      <c r="V7">
        <v>303</v>
      </c>
      <c r="W7">
        <v>12</v>
      </c>
      <c r="X7">
        <v>32.200000000000003</v>
      </c>
      <c r="Y7">
        <v>1.1000000000000001</v>
      </c>
      <c r="Z7">
        <v>170.6</v>
      </c>
      <c r="AA7">
        <v>6.4</v>
      </c>
      <c r="AB7">
        <v>11.54</v>
      </c>
      <c r="AC7">
        <v>0.6</v>
      </c>
      <c r="AD7">
        <v>1.097</v>
      </c>
      <c r="AE7">
        <v>4.2999999999999997E-2</v>
      </c>
      <c r="AF7">
        <v>589</v>
      </c>
      <c r="AG7">
        <v>28</v>
      </c>
      <c r="AH7">
        <v>23.91</v>
      </c>
      <c r="AI7">
        <v>0.94</v>
      </c>
      <c r="AJ7">
        <v>47</v>
      </c>
      <c r="AK7">
        <v>2</v>
      </c>
      <c r="AL7">
        <v>6.07</v>
      </c>
      <c r="AM7">
        <v>0.28000000000000003</v>
      </c>
      <c r="AN7">
        <v>26.8</v>
      </c>
      <c r="AO7">
        <v>1.3</v>
      </c>
      <c r="AP7">
        <v>6.27</v>
      </c>
      <c r="AQ7">
        <v>0.34</v>
      </c>
      <c r="AR7">
        <v>1.7050000000000001</v>
      </c>
      <c r="AS7">
        <v>9.0999999999999998E-2</v>
      </c>
      <c r="AT7">
        <v>6.37</v>
      </c>
      <c r="AU7">
        <v>0.42</v>
      </c>
      <c r="AV7">
        <v>0.93</v>
      </c>
      <c r="AW7">
        <v>5.2999999999999999E-2</v>
      </c>
      <c r="AX7">
        <v>6.14</v>
      </c>
      <c r="AY7">
        <v>0.34</v>
      </c>
      <c r="AZ7">
        <v>1.2210000000000001</v>
      </c>
      <c r="BA7">
        <v>8.1000000000000003E-2</v>
      </c>
      <c r="BB7">
        <v>3.4</v>
      </c>
      <c r="BC7">
        <v>0.27</v>
      </c>
      <c r="BD7">
        <v>0.49099999999999999</v>
      </c>
      <c r="BE7">
        <v>3.3000000000000002E-2</v>
      </c>
      <c r="BF7">
        <v>3.35</v>
      </c>
      <c r="BG7">
        <v>0.25</v>
      </c>
      <c r="BH7">
        <v>0.44800000000000001</v>
      </c>
      <c r="BI7">
        <v>3.5000000000000003E-2</v>
      </c>
      <c r="BJ7">
        <v>4.7</v>
      </c>
      <c r="BK7">
        <v>0.43</v>
      </c>
      <c r="BL7">
        <v>0.67600000000000005</v>
      </c>
      <c r="BM7">
        <v>5.5E-2</v>
      </c>
      <c r="BN7">
        <v>10.34</v>
      </c>
      <c r="BO7">
        <v>0.81</v>
      </c>
      <c r="BP7">
        <v>5.9</v>
      </c>
      <c r="BQ7">
        <v>0.31</v>
      </c>
      <c r="BR7">
        <v>1.55</v>
      </c>
      <c r="BS7">
        <v>0.1</v>
      </c>
    </row>
    <row r="8" spans="1:71" s="22" customFormat="1" x14ac:dyDescent="0.35">
      <c r="B8" s="22" t="s">
        <v>260</v>
      </c>
      <c r="D8" s="22">
        <f t="shared" ref="D8:L8" si="0">AVERAGE(D2:D7)</f>
        <v>8.9166666666666661</v>
      </c>
      <c r="E8" s="22">
        <f t="shared" si="0"/>
        <v>0.75</v>
      </c>
      <c r="F8" s="22">
        <f t="shared" si="0"/>
        <v>2.0500000000000003</v>
      </c>
      <c r="G8" s="22">
        <f t="shared" si="0"/>
        <v>0.45333333333333331</v>
      </c>
      <c r="H8" s="22">
        <f t="shared" ref="H8:I8" si="1">AVERAGE(H2:H7)</f>
        <v>1608.5</v>
      </c>
      <c r="I8" s="22">
        <f t="shared" si="1"/>
        <v>91.666666666666671</v>
      </c>
      <c r="J8" s="22">
        <f>AVERAGE(J2:J7)</f>
        <v>33.788333333333334</v>
      </c>
      <c r="K8" s="22">
        <f t="shared" si="0"/>
        <v>0.9900000000000001</v>
      </c>
      <c r="L8" s="22">
        <f t="shared" si="0"/>
        <v>403.83333333333331</v>
      </c>
      <c r="M8" s="22">
        <f t="shared" ref="M8:BH8" si="2">AVERAGE(M2:M7)</f>
        <v>24.666666666666668</v>
      </c>
      <c r="N8" s="22">
        <f t="shared" si="2"/>
        <v>15.579999999999998</v>
      </c>
      <c r="O8" s="22">
        <f t="shared" si="2"/>
        <v>1.2</v>
      </c>
      <c r="P8" s="22">
        <f t="shared" si="2"/>
        <v>36.733333333333327</v>
      </c>
      <c r="Q8" s="22">
        <f t="shared" si="2"/>
        <v>2.1999999999999997</v>
      </c>
      <c r="R8" s="22">
        <f t="shared" si="2"/>
        <v>11.821999999999999</v>
      </c>
      <c r="S8" s="22">
        <f t="shared" si="2"/>
        <v>0.85799999999999998</v>
      </c>
      <c r="T8" s="22">
        <f t="shared" si="2"/>
        <v>43.816666666666663</v>
      </c>
      <c r="U8" s="22">
        <f t="shared" si="2"/>
        <v>2.4499999999999997</v>
      </c>
      <c r="V8" s="22">
        <f t="shared" si="2"/>
        <v>311.16666666666669</v>
      </c>
      <c r="W8" s="22">
        <f t="shared" si="2"/>
        <v>15.333333333333334</v>
      </c>
      <c r="X8" s="22">
        <f t="shared" si="2"/>
        <v>33.300000000000004</v>
      </c>
      <c r="Y8" s="22">
        <f t="shared" si="2"/>
        <v>1.7833333333333332</v>
      </c>
      <c r="Z8" s="22">
        <f t="shared" si="2"/>
        <v>175.94999999999996</v>
      </c>
      <c r="AA8" s="22">
        <f t="shared" si="2"/>
        <v>9.3833333333333329</v>
      </c>
      <c r="AB8" s="22">
        <f t="shared" si="2"/>
        <v>11.913333333333332</v>
      </c>
      <c r="AC8" s="22">
        <f t="shared" si="2"/>
        <v>0.71166666666666656</v>
      </c>
      <c r="AD8" s="22">
        <f t="shared" si="2"/>
        <v>1.1126666666666667</v>
      </c>
      <c r="AE8" s="22">
        <f t="shared" si="2"/>
        <v>6.5666666666666665E-2</v>
      </c>
      <c r="AF8" s="22">
        <f t="shared" si="2"/>
        <v>598.83333333333337</v>
      </c>
      <c r="AG8" s="22">
        <f t="shared" si="2"/>
        <v>28.833333333333332</v>
      </c>
      <c r="AH8" s="22">
        <f t="shared" si="2"/>
        <v>23.948333333333334</v>
      </c>
      <c r="AI8" s="22">
        <f t="shared" si="2"/>
        <v>1.05</v>
      </c>
      <c r="AJ8" s="22">
        <f t="shared" si="2"/>
        <v>47.516666666666673</v>
      </c>
      <c r="AK8" s="22">
        <f t="shared" si="2"/>
        <v>2.0166666666666666</v>
      </c>
      <c r="AL8" s="22">
        <f t="shared" si="2"/>
        <v>6.253333333333333</v>
      </c>
      <c r="AM8" s="22">
        <f t="shared" si="2"/>
        <v>0.28166666666666668</v>
      </c>
      <c r="AN8" s="22">
        <f t="shared" si="2"/>
        <v>27.599999999999998</v>
      </c>
      <c r="AO8" s="22">
        <f t="shared" si="2"/>
        <v>1.3833333333333335</v>
      </c>
      <c r="AP8" s="22">
        <f t="shared" si="2"/>
        <v>6.4216666666666669</v>
      </c>
      <c r="AQ8" s="22">
        <f t="shared" si="2"/>
        <v>0.41166666666666663</v>
      </c>
      <c r="AR8" s="22">
        <f t="shared" si="2"/>
        <v>1.8308333333333335</v>
      </c>
      <c r="AS8" s="22">
        <f t="shared" si="2"/>
        <v>0.12183333333333334</v>
      </c>
      <c r="AT8" s="22">
        <f t="shared" si="2"/>
        <v>6.47</v>
      </c>
      <c r="AU8" s="22">
        <f t="shared" si="2"/>
        <v>0.45333333333333331</v>
      </c>
      <c r="AV8" s="22">
        <f t="shared" si="2"/>
        <v>0.96599999999999986</v>
      </c>
      <c r="AW8" s="22">
        <f t="shared" si="2"/>
        <v>6.7499999999999991E-2</v>
      </c>
      <c r="AX8" s="22">
        <f t="shared" si="2"/>
        <v>6.14</v>
      </c>
      <c r="AY8" s="22">
        <f t="shared" si="2"/>
        <v>0.40499999999999997</v>
      </c>
      <c r="AZ8" s="22">
        <f t="shared" si="2"/>
        <v>1.2581666666666669</v>
      </c>
      <c r="BA8" s="22">
        <f t="shared" si="2"/>
        <v>8.1166666666666665E-2</v>
      </c>
      <c r="BB8" s="22">
        <f t="shared" si="2"/>
        <v>3.5566666666666666</v>
      </c>
      <c r="BC8" s="22">
        <f t="shared" si="2"/>
        <v>0.22833333333333336</v>
      </c>
      <c r="BD8" s="22">
        <f t="shared" si="2"/>
        <v>0.505</v>
      </c>
      <c r="BE8" s="22">
        <f t="shared" si="2"/>
        <v>3.7499999999999999E-2</v>
      </c>
      <c r="BF8" s="22">
        <f t="shared" si="2"/>
        <v>3.41</v>
      </c>
      <c r="BG8" s="22">
        <f t="shared" si="2"/>
        <v>0.24</v>
      </c>
      <c r="BH8" s="22">
        <f t="shared" si="2"/>
        <v>0.4945</v>
      </c>
      <c r="BI8" s="22">
        <f t="shared" ref="BI8:BS8" si="3">AVERAGE(BI2:BI7)</f>
        <v>4.2333333333333334E-2</v>
      </c>
      <c r="BJ8" s="22">
        <f t="shared" si="3"/>
        <v>4.5699999999999994</v>
      </c>
      <c r="BK8" s="22">
        <f t="shared" si="3"/>
        <v>0.37666666666666671</v>
      </c>
      <c r="BL8" s="22">
        <f t="shared" si="3"/>
        <v>0.70350000000000001</v>
      </c>
      <c r="BM8" s="22">
        <f t="shared" si="3"/>
        <v>6.4000000000000001E-2</v>
      </c>
      <c r="BN8" s="22">
        <f t="shared" si="3"/>
        <v>9.9683333333333337</v>
      </c>
      <c r="BO8" s="22">
        <f t="shared" si="3"/>
        <v>0.69666666666666677</v>
      </c>
      <c r="BP8" s="22">
        <f t="shared" si="3"/>
        <v>5.8033333333333346</v>
      </c>
      <c r="BQ8" s="22">
        <f t="shared" si="3"/>
        <v>0.3116666666666667</v>
      </c>
      <c r="BR8" s="22">
        <f t="shared" si="3"/>
        <v>1.6953333333333334</v>
      </c>
      <c r="BS8" s="22">
        <f t="shared" si="3"/>
        <v>0.106</v>
      </c>
    </row>
    <row r="9" spans="1:71" s="22" customFormat="1" x14ac:dyDescent="0.35">
      <c r="B9" s="22" t="s">
        <v>261</v>
      </c>
      <c r="D9" s="22">
        <f>_xlfn.STDEV.P(D2:D7)</f>
        <v>0.26373387259803321</v>
      </c>
      <c r="E9" s="22">
        <f t="shared" ref="E9:L9" si="4">_xlfn.STDEV.P(E2:E7)</f>
        <v>0.15588457268119868</v>
      </c>
      <c r="F9" s="22">
        <f t="shared" si="4"/>
        <v>0.18484227510682363</v>
      </c>
      <c r="G9" s="22">
        <f t="shared" si="4"/>
        <v>5.6764621219755243E-2</v>
      </c>
      <c r="H9" s="22">
        <f t="shared" ref="H9:I9" si="5">_xlfn.STDEV.P(H2:H7)</f>
        <v>11.814539065631521</v>
      </c>
      <c r="I9" s="22">
        <f t="shared" si="5"/>
        <v>20.499322482029065</v>
      </c>
      <c r="J9" s="22">
        <f>_xlfn.STDEV.P(J2:J7)</f>
        <v>1.2350494816897912</v>
      </c>
      <c r="K9" s="22">
        <f t="shared" si="4"/>
        <v>0.17804493814764838</v>
      </c>
      <c r="L9" s="22">
        <f t="shared" si="4"/>
        <v>10.792229715041383</v>
      </c>
      <c r="M9" s="22">
        <f t="shared" ref="M9:BH9" si="6">_xlfn.STDEV.P(M2:M7)</f>
        <v>3.9015666369065416</v>
      </c>
      <c r="N9" s="22">
        <f t="shared" si="6"/>
        <v>0.65543878432695757</v>
      </c>
      <c r="O9" s="22">
        <f t="shared" si="6"/>
        <v>0.12649110640673494</v>
      </c>
      <c r="P9" s="22">
        <f t="shared" si="6"/>
        <v>1.7269111795984842</v>
      </c>
      <c r="Q9" s="22">
        <f t="shared" si="6"/>
        <v>0.60827625302982313</v>
      </c>
      <c r="R9" s="22">
        <f t="shared" si="6"/>
        <v>0.76752589532862048</v>
      </c>
      <c r="S9" s="22">
        <f t="shared" si="6"/>
        <v>9.0642153548998267E-2</v>
      </c>
      <c r="T9" s="22">
        <f t="shared" si="6"/>
        <v>1.8640606809388522</v>
      </c>
      <c r="U9" s="22">
        <f t="shared" si="6"/>
        <v>0.41932485418030552</v>
      </c>
      <c r="V9" s="22">
        <f t="shared" si="6"/>
        <v>9.2270736904442732</v>
      </c>
      <c r="W9" s="22">
        <f t="shared" si="6"/>
        <v>2.2110831935702668</v>
      </c>
      <c r="X9" s="22">
        <f t="shared" si="6"/>
        <v>0.78740078740117947</v>
      </c>
      <c r="Y9" s="22">
        <f t="shared" si="6"/>
        <v>0.41399141161247455</v>
      </c>
      <c r="Z9" s="22">
        <f t="shared" si="6"/>
        <v>6.1546053217624488</v>
      </c>
      <c r="AA9" s="22">
        <f t="shared" si="6"/>
        <v>2.3624963256879146</v>
      </c>
      <c r="AB9" s="22">
        <f t="shared" si="6"/>
        <v>0.44876373392787539</v>
      </c>
      <c r="AC9" s="22">
        <f t="shared" si="6"/>
        <v>0.10838460325259432</v>
      </c>
      <c r="AD9" s="22">
        <f t="shared" si="6"/>
        <v>4.3606829230701409E-2</v>
      </c>
      <c r="AE9" s="22">
        <f t="shared" si="6"/>
        <v>1.2618328820498452E-2</v>
      </c>
      <c r="AF9" s="22">
        <f t="shared" si="6"/>
        <v>8.2949114254195351</v>
      </c>
      <c r="AG9" s="22">
        <f t="shared" si="6"/>
        <v>5.0799168847093901</v>
      </c>
      <c r="AH9" s="22">
        <f t="shared" si="6"/>
        <v>0.19038703270502022</v>
      </c>
      <c r="AI9" s="22">
        <f t="shared" si="6"/>
        <v>0.16842406795546316</v>
      </c>
      <c r="AJ9" s="22">
        <f t="shared" si="6"/>
        <v>1.4993517117593047</v>
      </c>
      <c r="AK9" s="22">
        <f t="shared" si="6"/>
        <v>0.31841621957571359</v>
      </c>
      <c r="AL9" s="22">
        <f t="shared" si="6"/>
        <v>0.12498888839501771</v>
      </c>
      <c r="AM9" s="22">
        <f t="shared" si="6"/>
        <v>5.0138696521637625E-2</v>
      </c>
      <c r="AN9" s="22">
        <f t="shared" si="6"/>
        <v>0.93985814532477863</v>
      </c>
      <c r="AO9" s="22">
        <f t="shared" si="6"/>
        <v>0.23392781412696825</v>
      </c>
      <c r="AP9" s="22">
        <f t="shared" si="6"/>
        <v>0.22430757653028333</v>
      </c>
      <c r="AQ9" s="22">
        <f t="shared" si="6"/>
        <v>7.6248861557986117E-2</v>
      </c>
      <c r="AR9" s="22">
        <f t="shared" si="6"/>
        <v>7.3621592545182565E-2</v>
      </c>
      <c r="AS9" s="22">
        <f t="shared" si="6"/>
        <v>1.42643689738531E-2</v>
      </c>
      <c r="AT9" s="22">
        <f t="shared" si="6"/>
        <v>0.25344295873693828</v>
      </c>
      <c r="AU9" s="22">
        <f t="shared" si="6"/>
        <v>8.7496031656044693E-2</v>
      </c>
      <c r="AV9" s="22">
        <f t="shared" si="6"/>
        <v>2.2030282189144369E-2</v>
      </c>
      <c r="AW9" s="22">
        <f t="shared" si="6"/>
        <v>9.6046863561492987E-3</v>
      </c>
      <c r="AX9" s="22">
        <f t="shared" si="6"/>
        <v>0.13868429375143135</v>
      </c>
      <c r="AY9" s="22">
        <f t="shared" si="6"/>
        <v>5.3150729063673741E-2</v>
      </c>
      <c r="AZ9" s="22">
        <f t="shared" si="6"/>
        <v>3.7817177167113969E-2</v>
      </c>
      <c r="BA9" s="22">
        <f t="shared" si="6"/>
        <v>6.817053778739186E-3</v>
      </c>
      <c r="BB9" s="22">
        <f t="shared" si="6"/>
        <v>0.13792107243718138</v>
      </c>
      <c r="BC9" s="22">
        <f t="shared" si="6"/>
        <v>2.2669117514559078E-2</v>
      </c>
      <c r="BD9" s="22">
        <f t="shared" si="6"/>
        <v>2.9348480937406878E-2</v>
      </c>
      <c r="BE9" s="22">
        <f t="shared" si="6"/>
        <v>8.6746757864487184E-3</v>
      </c>
      <c r="BF9" s="22">
        <f t="shared" si="6"/>
        <v>4.5460605656619524E-2</v>
      </c>
      <c r="BG9" s="22">
        <f t="shared" si="6"/>
        <v>4.320493798938578E-2</v>
      </c>
      <c r="BH9" s="22">
        <f t="shared" si="6"/>
        <v>3.2242570203588512E-2</v>
      </c>
      <c r="BI9" s="22">
        <f t="shared" ref="BI9:BS9" si="7">_xlfn.STDEV.P(BI2:BI7)</f>
        <v>4.1499665326629092E-3</v>
      </c>
      <c r="BJ9" s="22">
        <f t="shared" si="7"/>
        <v>0.30044411571316654</v>
      </c>
      <c r="BK9" s="22">
        <f t="shared" si="7"/>
        <v>4.7140452079102668E-2</v>
      </c>
      <c r="BL9" s="22">
        <f t="shared" si="7"/>
        <v>3.1170231525180107E-2</v>
      </c>
      <c r="BM9" s="22">
        <f t="shared" si="7"/>
        <v>8.0415587212098738E-3</v>
      </c>
      <c r="BN9" s="22">
        <f t="shared" si="7"/>
        <v>0.40288197885843524</v>
      </c>
      <c r="BO9" s="22">
        <f t="shared" si="7"/>
        <v>7.4535599249992854E-2</v>
      </c>
      <c r="BP9" s="22">
        <f t="shared" si="7"/>
        <v>9.2855921847894235E-2</v>
      </c>
      <c r="BQ9" s="22">
        <f>_xlfn.STDEV.P(BQ2:BQ7)</f>
        <v>3.8042374035044194E-2</v>
      </c>
      <c r="BR9" s="22">
        <f t="shared" si="7"/>
        <v>0.11937987919057194</v>
      </c>
      <c r="BS9" s="22">
        <f t="shared" si="7"/>
        <v>1.1503622617824987E-2</v>
      </c>
    </row>
    <row r="10" spans="1:71" x14ac:dyDescent="0.35">
      <c r="A10">
        <v>65</v>
      </c>
      <c r="B10" t="s">
        <v>108</v>
      </c>
      <c r="C10">
        <v>20.795999999999999</v>
      </c>
      <c r="D10">
        <v>9.1199999999999992</v>
      </c>
      <c r="E10">
        <v>0.61</v>
      </c>
      <c r="F10">
        <v>1.92</v>
      </c>
      <c r="G10">
        <v>0.74</v>
      </c>
      <c r="H10">
        <v>1672</v>
      </c>
      <c r="I10">
        <v>44</v>
      </c>
      <c r="J10">
        <v>35.380000000000003</v>
      </c>
      <c r="K10">
        <v>0.86</v>
      </c>
      <c r="L10">
        <v>420</v>
      </c>
      <c r="M10">
        <v>17</v>
      </c>
      <c r="N10">
        <v>17</v>
      </c>
      <c r="O10">
        <v>1.2</v>
      </c>
      <c r="P10">
        <v>39.1</v>
      </c>
      <c r="Q10">
        <v>2</v>
      </c>
      <c r="R10">
        <v>11.83</v>
      </c>
      <c r="S10">
        <v>0.82</v>
      </c>
      <c r="T10">
        <v>45.5</v>
      </c>
      <c r="U10">
        <v>1.4</v>
      </c>
      <c r="V10">
        <v>334.4</v>
      </c>
      <c r="W10">
        <v>8.8000000000000007</v>
      </c>
      <c r="X10">
        <v>34.4</v>
      </c>
      <c r="Y10">
        <v>1.1000000000000001</v>
      </c>
      <c r="Z10">
        <v>181.1</v>
      </c>
      <c r="AA10">
        <v>5.5</v>
      </c>
      <c r="AB10">
        <v>12.23</v>
      </c>
      <c r="AC10">
        <v>0.61</v>
      </c>
      <c r="AD10">
        <v>1.1279999999999999</v>
      </c>
      <c r="AE10">
        <v>4.3999999999999997E-2</v>
      </c>
      <c r="AF10">
        <v>630</v>
      </c>
      <c r="AG10">
        <v>23</v>
      </c>
      <c r="AH10">
        <v>24.94</v>
      </c>
      <c r="AI10">
        <v>0.91</v>
      </c>
      <c r="AJ10">
        <v>51.8</v>
      </c>
      <c r="AK10">
        <v>1.8</v>
      </c>
      <c r="AL10">
        <v>6.68</v>
      </c>
      <c r="AM10">
        <v>0.28999999999999998</v>
      </c>
      <c r="AN10">
        <v>28.1</v>
      </c>
      <c r="AO10">
        <v>1.2</v>
      </c>
      <c r="AP10">
        <v>6.81</v>
      </c>
      <c r="AQ10">
        <v>0.42</v>
      </c>
      <c r="AR10">
        <v>2.0699999999999998</v>
      </c>
      <c r="AS10">
        <v>0.14000000000000001</v>
      </c>
      <c r="AT10">
        <v>6.54</v>
      </c>
      <c r="AU10">
        <v>0.56000000000000005</v>
      </c>
      <c r="AV10">
        <v>1.0129999999999999</v>
      </c>
      <c r="AW10">
        <v>7.3999999999999996E-2</v>
      </c>
      <c r="AX10">
        <v>6.32</v>
      </c>
      <c r="AY10">
        <v>0.46</v>
      </c>
      <c r="AZ10">
        <v>1.2649999999999999</v>
      </c>
      <c r="BA10">
        <v>9.6000000000000002E-2</v>
      </c>
      <c r="BB10">
        <v>3.59</v>
      </c>
      <c r="BC10">
        <v>0.28000000000000003</v>
      </c>
      <c r="BD10">
        <v>0.46100000000000002</v>
      </c>
      <c r="BE10">
        <v>4.7E-2</v>
      </c>
      <c r="BF10">
        <v>3.5</v>
      </c>
      <c r="BG10">
        <v>0.31</v>
      </c>
      <c r="BH10">
        <v>0.50800000000000001</v>
      </c>
      <c r="BI10">
        <v>6.8000000000000005E-2</v>
      </c>
      <c r="BJ10">
        <v>5.15</v>
      </c>
      <c r="BK10">
        <v>0.47</v>
      </c>
      <c r="BL10">
        <v>0.73499999999999999</v>
      </c>
      <c r="BM10">
        <v>7.8E-2</v>
      </c>
      <c r="BN10">
        <v>9.24</v>
      </c>
      <c r="BO10">
        <v>0.7</v>
      </c>
      <c r="BP10">
        <v>6.06</v>
      </c>
      <c r="BQ10">
        <v>0.31</v>
      </c>
      <c r="BR10">
        <v>1.74</v>
      </c>
      <c r="BS10">
        <v>0.14000000000000001</v>
      </c>
    </row>
    <row r="11" spans="1:71" x14ac:dyDescent="0.35">
      <c r="A11">
        <v>65</v>
      </c>
      <c r="B11" t="s">
        <v>108</v>
      </c>
      <c r="C11">
        <v>20.492999999999999</v>
      </c>
      <c r="D11">
        <v>8.44</v>
      </c>
      <c r="E11">
        <v>0.5</v>
      </c>
      <c r="F11">
        <v>2.13</v>
      </c>
      <c r="G11">
        <v>0.56999999999999995</v>
      </c>
      <c r="H11">
        <v>1564</v>
      </c>
      <c r="I11">
        <v>41</v>
      </c>
      <c r="J11">
        <v>33.6</v>
      </c>
      <c r="K11">
        <v>1.2</v>
      </c>
      <c r="L11">
        <v>393</v>
      </c>
      <c r="M11">
        <v>13</v>
      </c>
      <c r="N11">
        <v>16.7</v>
      </c>
      <c r="O11">
        <v>0.94</v>
      </c>
      <c r="P11">
        <v>37.4</v>
      </c>
      <c r="Q11">
        <v>1.4</v>
      </c>
      <c r="R11">
        <v>12.04</v>
      </c>
      <c r="S11">
        <v>0.88</v>
      </c>
      <c r="T11">
        <v>44.3</v>
      </c>
      <c r="U11">
        <v>1.6</v>
      </c>
      <c r="V11">
        <v>327</v>
      </c>
      <c r="W11">
        <v>10</v>
      </c>
      <c r="X11">
        <v>33</v>
      </c>
      <c r="Y11">
        <v>1.4</v>
      </c>
      <c r="Z11">
        <v>173.1</v>
      </c>
      <c r="AA11">
        <v>6.8</v>
      </c>
      <c r="AB11">
        <v>11.6</v>
      </c>
      <c r="AC11">
        <v>0.63</v>
      </c>
      <c r="AD11">
        <v>1.0629999999999999</v>
      </c>
      <c r="AE11">
        <v>4.8000000000000001E-2</v>
      </c>
      <c r="AF11">
        <v>616</v>
      </c>
      <c r="AG11">
        <v>22</v>
      </c>
      <c r="AH11">
        <v>24.14</v>
      </c>
      <c r="AI11">
        <v>0.81</v>
      </c>
      <c r="AJ11">
        <v>49</v>
      </c>
      <c r="AK11">
        <v>1.3</v>
      </c>
      <c r="AL11">
        <v>6.35</v>
      </c>
      <c r="AM11">
        <v>0.25</v>
      </c>
      <c r="AN11">
        <v>27.8</v>
      </c>
      <c r="AO11">
        <v>1.5</v>
      </c>
      <c r="AP11">
        <v>6.23</v>
      </c>
      <c r="AQ11">
        <v>0.49</v>
      </c>
      <c r="AR11">
        <v>1.82</v>
      </c>
      <c r="AS11">
        <v>0.17</v>
      </c>
      <c r="AT11">
        <v>6.7</v>
      </c>
      <c r="AU11">
        <v>0.62</v>
      </c>
      <c r="AV11">
        <v>1.0660000000000001</v>
      </c>
      <c r="AW11">
        <v>8.5000000000000006E-2</v>
      </c>
      <c r="AX11">
        <v>6.4</v>
      </c>
      <c r="AY11">
        <v>0.27</v>
      </c>
      <c r="AZ11">
        <v>1.268</v>
      </c>
      <c r="BA11">
        <v>6.8000000000000005E-2</v>
      </c>
      <c r="BB11">
        <v>3.49</v>
      </c>
      <c r="BC11">
        <v>0.28999999999999998</v>
      </c>
      <c r="BD11">
        <v>0.46899999999999997</v>
      </c>
      <c r="BE11">
        <v>4.2000000000000003E-2</v>
      </c>
      <c r="BF11">
        <v>3.45</v>
      </c>
      <c r="BG11">
        <v>0.27</v>
      </c>
      <c r="BH11">
        <v>0.504</v>
      </c>
      <c r="BI11">
        <v>0.05</v>
      </c>
      <c r="BJ11">
        <v>4.5999999999999996</v>
      </c>
      <c r="BK11">
        <v>0.44</v>
      </c>
      <c r="BL11">
        <v>0.70799999999999996</v>
      </c>
      <c r="BM11">
        <v>7.3999999999999996E-2</v>
      </c>
      <c r="BN11">
        <v>9.1300000000000008</v>
      </c>
      <c r="BO11">
        <v>0.54</v>
      </c>
      <c r="BP11">
        <v>5.73</v>
      </c>
      <c r="BQ11">
        <v>0.34</v>
      </c>
      <c r="BR11">
        <v>1.7090000000000001</v>
      </c>
      <c r="BS11">
        <v>8.5000000000000006E-2</v>
      </c>
    </row>
    <row r="12" spans="1:71" x14ac:dyDescent="0.35">
      <c r="A12">
        <v>65</v>
      </c>
      <c r="B12" t="s">
        <v>108</v>
      </c>
      <c r="C12">
        <v>20.332000000000001</v>
      </c>
      <c r="D12">
        <v>9.7899999999999991</v>
      </c>
      <c r="E12">
        <v>0.64</v>
      </c>
      <c r="F12">
        <v>1.96</v>
      </c>
      <c r="G12">
        <v>0.65</v>
      </c>
      <c r="H12">
        <v>1619</v>
      </c>
      <c r="I12">
        <v>47</v>
      </c>
      <c r="J12">
        <v>33.799999999999997</v>
      </c>
      <c r="K12">
        <v>1.2</v>
      </c>
      <c r="L12">
        <v>425</v>
      </c>
      <c r="M12">
        <v>20</v>
      </c>
      <c r="N12">
        <v>15.7</v>
      </c>
      <c r="O12">
        <v>1.2</v>
      </c>
      <c r="P12">
        <v>39.1</v>
      </c>
      <c r="Q12">
        <v>2.1</v>
      </c>
      <c r="R12">
        <v>12</v>
      </c>
      <c r="S12">
        <v>1</v>
      </c>
      <c r="T12">
        <v>49.8</v>
      </c>
      <c r="U12">
        <v>2</v>
      </c>
      <c r="V12">
        <v>330</v>
      </c>
      <c r="W12">
        <v>13</v>
      </c>
      <c r="X12">
        <v>33.700000000000003</v>
      </c>
      <c r="Y12">
        <v>1.6</v>
      </c>
      <c r="Z12">
        <v>180</v>
      </c>
      <c r="AA12">
        <v>9.1999999999999993</v>
      </c>
      <c r="AB12">
        <v>12.59</v>
      </c>
      <c r="AC12">
        <v>0.73</v>
      </c>
      <c r="AD12">
        <v>1.171</v>
      </c>
      <c r="AE12">
        <v>6.6000000000000003E-2</v>
      </c>
      <c r="AF12">
        <v>655</v>
      </c>
      <c r="AG12">
        <v>30</v>
      </c>
      <c r="AH12">
        <v>26</v>
      </c>
      <c r="AI12">
        <v>1.1000000000000001</v>
      </c>
      <c r="AJ12">
        <v>53.2</v>
      </c>
      <c r="AK12">
        <v>2.1</v>
      </c>
      <c r="AL12">
        <v>6.73</v>
      </c>
      <c r="AM12">
        <v>0.37</v>
      </c>
      <c r="AN12">
        <v>28.3</v>
      </c>
      <c r="AO12">
        <v>1.1000000000000001</v>
      </c>
      <c r="AP12">
        <v>6.38</v>
      </c>
      <c r="AQ12">
        <v>0.5</v>
      </c>
      <c r="AR12">
        <v>1.88</v>
      </c>
      <c r="AS12">
        <v>0.12</v>
      </c>
      <c r="AT12">
        <v>6.37</v>
      </c>
      <c r="AU12">
        <v>0.48</v>
      </c>
      <c r="AV12">
        <v>1.0469999999999999</v>
      </c>
      <c r="AW12">
        <v>7.9000000000000001E-2</v>
      </c>
      <c r="AX12">
        <v>6.44</v>
      </c>
      <c r="AY12">
        <v>0.43</v>
      </c>
      <c r="AZ12">
        <v>1.2669999999999999</v>
      </c>
      <c r="BA12">
        <v>8.6999999999999994E-2</v>
      </c>
      <c r="BB12">
        <v>3.81</v>
      </c>
      <c r="BC12">
        <v>0.33</v>
      </c>
      <c r="BD12">
        <v>0.432</v>
      </c>
      <c r="BE12">
        <v>3.9E-2</v>
      </c>
      <c r="BF12">
        <v>3.47</v>
      </c>
      <c r="BG12">
        <v>0.32</v>
      </c>
      <c r="BH12">
        <v>0.44600000000000001</v>
      </c>
      <c r="BI12">
        <v>5.7000000000000002E-2</v>
      </c>
      <c r="BJ12">
        <v>4.9400000000000004</v>
      </c>
      <c r="BK12">
        <v>0.57999999999999996</v>
      </c>
      <c r="BL12">
        <v>0.82099999999999995</v>
      </c>
      <c r="BM12">
        <v>7.9000000000000001E-2</v>
      </c>
      <c r="BN12">
        <v>10.050000000000001</v>
      </c>
      <c r="BO12">
        <v>0.57999999999999996</v>
      </c>
      <c r="BP12">
        <v>6.09</v>
      </c>
      <c r="BQ12">
        <v>0.32</v>
      </c>
      <c r="BR12">
        <v>1.58</v>
      </c>
      <c r="BS12">
        <v>0.1</v>
      </c>
    </row>
    <row r="13" spans="1:71" x14ac:dyDescent="0.35">
      <c r="A13">
        <v>65</v>
      </c>
      <c r="B13" t="s">
        <v>108</v>
      </c>
      <c r="C13">
        <v>17.794</v>
      </c>
      <c r="D13">
        <v>9.9700000000000006</v>
      </c>
      <c r="E13">
        <v>0.66</v>
      </c>
      <c r="F13">
        <v>1.51</v>
      </c>
      <c r="G13">
        <v>0.73</v>
      </c>
      <c r="H13">
        <v>1589</v>
      </c>
      <c r="I13">
        <v>45</v>
      </c>
      <c r="J13">
        <v>34.799999999999997</v>
      </c>
      <c r="K13">
        <v>1.3</v>
      </c>
      <c r="L13">
        <v>431</v>
      </c>
      <c r="M13">
        <v>21</v>
      </c>
      <c r="N13">
        <v>14.8</v>
      </c>
      <c r="O13">
        <v>1.1000000000000001</v>
      </c>
      <c r="P13">
        <v>38.700000000000003</v>
      </c>
      <c r="Q13">
        <v>1.8</v>
      </c>
      <c r="R13">
        <v>11.83</v>
      </c>
      <c r="S13">
        <v>0.74</v>
      </c>
      <c r="T13">
        <v>45.9</v>
      </c>
      <c r="U13">
        <v>1.6</v>
      </c>
      <c r="V13">
        <v>333</v>
      </c>
      <c r="W13">
        <v>15</v>
      </c>
      <c r="X13">
        <v>34.299999999999997</v>
      </c>
      <c r="Y13">
        <v>1.3</v>
      </c>
      <c r="Z13">
        <v>172.6</v>
      </c>
      <c r="AA13">
        <v>7.2</v>
      </c>
      <c r="AB13">
        <v>12.4</v>
      </c>
      <c r="AC13">
        <v>0.54</v>
      </c>
      <c r="AD13">
        <v>1.1639999999999999</v>
      </c>
      <c r="AE13">
        <v>6.3E-2</v>
      </c>
      <c r="AF13">
        <v>645</v>
      </c>
      <c r="AG13">
        <v>29</v>
      </c>
      <c r="AH13">
        <v>24.8</v>
      </c>
      <c r="AI13">
        <v>1.1000000000000001</v>
      </c>
      <c r="AJ13">
        <v>51</v>
      </c>
      <c r="AK13">
        <v>1.7</v>
      </c>
      <c r="AL13">
        <v>6.62</v>
      </c>
      <c r="AM13">
        <v>0.37</v>
      </c>
      <c r="AN13">
        <v>28.2</v>
      </c>
      <c r="AO13">
        <v>1.4</v>
      </c>
      <c r="AP13">
        <v>6.52</v>
      </c>
      <c r="AQ13">
        <v>0.56000000000000005</v>
      </c>
      <c r="AR13">
        <v>1.95</v>
      </c>
      <c r="AS13">
        <v>0.13</v>
      </c>
      <c r="AT13">
        <v>6.49</v>
      </c>
      <c r="AU13">
        <v>0.47</v>
      </c>
      <c r="AV13">
        <v>1.0269999999999999</v>
      </c>
      <c r="AW13">
        <v>6.0999999999999999E-2</v>
      </c>
      <c r="AX13">
        <v>6.34</v>
      </c>
      <c r="AY13">
        <v>0.32</v>
      </c>
      <c r="AZ13">
        <v>1.24</v>
      </c>
      <c r="BA13">
        <v>9.4E-2</v>
      </c>
      <c r="BB13">
        <v>3.65</v>
      </c>
      <c r="BC13">
        <v>0.26</v>
      </c>
      <c r="BD13">
        <v>0.54700000000000004</v>
      </c>
      <c r="BE13">
        <v>0.06</v>
      </c>
      <c r="BF13">
        <v>3.54</v>
      </c>
      <c r="BG13">
        <v>0.25</v>
      </c>
      <c r="BH13">
        <v>0.52500000000000002</v>
      </c>
      <c r="BI13">
        <v>6.0999999999999999E-2</v>
      </c>
      <c r="BJ13">
        <v>4.57</v>
      </c>
      <c r="BK13">
        <v>0.45</v>
      </c>
      <c r="BL13">
        <v>0.76600000000000001</v>
      </c>
      <c r="BM13">
        <v>9.9000000000000005E-2</v>
      </c>
      <c r="BN13">
        <v>9.83</v>
      </c>
      <c r="BO13">
        <v>0.4</v>
      </c>
      <c r="BP13">
        <v>5.93</v>
      </c>
      <c r="BQ13">
        <v>0.36</v>
      </c>
      <c r="BR13">
        <v>1.27</v>
      </c>
      <c r="BS13">
        <v>0.13</v>
      </c>
    </row>
    <row r="14" spans="1:71" x14ac:dyDescent="0.35">
      <c r="A14">
        <v>65</v>
      </c>
      <c r="B14" t="s">
        <v>108</v>
      </c>
      <c r="C14">
        <v>18.683</v>
      </c>
      <c r="D14">
        <v>9.85</v>
      </c>
      <c r="E14">
        <v>0.63</v>
      </c>
      <c r="F14">
        <v>1.72</v>
      </c>
      <c r="G14">
        <v>0.68</v>
      </c>
      <c r="H14">
        <v>1641</v>
      </c>
      <c r="I14">
        <v>44</v>
      </c>
      <c r="J14">
        <v>36.4</v>
      </c>
      <c r="K14">
        <v>1.3</v>
      </c>
      <c r="L14">
        <v>433</v>
      </c>
      <c r="M14">
        <v>14</v>
      </c>
      <c r="N14">
        <v>15.6</v>
      </c>
      <c r="O14">
        <v>1.4</v>
      </c>
      <c r="P14">
        <v>38.200000000000003</v>
      </c>
      <c r="Q14">
        <v>1.2</v>
      </c>
      <c r="R14">
        <v>12.63</v>
      </c>
      <c r="S14">
        <v>0.91</v>
      </c>
      <c r="T14">
        <v>47.6</v>
      </c>
      <c r="U14">
        <v>1.9</v>
      </c>
      <c r="V14">
        <v>334.1</v>
      </c>
      <c r="W14">
        <v>9.1999999999999993</v>
      </c>
      <c r="X14">
        <v>34.799999999999997</v>
      </c>
      <c r="Y14">
        <v>1.3</v>
      </c>
      <c r="Z14">
        <v>181.4</v>
      </c>
      <c r="AA14">
        <v>8.1</v>
      </c>
      <c r="AB14">
        <v>12.5</v>
      </c>
      <c r="AC14">
        <v>0.63</v>
      </c>
      <c r="AD14">
        <v>1.1890000000000001</v>
      </c>
      <c r="AE14">
        <v>6.3E-2</v>
      </c>
      <c r="AF14">
        <v>661</v>
      </c>
      <c r="AG14">
        <v>29</v>
      </c>
      <c r="AH14">
        <v>25.51</v>
      </c>
      <c r="AI14">
        <v>0.79</v>
      </c>
      <c r="AJ14">
        <v>52.1</v>
      </c>
      <c r="AK14">
        <v>2</v>
      </c>
      <c r="AL14">
        <v>6.83</v>
      </c>
      <c r="AM14">
        <v>0.35</v>
      </c>
      <c r="AN14">
        <v>29.6</v>
      </c>
      <c r="AO14">
        <v>1.8</v>
      </c>
      <c r="AP14">
        <v>6.48</v>
      </c>
      <c r="AQ14">
        <v>0.54</v>
      </c>
      <c r="AR14">
        <v>1.99</v>
      </c>
      <c r="AS14">
        <v>0.15</v>
      </c>
      <c r="AT14">
        <v>6.31</v>
      </c>
      <c r="AU14">
        <v>0.61</v>
      </c>
      <c r="AV14">
        <v>1.0169999999999999</v>
      </c>
      <c r="AW14">
        <v>6.0999999999999999E-2</v>
      </c>
      <c r="AX14">
        <v>6.03</v>
      </c>
      <c r="AY14">
        <v>0.37</v>
      </c>
      <c r="AZ14">
        <v>1.35</v>
      </c>
      <c r="BA14">
        <v>0.11</v>
      </c>
      <c r="BB14">
        <v>3.93</v>
      </c>
      <c r="BC14">
        <v>0.3</v>
      </c>
      <c r="BD14">
        <v>0.58499999999999996</v>
      </c>
      <c r="BE14">
        <v>5.8999999999999997E-2</v>
      </c>
      <c r="BF14">
        <v>3.44</v>
      </c>
      <c r="BG14">
        <v>0.28000000000000003</v>
      </c>
      <c r="BH14">
        <v>0.52800000000000002</v>
      </c>
      <c r="BI14">
        <v>5.1999999999999998E-2</v>
      </c>
      <c r="BJ14">
        <v>4.7699999999999996</v>
      </c>
      <c r="BK14">
        <v>0.39</v>
      </c>
      <c r="BL14">
        <v>0.752</v>
      </c>
      <c r="BM14">
        <v>8.3000000000000004E-2</v>
      </c>
      <c r="BN14">
        <v>10.01</v>
      </c>
      <c r="BO14">
        <v>0.61</v>
      </c>
      <c r="BP14">
        <v>6.01</v>
      </c>
      <c r="BQ14">
        <v>0.28000000000000003</v>
      </c>
      <c r="BR14">
        <v>1.39</v>
      </c>
      <c r="BS14">
        <v>0.14000000000000001</v>
      </c>
    </row>
    <row r="15" spans="1:71" s="23" customFormat="1" x14ac:dyDescent="0.35">
      <c r="B15" s="22" t="s">
        <v>260</v>
      </c>
      <c r="C15" s="22"/>
      <c r="D15" s="23">
        <f t="shared" ref="D15:L15" si="8">AVERAGE(D10:D14)</f>
        <v>9.4340000000000011</v>
      </c>
      <c r="E15" s="23">
        <f t="shared" si="8"/>
        <v>0.60799999999999998</v>
      </c>
      <c r="F15" s="23">
        <f t="shared" si="8"/>
        <v>1.8480000000000001</v>
      </c>
      <c r="G15" s="23">
        <f t="shared" si="8"/>
        <v>0.67400000000000004</v>
      </c>
      <c r="H15" s="23">
        <f t="shared" ref="H15:I15" si="9">AVERAGE(H10:H14)</f>
        <v>1617</v>
      </c>
      <c r="I15" s="23">
        <f t="shared" si="9"/>
        <v>44.2</v>
      </c>
      <c r="J15" s="23">
        <f t="shared" si="8"/>
        <v>34.795999999999999</v>
      </c>
      <c r="K15" s="23">
        <f t="shared" si="8"/>
        <v>1.1719999999999999</v>
      </c>
      <c r="L15" s="23">
        <f t="shared" si="8"/>
        <v>420.4</v>
      </c>
      <c r="M15" s="23">
        <f t="shared" ref="M15:BH15" si="10">AVERAGE(M10:M14)</f>
        <v>17</v>
      </c>
      <c r="N15" s="23">
        <f t="shared" si="10"/>
        <v>15.959999999999999</v>
      </c>
      <c r="O15" s="23">
        <f t="shared" si="10"/>
        <v>1.1679999999999999</v>
      </c>
      <c r="P15" s="23">
        <f t="shared" si="10"/>
        <v>38.5</v>
      </c>
      <c r="Q15" s="23">
        <f t="shared" si="10"/>
        <v>1.7</v>
      </c>
      <c r="R15" s="23">
        <f t="shared" si="10"/>
        <v>12.065999999999999</v>
      </c>
      <c r="S15" s="23">
        <f t="shared" si="10"/>
        <v>0.87000000000000011</v>
      </c>
      <c r="T15" s="23">
        <f t="shared" si="10"/>
        <v>46.62</v>
      </c>
      <c r="U15" s="23">
        <f t="shared" si="10"/>
        <v>1.7</v>
      </c>
      <c r="V15" s="23">
        <f t="shared" si="10"/>
        <v>331.7</v>
      </c>
      <c r="W15" s="23">
        <f t="shared" si="10"/>
        <v>11.2</v>
      </c>
      <c r="X15" s="23">
        <f t="shared" si="10"/>
        <v>34.04</v>
      </c>
      <c r="Y15" s="23">
        <f t="shared" si="10"/>
        <v>1.3399999999999999</v>
      </c>
      <c r="Z15" s="23">
        <f t="shared" si="10"/>
        <v>177.64000000000001</v>
      </c>
      <c r="AA15" s="23">
        <f t="shared" si="10"/>
        <v>7.3599999999999994</v>
      </c>
      <c r="AB15" s="23">
        <f t="shared" si="10"/>
        <v>12.263999999999999</v>
      </c>
      <c r="AC15" s="23">
        <f t="shared" si="10"/>
        <v>0.62799999999999989</v>
      </c>
      <c r="AD15" s="23">
        <f t="shared" si="10"/>
        <v>1.143</v>
      </c>
      <c r="AE15" s="23">
        <f t="shared" si="10"/>
        <v>5.6800000000000003E-2</v>
      </c>
      <c r="AF15" s="23">
        <f t="shared" si="10"/>
        <v>641.4</v>
      </c>
      <c r="AG15" s="23">
        <f t="shared" si="10"/>
        <v>26.6</v>
      </c>
      <c r="AH15" s="23">
        <f t="shared" si="10"/>
        <v>25.077999999999999</v>
      </c>
      <c r="AI15" s="23">
        <f t="shared" si="10"/>
        <v>0.94200000000000017</v>
      </c>
      <c r="AJ15" s="23">
        <f t="shared" si="10"/>
        <v>51.42</v>
      </c>
      <c r="AK15" s="23">
        <f t="shared" si="10"/>
        <v>1.78</v>
      </c>
      <c r="AL15" s="23">
        <f t="shared" si="10"/>
        <v>6.6420000000000003</v>
      </c>
      <c r="AM15" s="23">
        <f t="shared" si="10"/>
        <v>0.32599999999999996</v>
      </c>
      <c r="AN15" s="23">
        <f t="shared" si="10"/>
        <v>28.4</v>
      </c>
      <c r="AO15" s="23">
        <f t="shared" si="10"/>
        <v>1.4</v>
      </c>
      <c r="AP15" s="23">
        <f t="shared" si="10"/>
        <v>6.484</v>
      </c>
      <c r="AQ15" s="23">
        <f t="shared" si="10"/>
        <v>0.502</v>
      </c>
      <c r="AR15" s="23">
        <f t="shared" si="10"/>
        <v>1.9419999999999997</v>
      </c>
      <c r="AS15" s="23">
        <f t="shared" si="10"/>
        <v>0.14200000000000002</v>
      </c>
      <c r="AT15" s="23">
        <f t="shared" si="10"/>
        <v>6.4820000000000011</v>
      </c>
      <c r="AU15" s="23">
        <f t="shared" si="10"/>
        <v>0.54799999999999993</v>
      </c>
      <c r="AV15" s="23">
        <f t="shared" si="10"/>
        <v>1.034</v>
      </c>
      <c r="AW15" s="23">
        <f t="shared" si="10"/>
        <v>7.1999999999999995E-2</v>
      </c>
      <c r="AX15" s="23">
        <f t="shared" si="10"/>
        <v>6.306</v>
      </c>
      <c r="AY15" s="23">
        <f t="shared" si="10"/>
        <v>0.37</v>
      </c>
      <c r="AZ15" s="23">
        <f t="shared" si="10"/>
        <v>1.278</v>
      </c>
      <c r="BA15" s="23">
        <f t="shared" si="10"/>
        <v>9.0999999999999998E-2</v>
      </c>
      <c r="BB15" s="23">
        <f t="shared" si="10"/>
        <v>3.6940000000000004</v>
      </c>
      <c r="BC15" s="23">
        <f t="shared" si="10"/>
        <v>0.29200000000000004</v>
      </c>
      <c r="BD15" s="23">
        <f t="shared" si="10"/>
        <v>0.49879999999999997</v>
      </c>
      <c r="BE15" s="23">
        <f t="shared" si="10"/>
        <v>4.9399999999999999E-2</v>
      </c>
      <c r="BF15" s="23">
        <f t="shared" si="10"/>
        <v>3.4800000000000004</v>
      </c>
      <c r="BG15" s="23">
        <f t="shared" si="10"/>
        <v>0.28600000000000003</v>
      </c>
      <c r="BH15" s="23">
        <f t="shared" si="10"/>
        <v>0.50219999999999998</v>
      </c>
      <c r="BI15" s="23">
        <f t="shared" ref="BI15:BS15" si="11">AVERAGE(BI10:BI14)</f>
        <v>5.7600000000000005E-2</v>
      </c>
      <c r="BJ15" s="23">
        <f t="shared" si="11"/>
        <v>4.806</v>
      </c>
      <c r="BK15" s="23">
        <f t="shared" si="11"/>
        <v>0.46599999999999991</v>
      </c>
      <c r="BL15" s="23">
        <f t="shared" si="11"/>
        <v>0.75639999999999996</v>
      </c>
      <c r="BM15" s="23">
        <f t="shared" si="11"/>
        <v>8.2599999999999993E-2</v>
      </c>
      <c r="BN15" s="23">
        <f t="shared" si="11"/>
        <v>9.6519999999999992</v>
      </c>
      <c r="BO15" s="23">
        <f t="shared" si="11"/>
        <v>0.56599999999999995</v>
      </c>
      <c r="BP15" s="23">
        <f t="shared" si="11"/>
        <v>5.9640000000000004</v>
      </c>
      <c r="BQ15" s="23">
        <f t="shared" si="11"/>
        <v>0.32200000000000001</v>
      </c>
      <c r="BR15" s="23">
        <f t="shared" si="11"/>
        <v>1.5377999999999998</v>
      </c>
      <c r="BS15" s="23">
        <f t="shared" si="11"/>
        <v>0.11900000000000002</v>
      </c>
    </row>
    <row r="16" spans="1:71" s="22" customFormat="1" x14ac:dyDescent="0.35">
      <c r="B16" s="22" t="s">
        <v>261</v>
      </c>
      <c r="D16" s="22">
        <f>_xlfn.STDEV.P(D9:D14)</f>
        <v>3.4581274004424829</v>
      </c>
      <c r="E16" s="22">
        <f t="shared" ref="E16:AT16" si="12">_xlfn.STDEV.P(E9:E14)</f>
        <v>0.17617240593759834</v>
      </c>
      <c r="F16" s="22">
        <f t="shared" si="12"/>
        <v>0.64973815429668902</v>
      </c>
      <c r="G16" s="22">
        <f t="shared" si="12"/>
        <v>0.23678503871244588</v>
      </c>
      <c r="H16" s="22">
        <f t="shared" ref="H16:I16" si="13">_xlfn.STDEV.P(H9:H14)</f>
        <v>599.21916367087908</v>
      </c>
      <c r="I16" s="22">
        <f t="shared" si="13"/>
        <v>9.0083457817586901</v>
      </c>
      <c r="J16" s="22">
        <f>_xlfn.STDEV.P(J9:J14)</f>
        <v>12.542931739587585</v>
      </c>
      <c r="K16" s="22">
        <f t="shared" si="12"/>
        <v>0.39895047468011352</v>
      </c>
      <c r="L16" s="22">
        <f t="shared" si="12"/>
        <v>153.22023250764425</v>
      </c>
      <c r="M16" s="22">
        <f t="shared" si="12"/>
        <v>5.6711863907656506</v>
      </c>
      <c r="N16" s="22">
        <f t="shared" si="12"/>
        <v>5.7498308429741813</v>
      </c>
      <c r="O16" s="22">
        <f t="shared" si="12"/>
        <v>0.41158851745298741</v>
      </c>
      <c r="P16" s="22">
        <f t="shared" si="12"/>
        <v>13.717041617967324</v>
      </c>
      <c r="Q16" s="22">
        <f t="shared" si="12"/>
        <v>0.51530206078282714</v>
      </c>
      <c r="R16" s="22">
        <f t="shared" si="12"/>
        <v>4.2192834616451727</v>
      </c>
      <c r="S16" s="22">
        <f t="shared" si="12"/>
        <v>0.30115487267645152</v>
      </c>
      <c r="T16" s="22">
        <f t="shared" si="12"/>
        <v>16.770376098659327</v>
      </c>
      <c r="U16" s="22">
        <f t="shared" si="12"/>
        <v>0.51748977836393206</v>
      </c>
      <c r="V16" s="22">
        <f t="shared" si="12"/>
        <v>120.20610321596739</v>
      </c>
      <c r="W16" s="22">
        <f t="shared" si="12"/>
        <v>4.0044528228120067</v>
      </c>
      <c r="X16" s="22">
        <f t="shared" si="12"/>
        <v>12.405765653258705</v>
      </c>
      <c r="Y16" s="22">
        <f t="shared" si="12"/>
        <v>0.37562760551277119</v>
      </c>
      <c r="Z16" s="22">
        <f t="shared" si="12"/>
        <v>64.010058875268996</v>
      </c>
      <c r="AA16" s="22">
        <f t="shared" si="12"/>
        <v>2.1811516763819347</v>
      </c>
      <c r="AB16" s="22">
        <f t="shared" si="12"/>
        <v>4.4150442306691229</v>
      </c>
      <c r="AC16" s="22">
        <f t="shared" si="12"/>
        <v>0.20144483685813491</v>
      </c>
      <c r="AD16" s="22">
        <f t="shared" si="12"/>
        <v>0.41174165037985144</v>
      </c>
      <c r="AE16" s="22">
        <f t="shared" si="12"/>
        <v>1.8391498897488864E-2</v>
      </c>
      <c r="AF16" s="22">
        <f t="shared" si="12"/>
        <v>236.42320023254527</v>
      </c>
      <c r="AG16" s="22">
        <f t="shared" si="12"/>
        <v>8.5938768357429272</v>
      </c>
      <c r="AH16" s="22">
        <f t="shared" si="12"/>
        <v>9.293133181801716</v>
      </c>
      <c r="AI16" s="22">
        <f t="shared" si="12"/>
        <v>0.31362480296229023</v>
      </c>
      <c r="AJ16" s="22">
        <f t="shared" si="12"/>
        <v>18.648207858182406</v>
      </c>
      <c r="AK16" s="22">
        <f t="shared" si="12"/>
        <v>0.60113632526695981</v>
      </c>
      <c r="AL16" s="22">
        <f t="shared" si="12"/>
        <v>2.433212606274048</v>
      </c>
      <c r="AM16" s="22">
        <f t="shared" si="12"/>
        <v>0.11175584670063198</v>
      </c>
      <c r="AN16" s="22">
        <f t="shared" si="12"/>
        <v>10.249575808830148</v>
      </c>
      <c r="AO16" s="22">
        <f t="shared" si="12"/>
        <v>0.48872344239677534</v>
      </c>
      <c r="AP16" s="22">
        <f t="shared" si="12"/>
        <v>2.3393747157343667</v>
      </c>
      <c r="AQ16" s="22">
        <f t="shared" si="12"/>
        <v>0.16468827113868412</v>
      </c>
      <c r="AR16" s="22">
        <f t="shared" si="12"/>
        <v>0.70077475710849635</v>
      </c>
      <c r="AS16" s="22">
        <f t="shared" si="12"/>
        <v>5.0128157192961056E-2</v>
      </c>
      <c r="AT16" s="22">
        <f t="shared" si="12"/>
        <v>2.3245853518025403</v>
      </c>
      <c r="AU16" s="22">
        <f t="shared" ref="AU16:BS16" si="14">_xlfn.STDEV.P(AU9:AU14)</f>
        <v>0.18101561659937399</v>
      </c>
      <c r="AV16" s="22">
        <f t="shared" si="14"/>
        <v>0.37757433222666825</v>
      </c>
      <c r="AW16" s="22">
        <f t="shared" si="14"/>
        <v>2.4860653776808586E-2</v>
      </c>
      <c r="AX16" s="22">
        <f t="shared" si="14"/>
        <v>2.3022020563817551</v>
      </c>
      <c r="AY16" s="22">
        <f t="shared" si="14"/>
        <v>0.13407784870328204</v>
      </c>
      <c r="AZ16" s="22">
        <f t="shared" si="14"/>
        <v>0.4634524777941918</v>
      </c>
      <c r="BA16" s="22">
        <f t="shared" si="14"/>
        <v>3.3777804255843355E-2</v>
      </c>
      <c r="BB16" s="22">
        <f t="shared" si="14"/>
        <v>1.3330166988126508</v>
      </c>
      <c r="BC16" s="22">
        <f t="shared" si="14"/>
        <v>0.10257458279790745</v>
      </c>
      <c r="BD16" s="22">
        <f t="shared" si="14"/>
        <v>0.18265940099227806</v>
      </c>
      <c r="BE16" s="22">
        <f t="shared" si="14"/>
        <v>1.7104223131449072E-2</v>
      </c>
      <c r="BF16" s="22">
        <f t="shared" si="14"/>
        <v>1.2804068825581594</v>
      </c>
      <c r="BG16" s="22">
        <f t="shared" si="14"/>
        <v>9.349200956405164E-2</v>
      </c>
      <c r="BH16" s="22">
        <f t="shared" si="14"/>
        <v>0.17721492985639439</v>
      </c>
      <c r="BI16" s="22">
        <f t="shared" si="14"/>
        <v>2.0776409156846684E-2</v>
      </c>
      <c r="BJ16" s="22">
        <f t="shared" si="14"/>
        <v>1.6907796453786126</v>
      </c>
      <c r="BK16" s="22">
        <f t="shared" si="14"/>
        <v>0.16629430106678797</v>
      </c>
      <c r="BL16" s="22">
        <f t="shared" si="14"/>
        <v>0.27245296665511337</v>
      </c>
      <c r="BM16" s="22">
        <f t="shared" si="14"/>
        <v>2.8895408050037378E-2</v>
      </c>
      <c r="BN16" s="22">
        <f t="shared" si="14"/>
        <v>3.4652793732373341</v>
      </c>
      <c r="BO16" s="22">
        <f t="shared" si="14"/>
        <v>0.20396120859551939</v>
      </c>
      <c r="BP16" s="22">
        <f t="shared" si="14"/>
        <v>2.1912096097063651</v>
      </c>
      <c r="BQ16" s="22">
        <f>_xlfn.STDEV.P(BQ9:BQ14)</f>
        <v>0.10868400509916977</v>
      </c>
      <c r="BR16" s="22">
        <f t="shared" si="14"/>
        <v>0.55409583496161552</v>
      </c>
      <c r="BS16" s="22">
        <f t="shared" si="14"/>
        <v>4.4999183866505046E-2</v>
      </c>
    </row>
    <row r="17" spans="1:71" x14ac:dyDescent="0.35">
      <c r="A17">
        <v>65</v>
      </c>
      <c r="B17" t="s">
        <v>131</v>
      </c>
      <c r="C17">
        <v>20.414999999999999</v>
      </c>
      <c r="D17">
        <v>9.4499999999999993</v>
      </c>
      <c r="E17">
        <v>0.64</v>
      </c>
      <c r="F17">
        <v>1.85</v>
      </c>
      <c r="G17">
        <v>0.74</v>
      </c>
      <c r="H17">
        <v>1618</v>
      </c>
      <c r="I17">
        <v>67</v>
      </c>
      <c r="J17">
        <v>33.1</v>
      </c>
      <c r="K17">
        <v>1.2</v>
      </c>
      <c r="L17">
        <v>439</v>
      </c>
      <c r="M17">
        <v>16</v>
      </c>
      <c r="N17">
        <v>13.72</v>
      </c>
      <c r="O17">
        <v>0.78</v>
      </c>
      <c r="P17">
        <v>40</v>
      </c>
      <c r="Q17">
        <v>1.5</v>
      </c>
      <c r="R17">
        <v>11.87</v>
      </c>
      <c r="S17">
        <v>0.86</v>
      </c>
      <c r="T17">
        <v>50</v>
      </c>
      <c r="U17">
        <v>2.6</v>
      </c>
      <c r="V17">
        <v>325</v>
      </c>
      <c r="W17">
        <v>13</v>
      </c>
      <c r="X17">
        <v>31.8</v>
      </c>
      <c r="Y17">
        <v>1.4</v>
      </c>
      <c r="Z17">
        <v>156.4</v>
      </c>
      <c r="AA17">
        <v>6.8</v>
      </c>
      <c r="AB17">
        <v>12.74</v>
      </c>
      <c r="AC17">
        <v>0.74</v>
      </c>
      <c r="AD17">
        <v>1.2250000000000001</v>
      </c>
      <c r="AE17">
        <v>6.0999999999999999E-2</v>
      </c>
      <c r="AF17">
        <v>662</v>
      </c>
      <c r="AG17">
        <v>24</v>
      </c>
      <c r="AH17">
        <v>24.46</v>
      </c>
      <c r="AI17">
        <v>0.95</v>
      </c>
      <c r="AJ17">
        <v>52.3</v>
      </c>
      <c r="AK17">
        <v>2.4</v>
      </c>
      <c r="AL17">
        <v>6.59</v>
      </c>
      <c r="AM17">
        <v>0.39</v>
      </c>
      <c r="AN17">
        <v>28.9</v>
      </c>
      <c r="AO17">
        <v>1.4</v>
      </c>
      <c r="AP17">
        <v>6.64</v>
      </c>
      <c r="AQ17">
        <v>0.49</v>
      </c>
      <c r="AR17">
        <v>1.8</v>
      </c>
      <c r="AS17">
        <v>0.16</v>
      </c>
      <c r="AT17">
        <v>6.34</v>
      </c>
      <c r="AU17">
        <v>0.43</v>
      </c>
      <c r="AV17">
        <v>0.84199999999999997</v>
      </c>
      <c r="AW17">
        <v>7.0000000000000007E-2</v>
      </c>
      <c r="AX17">
        <v>5.62</v>
      </c>
      <c r="AY17">
        <v>0.28999999999999998</v>
      </c>
      <c r="AZ17">
        <v>1.21</v>
      </c>
      <c r="BA17">
        <v>0.1</v>
      </c>
      <c r="BB17">
        <v>3.38</v>
      </c>
      <c r="BC17">
        <v>0.25</v>
      </c>
      <c r="BD17">
        <v>0.48599999999999999</v>
      </c>
      <c r="BE17">
        <v>5.0999999999999997E-2</v>
      </c>
      <c r="BF17">
        <v>3.29</v>
      </c>
      <c r="BG17">
        <v>0.28999999999999998</v>
      </c>
      <c r="BH17">
        <v>0.501</v>
      </c>
      <c r="BI17">
        <v>4.1000000000000002E-2</v>
      </c>
      <c r="BJ17">
        <v>4.1900000000000004</v>
      </c>
      <c r="BK17">
        <v>0.36</v>
      </c>
      <c r="BL17">
        <v>0.74</v>
      </c>
      <c r="BM17">
        <v>9.9000000000000005E-2</v>
      </c>
      <c r="BN17">
        <v>10.35</v>
      </c>
      <c r="BO17">
        <v>0.56999999999999995</v>
      </c>
      <c r="BP17">
        <v>5.93</v>
      </c>
      <c r="BQ17">
        <v>0.28000000000000003</v>
      </c>
      <c r="BR17">
        <v>1.43</v>
      </c>
      <c r="BS17">
        <v>0.12</v>
      </c>
    </row>
    <row r="18" spans="1:71" x14ac:dyDescent="0.35">
      <c r="A18">
        <v>65</v>
      </c>
      <c r="B18" t="s">
        <v>131</v>
      </c>
      <c r="C18">
        <v>19.524999999999999</v>
      </c>
      <c r="D18">
        <v>9.57</v>
      </c>
      <c r="E18">
        <v>0.9</v>
      </c>
      <c r="F18">
        <v>2.14</v>
      </c>
      <c r="G18">
        <v>0.63</v>
      </c>
      <c r="H18">
        <v>1628</v>
      </c>
      <c r="I18">
        <v>55</v>
      </c>
      <c r="J18">
        <v>34</v>
      </c>
      <c r="K18">
        <v>1.1000000000000001</v>
      </c>
      <c r="L18">
        <v>430</v>
      </c>
      <c r="M18">
        <v>24</v>
      </c>
      <c r="N18">
        <v>14.34</v>
      </c>
      <c r="O18">
        <v>0.81</v>
      </c>
      <c r="P18">
        <v>39.299999999999997</v>
      </c>
      <c r="Q18">
        <v>1.6</v>
      </c>
      <c r="R18">
        <v>12.57</v>
      </c>
      <c r="S18">
        <v>0.73</v>
      </c>
      <c r="T18">
        <v>45.1</v>
      </c>
      <c r="U18">
        <v>1.7</v>
      </c>
      <c r="V18">
        <v>318</v>
      </c>
      <c r="W18">
        <v>14</v>
      </c>
      <c r="X18">
        <v>32.799999999999997</v>
      </c>
      <c r="Y18">
        <v>1.3</v>
      </c>
      <c r="Z18">
        <v>159.80000000000001</v>
      </c>
      <c r="AA18">
        <v>6</v>
      </c>
      <c r="AB18">
        <v>12.08</v>
      </c>
      <c r="AC18">
        <v>0.5</v>
      </c>
      <c r="AD18">
        <v>1.1259999999999999</v>
      </c>
      <c r="AE18">
        <v>0.05</v>
      </c>
      <c r="AF18">
        <v>623</v>
      </c>
      <c r="AG18">
        <v>20</v>
      </c>
      <c r="AH18">
        <v>24.5</v>
      </c>
      <c r="AI18">
        <v>1</v>
      </c>
      <c r="AJ18">
        <v>50.6</v>
      </c>
      <c r="AK18">
        <v>1.9</v>
      </c>
      <c r="AL18">
        <v>6.6</v>
      </c>
      <c r="AM18">
        <v>0.38</v>
      </c>
      <c r="AN18">
        <v>28.4</v>
      </c>
      <c r="AO18">
        <v>1.4</v>
      </c>
      <c r="AP18">
        <v>6.9</v>
      </c>
      <c r="AQ18">
        <v>0.56000000000000005</v>
      </c>
      <c r="AR18">
        <v>1.85</v>
      </c>
      <c r="AS18">
        <v>0.13</v>
      </c>
      <c r="AT18">
        <v>6.17</v>
      </c>
      <c r="AU18">
        <v>0.55000000000000004</v>
      </c>
      <c r="AV18">
        <v>0.98199999999999998</v>
      </c>
      <c r="AW18">
        <v>7.1999999999999995E-2</v>
      </c>
      <c r="AX18">
        <v>5.75</v>
      </c>
      <c r="AY18">
        <v>0.4</v>
      </c>
      <c r="AZ18">
        <v>1.2410000000000001</v>
      </c>
      <c r="BA18">
        <v>9.7000000000000003E-2</v>
      </c>
      <c r="BB18">
        <v>3.56</v>
      </c>
      <c r="BC18">
        <v>0.32</v>
      </c>
      <c r="BD18">
        <v>0.49399999999999999</v>
      </c>
      <c r="BE18">
        <v>5.6000000000000001E-2</v>
      </c>
      <c r="BF18">
        <v>3.32</v>
      </c>
      <c r="BG18">
        <v>0.28999999999999998</v>
      </c>
      <c r="BH18">
        <v>0.48899999999999999</v>
      </c>
      <c r="BI18">
        <v>6.0999999999999999E-2</v>
      </c>
      <c r="BJ18">
        <v>4.28</v>
      </c>
      <c r="BK18">
        <v>0.33</v>
      </c>
      <c r="BL18">
        <v>0.745</v>
      </c>
      <c r="BM18">
        <v>9.7000000000000003E-2</v>
      </c>
      <c r="BN18">
        <v>9.56</v>
      </c>
      <c r="BO18">
        <v>0.59</v>
      </c>
      <c r="BP18">
        <v>6.08</v>
      </c>
      <c r="BQ18">
        <v>0.38</v>
      </c>
      <c r="BR18">
        <v>1.61</v>
      </c>
      <c r="BS18">
        <v>0.12</v>
      </c>
    </row>
    <row r="19" spans="1:71" x14ac:dyDescent="0.35">
      <c r="A19">
        <v>65</v>
      </c>
      <c r="B19" t="s">
        <v>131</v>
      </c>
      <c r="C19">
        <v>18.670000000000002</v>
      </c>
      <c r="D19">
        <v>9.33</v>
      </c>
      <c r="E19">
        <v>0.83</v>
      </c>
      <c r="F19">
        <v>1.48</v>
      </c>
      <c r="G19">
        <v>0.59</v>
      </c>
      <c r="H19">
        <v>1607</v>
      </c>
      <c r="I19">
        <v>76</v>
      </c>
      <c r="J19">
        <v>34.200000000000003</v>
      </c>
      <c r="K19">
        <v>1.2</v>
      </c>
      <c r="L19">
        <v>418</v>
      </c>
      <c r="M19">
        <v>21</v>
      </c>
      <c r="N19">
        <v>13.9</v>
      </c>
      <c r="O19">
        <v>1</v>
      </c>
      <c r="P19">
        <v>41.3</v>
      </c>
      <c r="Q19">
        <v>2.5</v>
      </c>
      <c r="R19">
        <v>13.18</v>
      </c>
      <c r="S19">
        <v>0.84</v>
      </c>
      <c r="T19">
        <v>45.2</v>
      </c>
      <c r="U19">
        <v>2.2000000000000002</v>
      </c>
      <c r="V19">
        <v>322</v>
      </c>
      <c r="W19">
        <v>16</v>
      </c>
      <c r="X19">
        <v>31.8</v>
      </c>
      <c r="Y19">
        <v>1.4</v>
      </c>
      <c r="Z19">
        <v>157.9</v>
      </c>
      <c r="AA19">
        <v>6.2</v>
      </c>
      <c r="AB19">
        <v>12.43</v>
      </c>
      <c r="AC19">
        <v>0.62</v>
      </c>
      <c r="AD19">
        <v>1.194</v>
      </c>
      <c r="AE19">
        <v>5.2999999999999999E-2</v>
      </c>
      <c r="AF19">
        <v>675</v>
      </c>
      <c r="AG19">
        <v>36</v>
      </c>
      <c r="AH19">
        <v>24.6</v>
      </c>
      <c r="AI19">
        <v>1.1000000000000001</v>
      </c>
      <c r="AJ19">
        <v>51.8</v>
      </c>
      <c r="AK19">
        <v>2.5</v>
      </c>
      <c r="AL19">
        <v>6.52</v>
      </c>
      <c r="AM19">
        <v>0.34</v>
      </c>
      <c r="AN19">
        <v>28.4</v>
      </c>
      <c r="AO19">
        <v>1.8</v>
      </c>
      <c r="AP19">
        <v>6.84</v>
      </c>
      <c r="AQ19">
        <v>0.53</v>
      </c>
      <c r="AR19">
        <v>1.88</v>
      </c>
      <c r="AS19">
        <v>0.16</v>
      </c>
      <c r="AT19">
        <v>5.89</v>
      </c>
      <c r="AU19">
        <v>0.42</v>
      </c>
      <c r="AV19">
        <v>0.96499999999999997</v>
      </c>
      <c r="AW19">
        <v>6.5000000000000002E-2</v>
      </c>
      <c r="AX19">
        <v>6.06</v>
      </c>
      <c r="AY19">
        <v>0.46</v>
      </c>
      <c r="AZ19">
        <v>1.27</v>
      </c>
      <c r="BA19">
        <v>0.11</v>
      </c>
      <c r="BB19">
        <v>3.75</v>
      </c>
      <c r="BC19">
        <v>0.22</v>
      </c>
      <c r="BD19">
        <v>0.48799999999999999</v>
      </c>
      <c r="BE19">
        <v>4.8000000000000001E-2</v>
      </c>
      <c r="BF19">
        <v>3.32</v>
      </c>
      <c r="BG19">
        <v>0.27</v>
      </c>
      <c r="BH19">
        <v>0.501</v>
      </c>
      <c r="BI19">
        <v>0.05</v>
      </c>
      <c r="BJ19">
        <v>4.2699999999999996</v>
      </c>
      <c r="BK19">
        <v>0.49</v>
      </c>
      <c r="BL19">
        <v>0.71899999999999997</v>
      </c>
      <c r="BM19">
        <v>7.5999999999999998E-2</v>
      </c>
      <c r="BN19">
        <v>9.5399999999999991</v>
      </c>
      <c r="BO19">
        <v>0.73</v>
      </c>
      <c r="BP19">
        <v>5.93</v>
      </c>
      <c r="BQ19">
        <v>0.31</v>
      </c>
      <c r="BR19">
        <v>1.64</v>
      </c>
      <c r="BS19">
        <v>0.15</v>
      </c>
    </row>
    <row r="20" spans="1:71" x14ac:dyDescent="0.35">
      <c r="A20">
        <v>65</v>
      </c>
      <c r="B20" t="s">
        <v>131</v>
      </c>
      <c r="C20">
        <v>23.984000000000002</v>
      </c>
      <c r="D20">
        <v>9.0399999999999991</v>
      </c>
      <c r="E20">
        <v>0.69</v>
      </c>
      <c r="F20">
        <v>1.96</v>
      </c>
      <c r="G20">
        <v>0.59</v>
      </c>
      <c r="H20">
        <v>1615</v>
      </c>
      <c r="I20">
        <v>43</v>
      </c>
      <c r="J20">
        <v>35.4</v>
      </c>
      <c r="K20">
        <v>1.2</v>
      </c>
      <c r="L20">
        <v>425</v>
      </c>
      <c r="M20">
        <v>17</v>
      </c>
      <c r="N20">
        <v>16</v>
      </c>
      <c r="O20">
        <v>1.4</v>
      </c>
      <c r="P20">
        <v>37.5</v>
      </c>
      <c r="Q20">
        <v>1.8</v>
      </c>
      <c r="R20">
        <v>12.22</v>
      </c>
      <c r="S20">
        <v>0.82</v>
      </c>
      <c r="T20">
        <v>48</v>
      </c>
      <c r="U20">
        <v>1.7</v>
      </c>
      <c r="V20">
        <v>335</v>
      </c>
      <c r="W20">
        <v>13</v>
      </c>
      <c r="X20">
        <v>35.799999999999997</v>
      </c>
      <c r="Y20">
        <v>1.6</v>
      </c>
      <c r="Z20">
        <v>187.7</v>
      </c>
      <c r="AA20">
        <v>7.6</v>
      </c>
      <c r="AB20">
        <v>12.29</v>
      </c>
      <c r="AC20">
        <v>0.61</v>
      </c>
      <c r="AD20">
        <v>1.137</v>
      </c>
      <c r="AE20">
        <v>6.9000000000000006E-2</v>
      </c>
      <c r="AF20">
        <v>658</v>
      </c>
      <c r="AG20">
        <v>30</v>
      </c>
      <c r="AH20">
        <v>25.4</v>
      </c>
      <c r="AI20">
        <v>1.4</v>
      </c>
      <c r="AJ20">
        <v>51.5</v>
      </c>
      <c r="AK20">
        <v>2.4</v>
      </c>
      <c r="AL20">
        <v>6.59</v>
      </c>
      <c r="AM20">
        <v>0.27</v>
      </c>
      <c r="AN20">
        <v>31.2</v>
      </c>
      <c r="AO20">
        <v>1.6</v>
      </c>
      <c r="AP20">
        <v>6.95</v>
      </c>
      <c r="AQ20">
        <v>0.47</v>
      </c>
      <c r="AR20">
        <v>1.96</v>
      </c>
      <c r="AS20">
        <v>0.12</v>
      </c>
      <c r="AT20">
        <v>7.26</v>
      </c>
      <c r="AU20">
        <v>0.51</v>
      </c>
      <c r="AV20">
        <v>1.03</v>
      </c>
      <c r="AW20">
        <v>0.11</v>
      </c>
      <c r="AX20">
        <v>6.55</v>
      </c>
      <c r="AY20">
        <v>0.43</v>
      </c>
      <c r="AZ20">
        <v>1.43</v>
      </c>
      <c r="BA20">
        <v>0.1</v>
      </c>
      <c r="BB20">
        <v>3.91</v>
      </c>
      <c r="BC20">
        <v>0.31</v>
      </c>
      <c r="BD20">
        <v>0.49299999999999999</v>
      </c>
      <c r="BE20">
        <v>3.7999999999999999E-2</v>
      </c>
      <c r="BF20">
        <v>3.61</v>
      </c>
      <c r="BG20">
        <v>0.28000000000000003</v>
      </c>
      <c r="BH20">
        <v>0.501</v>
      </c>
      <c r="BI20">
        <v>5.1999999999999998E-2</v>
      </c>
      <c r="BJ20">
        <v>5.13</v>
      </c>
      <c r="BK20">
        <v>0.56000000000000005</v>
      </c>
      <c r="BL20">
        <v>0.72</v>
      </c>
      <c r="BM20">
        <v>0.1</v>
      </c>
      <c r="BN20">
        <v>9.8800000000000008</v>
      </c>
      <c r="BO20">
        <v>0.72</v>
      </c>
      <c r="BP20">
        <v>6.12</v>
      </c>
      <c r="BQ20">
        <v>0.36</v>
      </c>
      <c r="BR20">
        <v>1.47</v>
      </c>
      <c r="BS20">
        <v>0.12</v>
      </c>
    </row>
    <row r="21" spans="1:71" x14ac:dyDescent="0.35">
      <c r="A21">
        <v>65</v>
      </c>
      <c r="B21" t="s">
        <v>131</v>
      </c>
      <c r="C21">
        <v>21.427</v>
      </c>
      <c r="D21">
        <v>9.35</v>
      </c>
      <c r="E21">
        <v>0.67</v>
      </c>
      <c r="F21">
        <v>1.75</v>
      </c>
      <c r="G21">
        <v>0.53</v>
      </c>
      <c r="H21">
        <v>1603</v>
      </c>
      <c r="I21">
        <v>54</v>
      </c>
      <c r="J21">
        <v>35.51</v>
      </c>
      <c r="K21">
        <v>0.9</v>
      </c>
      <c r="L21">
        <v>413</v>
      </c>
      <c r="M21">
        <v>15</v>
      </c>
      <c r="N21">
        <v>15.4</v>
      </c>
      <c r="O21">
        <v>1.3</v>
      </c>
      <c r="P21">
        <v>36.799999999999997</v>
      </c>
      <c r="Q21">
        <v>1.4</v>
      </c>
      <c r="R21">
        <v>11.58</v>
      </c>
      <c r="S21">
        <v>0.69</v>
      </c>
      <c r="T21">
        <v>47.9</v>
      </c>
      <c r="U21">
        <v>1.4</v>
      </c>
      <c r="V21">
        <v>326</v>
      </c>
      <c r="W21">
        <v>13</v>
      </c>
      <c r="X21">
        <v>34.5</v>
      </c>
      <c r="Y21">
        <v>1.4</v>
      </c>
      <c r="Z21">
        <v>189.3</v>
      </c>
      <c r="AA21">
        <v>8</v>
      </c>
      <c r="AB21">
        <v>12.29</v>
      </c>
      <c r="AC21">
        <v>0.56999999999999995</v>
      </c>
      <c r="AD21">
        <v>1.1200000000000001</v>
      </c>
      <c r="AE21">
        <v>5.1999999999999998E-2</v>
      </c>
      <c r="AF21">
        <v>654</v>
      </c>
      <c r="AG21">
        <v>35</v>
      </c>
      <c r="AH21">
        <v>24.4</v>
      </c>
      <c r="AI21">
        <v>1.2</v>
      </c>
      <c r="AJ21">
        <v>52.3</v>
      </c>
      <c r="AK21">
        <v>2.4</v>
      </c>
      <c r="AL21">
        <v>6.59</v>
      </c>
      <c r="AM21">
        <v>0.35</v>
      </c>
      <c r="AN21">
        <v>30</v>
      </c>
      <c r="AO21">
        <v>1.6</v>
      </c>
      <c r="AP21">
        <v>6.71</v>
      </c>
      <c r="AQ21">
        <v>0.4</v>
      </c>
      <c r="AR21">
        <v>1.96</v>
      </c>
      <c r="AS21">
        <v>0.14000000000000001</v>
      </c>
      <c r="AT21">
        <v>6.86</v>
      </c>
      <c r="AU21">
        <v>0.54</v>
      </c>
      <c r="AV21">
        <v>1.1220000000000001</v>
      </c>
      <c r="AW21">
        <v>9.5000000000000001E-2</v>
      </c>
      <c r="AX21">
        <v>6.13</v>
      </c>
      <c r="AY21">
        <v>0.47</v>
      </c>
      <c r="AZ21">
        <v>1.42</v>
      </c>
      <c r="BA21">
        <v>0.1</v>
      </c>
      <c r="BB21">
        <v>3.78</v>
      </c>
      <c r="BC21">
        <v>0.25</v>
      </c>
      <c r="BD21">
        <v>0.51500000000000001</v>
      </c>
      <c r="BE21">
        <v>5.7000000000000002E-2</v>
      </c>
      <c r="BF21">
        <v>3.63</v>
      </c>
      <c r="BG21">
        <v>0.25</v>
      </c>
      <c r="BH21">
        <v>0.49299999999999999</v>
      </c>
      <c r="BI21">
        <v>4.8000000000000001E-2</v>
      </c>
      <c r="BJ21">
        <v>4.92</v>
      </c>
      <c r="BK21">
        <v>0.62</v>
      </c>
      <c r="BL21">
        <v>0.72399999999999998</v>
      </c>
      <c r="BM21">
        <v>7.6999999999999999E-2</v>
      </c>
      <c r="BN21">
        <v>10.18</v>
      </c>
      <c r="BO21">
        <v>0.66</v>
      </c>
      <c r="BP21">
        <v>5.92</v>
      </c>
      <c r="BQ21">
        <v>0.31</v>
      </c>
      <c r="BR21">
        <v>1.64</v>
      </c>
      <c r="BS21">
        <v>0.11</v>
      </c>
    </row>
    <row r="22" spans="1:71" s="23" customFormat="1" x14ac:dyDescent="0.35">
      <c r="B22" s="22" t="s">
        <v>260</v>
      </c>
      <c r="C22" s="22"/>
      <c r="D22" s="23">
        <f t="shared" ref="D22:L22" si="15">AVERAGE(D17:D21)</f>
        <v>9.3480000000000008</v>
      </c>
      <c r="E22" s="23">
        <f t="shared" si="15"/>
        <v>0.746</v>
      </c>
      <c r="F22" s="23">
        <f t="shared" si="15"/>
        <v>1.8359999999999999</v>
      </c>
      <c r="G22" s="23">
        <f t="shared" si="15"/>
        <v>0.61599999999999999</v>
      </c>
      <c r="H22" s="23">
        <f t="shared" ref="H22:I22" si="16">AVERAGE(H17:H21)</f>
        <v>1614.2</v>
      </c>
      <c r="I22" s="23">
        <f t="shared" si="16"/>
        <v>59</v>
      </c>
      <c r="J22" s="23">
        <f t="shared" si="15"/>
        <v>34.441999999999993</v>
      </c>
      <c r="K22" s="23">
        <f t="shared" si="15"/>
        <v>1.1200000000000001</v>
      </c>
      <c r="L22" s="23">
        <f t="shared" si="15"/>
        <v>425</v>
      </c>
      <c r="M22" s="23">
        <f t="shared" ref="M22:BH22" si="17">AVERAGE(M17:M21)</f>
        <v>18.600000000000001</v>
      </c>
      <c r="N22" s="23">
        <f t="shared" si="17"/>
        <v>14.672000000000001</v>
      </c>
      <c r="O22" s="23">
        <f t="shared" si="17"/>
        <v>1.0580000000000001</v>
      </c>
      <c r="P22" s="23">
        <f t="shared" si="17"/>
        <v>38.979999999999997</v>
      </c>
      <c r="Q22" s="23">
        <f t="shared" si="17"/>
        <v>1.7599999999999998</v>
      </c>
      <c r="R22" s="23">
        <f t="shared" si="17"/>
        <v>12.283999999999999</v>
      </c>
      <c r="S22" s="23">
        <f t="shared" si="17"/>
        <v>0.78799999999999992</v>
      </c>
      <c r="T22" s="23">
        <f t="shared" si="17"/>
        <v>47.24</v>
      </c>
      <c r="U22" s="23">
        <f t="shared" si="17"/>
        <v>1.92</v>
      </c>
      <c r="V22" s="23">
        <f t="shared" si="17"/>
        <v>325.2</v>
      </c>
      <c r="W22" s="23">
        <f t="shared" si="17"/>
        <v>13.8</v>
      </c>
      <c r="X22" s="23">
        <f t="shared" si="17"/>
        <v>33.339999999999996</v>
      </c>
      <c r="Y22" s="23">
        <f t="shared" si="17"/>
        <v>1.42</v>
      </c>
      <c r="Z22" s="23">
        <f t="shared" si="17"/>
        <v>170.21999999999997</v>
      </c>
      <c r="AA22" s="23">
        <f t="shared" si="17"/>
        <v>6.92</v>
      </c>
      <c r="AB22" s="23">
        <f t="shared" si="17"/>
        <v>12.366</v>
      </c>
      <c r="AC22" s="23">
        <f t="shared" si="17"/>
        <v>0.60799999999999987</v>
      </c>
      <c r="AD22" s="23">
        <f t="shared" si="17"/>
        <v>1.1604000000000001</v>
      </c>
      <c r="AE22" s="23">
        <f t="shared" si="17"/>
        <v>5.7000000000000009E-2</v>
      </c>
      <c r="AF22" s="23">
        <f t="shared" si="17"/>
        <v>654.4</v>
      </c>
      <c r="AG22" s="23">
        <f t="shared" si="17"/>
        <v>29</v>
      </c>
      <c r="AH22" s="23">
        <f t="shared" si="17"/>
        <v>24.672000000000004</v>
      </c>
      <c r="AI22" s="23">
        <f t="shared" si="17"/>
        <v>1.1299999999999999</v>
      </c>
      <c r="AJ22" s="23">
        <f t="shared" si="17"/>
        <v>51.7</v>
      </c>
      <c r="AK22" s="23">
        <f t="shared" si="17"/>
        <v>2.3199999999999998</v>
      </c>
      <c r="AL22" s="23">
        <f t="shared" si="17"/>
        <v>6.5780000000000003</v>
      </c>
      <c r="AM22" s="23">
        <f t="shared" si="17"/>
        <v>0.34599999999999997</v>
      </c>
      <c r="AN22" s="23">
        <f t="shared" si="17"/>
        <v>29.379999999999995</v>
      </c>
      <c r="AO22" s="23">
        <f t="shared" si="17"/>
        <v>1.5599999999999998</v>
      </c>
      <c r="AP22" s="23">
        <f t="shared" si="17"/>
        <v>6.8079999999999998</v>
      </c>
      <c r="AQ22" s="23">
        <f t="shared" si="17"/>
        <v>0.48999999999999994</v>
      </c>
      <c r="AR22" s="23">
        <f t="shared" si="17"/>
        <v>1.89</v>
      </c>
      <c r="AS22" s="23">
        <f t="shared" si="17"/>
        <v>0.14200000000000002</v>
      </c>
      <c r="AT22" s="23">
        <f t="shared" si="17"/>
        <v>6.5039999999999996</v>
      </c>
      <c r="AU22" s="23">
        <f t="shared" si="17"/>
        <v>0.49000000000000005</v>
      </c>
      <c r="AV22" s="23">
        <f t="shared" si="17"/>
        <v>0.98819999999999997</v>
      </c>
      <c r="AW22" s="23">
        <f t="shared" si="17"/>
        <v>8.2400000000000001E-2</v>
      </c>
      <c r="AX22" s="23">
        <f t="shared" si="17"/>
        <v>6.0220000000000002</v>
      </c>
      <c r="AY22" s="23">
        <f t="shared" si="17"/>
        <v>0.41</v>
      </c>
      <c r="AZ22" s="23">
        <f t="shared" si="17"/>
        <v>1.3142</v>
      </c>
      <c r="BA22" s="23">
        <f t="shared" si="17"/>
        <v>0.1014</v>
      </c>
      <c r="BB22" s="23">
        <f t="shared" si="17"/>
        <v>3.6759999999999997</v>
      </c>
      <c r="BC22" s="23">
        <f t="shared" si="17"/>
        <v>0.27</v>
      </c>
      <c r="BD22" s="23">
        <f t="shared" si="17"/>
        <v>0.49519999999999997</v>
      </c>
      <c r="BE22" s="23">
        <f t="shared" si="17"/>
        <v>0.05</v>
      </c>
      <c r="BF22" s="23">
        <f t="shared" si="17"/>
        <v>3.4339999999999997</v>
      </c>
      <c r="BG22" s="23">
        <f t="shared" si="17"/>
        <v>0.27599999999999997</v>
      </c>
      <c r="BH22" s="23">
        <f t="shared" si="17"/>
        <v>0.497</v>
      </c>
      <c r="BI22" s="23">
        <f t="shared" ref="BI22:BS22" si="18">AVERAGE(BI17:BI21)</f>
        <v>5.04E-2</v>
      </c>
      <c r="BJ22" s="23">
        <f t="shared" si="18"/>
        <v>4.5579999999999998</v>
      </c>
      <c r="BK22" s="23">
        <f t="shared" si="18"/>
        <v>0.47199999999999998</v>
      </c>
      <c r="BL22" s="23">
        <f t="shared" si="18"/>
        <v>0.72959999999999992</v>
      </c>
      <c r="BM22" s="23">
        <f t="shared" si="18"/>
        <v>8.9800000000000005E-2</v>
      </c>
      <c r="BN22" s="23">
        <f t="shared" si="18"/>
        <v>9.9019999999999992</v>
      </c>
      <c r="BO22" s="23">
        <f t="shared" si="18"/>
        <v>0.65400000000000003</v>
      </c>
      <c r="BP22" s="23">
        <f t="shared" si="18"/>
        <v>5.9959999999999996</v>
      </c>
      <c r="BQ22" s="23">
        <f t="shared" si="18"/>
        <v>0.32800000000000001</v>
      </c>
      <c r="BR22" s="23">
        <f t="shared" si="18"/>
        <v>1.5579999999999998</v>
      </c>
      <c r="BS22" s="23">
        <f t="shared" si="18"/>
        <v>0.124</v>
      </c>
    </row>
    <row r="23" spans="1:71" s="22" customFormat="1" x14ac:dyDescent="0.35">
      <c r="B23" s="22" t="s">
        <v>261</v>
      </c>
      <c r="D23" s="22">
        <f>_xlfn.STDEV.P(D16:D21)</f>
        <v>2.2008980250184993</v>
      </c>
      <c r="E23" s="22">
        <f t="shared" ref="E23:AT23" si="19">_xlfn.STDEV.P(E16:E21)</f>
        <v>0.23148298682232962</v>
      </c>
      <c r="F23" s="22">
        <f t="shared" si="19"/>
        <v>0.48559258851820442</v>
      </c>
      <c r="G23" s="22">
        <f t="shared" si="19"/>
        <v>0.15500357830292594</v>
      </c>
      <c r="H23" s="22">
        <f t="shared" ref="H23:I23" si="20">_xlfn.STDEV.P(H16:H21)</f>
        <v>378.34534821512295</v>
      </c>
      <c r="I23" s="22">
        <f t="shared" si="20"/>
        <v>21.341032111730623</v>
      </c>
      <c r="J23" s="22">
        <f>_xlfn.STDEV.P(J16:J21)</f>
        <v>8.203193201720314</v>
      </c>
      <c r="K23" s="22">
        <f t="shared" si="19"/>
        <v>0.28903873682240794</v>
      </c>
      <c r="L23" s="22">
        <f t="shared" si="19"/>
        <v>101.62638684184172</v>
      </c>
      <c r="M23" s="22">
        <f t="shared" si="19"/>
        <v>5.7226914479688684</v>
      </c>
      <c r="N23" s="22">
        <f t="shared" si="19"/>
        <v>3.4215899176849365</v>
      </c>
      <c r="O23" s="22">
        <f t="shared" si="19"/>
        <v>0.33313823556542216</v>
      </c>
      <c r="P23" s="22">
        <f t="shared" si="19"/>
        <v>9.5334110297847303</v>
      </c>
      <c r="Q23" s="22">
        <f t="shared" si="19"/>
        <v>0.58638167318871259</v>
      </c>
      <c r="R23" s="22">
        <f t="shared" si="19"/>
        <v>3.0483719890936554</v>
      </c>
      <c r="S23" s="22">
        <f t="shared" si="19"/>
        <v>0.19122201247600246</v>
      </c>
      <c r="T23" s="22">
        <f t="shared" si="19"/>
        <v>11.482138185805697</v>
      </c>
      <c r="U23" s="22">
        <f t="shared" si="19"/>
        <v>0.65156168397696312</v>
      </c>
      <c r="V23" s="22">
        <f t="shared" si="19"/>
        <v>76.569737384642622</v>
      </c>
      <c r="W23" s="22">
        <f t="shared" si="19"/>
        <v>3.8026442645676739</v>
      </c>
      <c r="X23" s="22">
        <f t="shared" si="19"/>
        <v>7.9334083302152179</v>
      </c>
      <c r="Y23" s="22">
        <f t="shared" si="19"/>
        <v>0.39935950428414951</v>
      </c>
      <c r="Z23" s="22">
        <f t="shared" si="19"/>
        <v>41.875624694708222</v>
      </c>
      <c r="AA23" s="22">
        <f t="shared" si="19"/>
        <v>1.9027131007187903</v>
      </c>
      <c r="AB23" s="22">
        <f t="shared" si="19"/>
        <v>2.9698129768522441</v>
      </c>
      <c r="AC23" s="22">
        <f t="shared" si="19"/>
        <v>0.16754066698587147</v>
      </c>
      <c r="AD23" s="22">
        <f t="shared" si="19"/>
        <v>0.28158469331228392</v>
      </c>
      <c r="AE23" s="22">
        <f t="shared" si="19"/>
        <v>1.5770120998367144E-2</v>
      </c>
      <c r="AF23" s="22">
        <f t="shared" si="19"/>
        <v>156.56115469319661</v>
      </c>
      <c r="AG23" s="22">
        <f t="shared" si="19"/>
        <v>9.4781170671273465</v>
      </c>
      <c r="AH23" s="22">
        <f t="shared" si="19"/>
        <v>5.7412972862784075</v>
      </c>
      <c r="AI23" s="22">
        <f t="shared" si="19"/>
        <v>0.33748836653578768</v>
      </c>
      <c r="AJ23" s="22">
        <f t="shared" si="19"/>
        <v>12.331063776461251</v>
      </c>
      <c r="AK23" s="22">
        <f t="shared" si="19"/>
        <v>0.66958655696348734</v>
      </c>
      <c r="AL23" s="22">
        <f t="shared" si="19"/>
        <v>1.5449019448922596</v>
      </c>
      <c r="AM23" s="22">
        <f t="shared" si="19"/>
        <v>9.5433458023944845E-2</v>
      </c>
      <c r="AN23" s="22">
        <f t="shared" si="19"/>
        <v>7.1975181846678513</v>
      </c>
      <c r="AO23" s="22">
        <f t="shared" si="19"/>
        <v>0.42197180376942184</v>
      </c>
      <c r="AP23" s="22">
        <f t="shared" si="19"/>
        <v>1.6687315513411412</v>
      </c>
      <c r="AQ23" s="22">
        <f t="shared" si="19"/>
        <v>0.13114226845021867</v>
      </c>
      <c r="AR23" s="22">
        <f t="shared" si="19"/>
        <v>0.44686821919181041</v>
      </c>
      <c r="AS23" s="22">
        <f t="shared" si="19"/>
        <v>3.7223863874837032E-2</v>
      </c>
      <c r="AT23" s="22">
        <f t="shared" si="19"/>
        <v>1.6212122865298966</v>
      </c>
      <c r="AU23" s="22">
        <f t="shared" ref="AU23:BS23" si="21">_xlfn.STDEV.P(AU16:AU21)</f>
        <v>0.12553847859956085</v>
      </c>
      <c r="AV23" s="22">
        <f t="shared" si="21"/>
        <v>0.24232229059652799</v>
      </c>
      <c r="AW23" s="22">
        <f t="shared" si="21"/>
        <v>2.6596303951113967E-2</v>
      </c>
      <c r="AX23" s="22">
        <f t="shared" si="21"/>
        <v>1.4176404859516494</v>
      </c>
      <c r="AY23" s="22">
        <f t="shared" si="21"/>
        <v>0.11863402733254955</v>
      </c>
      <c r="AZ23" s="22">
        <f t="shared" si="21"/>
        <v>0.32810455365700303</v>
      </c>
      <c r="BA23" s="22">
        <f t="shared" si="21"/>
        <v>2.5527222281270009E-2</v>
      </c>
      <c r="BB23" s="22">
        <f t="shared" si="21"/>
        <v>0.88945323011471134</v>
      </c>
      <c r="BC23" s="22">
        <f t="shared" si="21"/>
        <v>7.1600037171481931E-2</v>
      </c>
      <c r="BD23" s="22">
        <f t="shared" si="21"/>
        <v>0.11685899981275247</v>
      </c>
      <c r="BE23" s="22">
        <f t="shared" si="21"/>
        <v>1.3758493012325396E-2</v>
      </c>
      <c r="BF23" s="22">
        <f t="shared" si="21"/>
        <v>0.81456424235879898</v>
      </c>
      <c r="BG23" s="22">
        <f t="shared" si="21"/>
        <v>6.9375354426490302E-2</v>
      </c>
      <c r="BH23" s="22">
        <f t="shared" si="21"/>
        <v>0.11926632842249349</v>
      </c>
      <c r="BI23" s="22">
        <f t="shared" si="21"/>
        <v>1.251996813118594E-2</v>
      </c>
      <c r="BJ23" s="22">
        <f t="shared" si="21"/>
        <v>1.125808879697124</v>
      </c>
      <c r="BK23" s="22">
        <f t="shared" si="21"/>
        <v>0.15305771168284676</v>
      </c>
      <c r="BL23" s="22">
        <f t="shared" si="21"/>
        <v>0.17065268908257913</v>
      </c>
      <c r="BM23" s="22">
        <f t="shared" si="21"/>
        <v>2.4785550563762183E-2</v>
      </c>
      <c r="BN23" s="22">
        <f t="shared" si="21"/>
        <v>2.417044465497757</v>
      </c>
      <c r="BO23" s="22">
        <f t="shared" si="21"/>
        <v>0.17799770354667394</v>
      </c>
      <c r="BP23" s="22">
        <f t="shared" si="21"/>
        <v>1.4201297825116173</v>
      </c>
      <c r="BQ23" s="22">
        <f>_xlfn.STDEV.P(BQ16:BQ21)</f>
        <v>8.8282615643786089E-2</v>
      </c>
      <c r="BR23" s="22">
        <f t="shared" si="21"/>
        <v>0.3829997774479722</v>
      </c>
      <c r="BS23" s="22">
        <f t="shared" si="21"/>
        <v>3.1939893527961803E-2</v>
      </c>
    </row>
    <row r="24" spans="1:71" x14ac:dyDescent="0.35">
      <c r="A24">
        <v>50</v>
      </c>
      <c r="B24" t="s">
        <v>148</v>
      </c>
      <c r="C24">
        <v>22.007999999999999</v>
      </c>
      <c r="D24">
        <v>9.5399999999999991</v>
      </c>
      <c r="E24">
        <v>0.88</v>
      </c>
      <c r="F24">
        <v>1.91</v>
      </c>
      <c r="G24">
        <v>0.95</v>
      </c>
      <c r="H24">
        <v>1615</v>
      </c>
      <c r="I24">
        <v>61</v>
      </c>
      <c r="J24">
        <v>33.200000000000003</v>
      </c>
      <c r="K24">
        <v>1.3</v>
      </c>
      <c r="L24">
        <v>433</v>
      </c>
      <c r="M24">
        <v>22</v>
      </c>
      <c r="N24">
        <v>16.600000000000001</v>
      </c>
      <c r="O24">
        <v>1.5</v>
      </c>
      <c r="P24">
        <v>37.200000000000003</v>
      </c>
      <c r="Q24">
        <v>1.7</v>
      </c>
      <c r="R24">
        <v>11.3</v>
      </c>
      <c r="S24">
        <v>1.1000000000000001</v>
      </c>
      <c r="T24">
        <v>47.9</v>
      </c>
      <c r="U24">
        <v>2.1</v>
      </c>
      <c r="V24">
        <v>333</v>
      </c>
      <c r="W24">
        <v>17</v>
      </c>
      <c r="X24">
        <v>32.299999999999997</v>
      </c>
      <c r="Y24">
        <v>1.7</v>
      </c>
      <c r="Z24">
        <v>174.3</v>
      </c>
      <c r="AA24">
        <v>8.5</v>
      </c>
      <c r="AB24">
        <v>12.71</v>
      </c>
      <c r="AC24">
        <v>0.67</v>
      </c>
      <c r="AD24">
        <v>1.095</v>
      </c>
      <c r="AE24">
        <v>7.0000000000000007E-2</v>
      </c>
      <c r="AF24">
        <v>659</v>
      </c>
      <c r="AG24">
        <v>33</v>
      </c>
      <c r="AH24">
        <v>25.4</v>
      </c>
      <c r="AI24">
        <v>1.3</v>
      </c>
      <c r="AJ24">
        <v>53.7</v>
      </c>
      <c r="AK24">
        <v>2.7</v>
      </c>
      <c r="AL24">
        <v>6.92</v>
      </c>
      <c r="AM24">
        <v>0.39</v>
      </c>
      <c r="AN24">
        <v>28.1</v>
      </c>
      <c r="AO24">
        <v>2</v>
      </c>
      <c r="AP24">
        <v>5.87</v>
      </c>
      <c r="AQ24">
        <v>0.66</v>
      </c>
      <c r="AR24">
        <v>1.96</v>
      </c>
      <c r="AS24">
        <v>0.2</v>
      </c>
      <c r="AT24">
        <v>6.41</v>
      </c>
      <c r="AU24">
        <v>0.82</v>
      </c>
      <c r="AV24">
        <v>0.95</v>
      </c>
      <c r="AW24">
        <v>0.11</v>
      </c>
      <c r="AX24">
        <v>6.05</v>
      </c>
      <c r="AY24">
        <v>0.61</v>
      </c>
      <c r="AZ24">
        <v>1.36</v>
      </c>
      <c r="BA24">
        <v>0.13</v>
      </c>
      <c r="BB24">
        <v>3.51</v>
      </c>
      <c r="BC24">
        <v>0.28999999999999998</v>
      </c>
      <c r="BD24">
        <v>0.50900000000000001</v>
      </c>
      <c r="BE24">
        <v>6.7000000000000004E-2</v>
      </c>
      <c r="BF24">
        <v>3.59</v>
      </c>
      <c r="BG24">
        <v>0.36</v>
      </c>
      <c r="BH24">
        <v>0.495</v>
      </c>
      <c r="BI24">
        <v>5.3999999999999999E-2</v>
      </c>
      <c r="BJ24">
        <v>5.47</v>
      </c>
      <c r="BK24">
        <v>0.77</v>
      </c>
      <c r="BL24">
        <v>0.55600000000000005</v>
      </c>
      <c r="BM24">
        <v>7.0999999999999994E-2</v>
      </c>
      <c r="BN24">
        <v>9.64</v>
      </c>
      <c r="BO24">
        <v>0.71</v>
      </c>
      <c r="BP24">
        <v>5.94</v>
      </c>
      <c r="BQ24">
        <v>0.46</v>
      </c>
      <c r="BR24">
        <v>1.84</v>
      </c>
      <c r="BS24">
        <v>0.12</v>
      </c>
    </row>
    <row r="25" spans="1:71" x14ac:dyDescent="0.35">
      <c r="A25">
        <v>50</v>
      </c>
      <c r="B25" t="s">
        <v>148</v>
      </c>
      <c r="C25">
        <v>21.02</v>
      </c>
      <c r="D25">
        <v>9.7200000000000006</v>
      </c>
      <c r="E25">
        <v>0.75</v>
      </c>
      <c r="F25">
        <v>1.52</v>
      </c>
      <c r="G25">
        <v>0.65</v>
      </c>
      <c r="H25">
        <v>1616</v>
      </c>
      <c r="I25">
        <v>56</v>
      </c>
      <c r="J25">
        <v>32.6</v>
      </c>
      <c r="K25">
        <v>1.5</v>
      </c>
      <c r="L25">
        <v>432</v>
      </c>
      <c r="M25">
        <v>19</v>
      </c>
      <c r="N25">
        <v>16.399999999999999</v>
      </c>
      <c r="O25">
        <v>1.5</v>
      </c>
      <c r="P25">
        <v>37.5</v>
      </c>
      <c r="Q25">
        <v>2.1</v>
      </c>
      <c r="R25">
        <v>10.79</v>
      </c>
      <c r="S25">
        <v>0.93</v>
      </c>
      <c r="T25">
        <v>48.1</v>
      </c>
      <c r="U25">
        <v>2.2999999999999998</v>
      </c>
      <c r="V25">
        <v>328</v>
      </c>
      <c r="W25">
        <v>14</v>
      </c>
      <c r="X25">
        <v>32.200000000000003</v>
      </c>
      <c r="Y25">
        <v>1.5</v>
      </c>
      <c r="Z25">
        <v>175.4</v>
      </c>
      <c r="AA25">
        <v>7.6</v>
      </c>
      <c r="AB25">
        <v>12.14</v>
      </c>
      <c r="AC25">
        <v>0.69</v>
      </c>
      <c r="AD25">
        <v>1.133</v>
      </c>
      <c r="AE25">
        <v>0.06</v>
      </c>
      <c r="AF25">
        <v>638</v>
      </c>
      <c r="AG25">
        <v>31</v>
      </c>
      <c r="AH25">
        <v>24.8</v>
      </c>
      <c r="AI25">
        <v>1.4</v>
      </c>
      <c r="AJ25">
        <v>51.9</v>
      </c>
      <c r="AK25">
        <v>2.8</v>
      </c>
      <c r="AL25">
        <v>6.3</v>
      </c>
      <c r="AM25">
        <v>0.26</v>
      </c>
      <c r="AN25">
        <v>27.1</v>
      </c>
      <c r="AO25">
        <v>1.6</v>
      </c>
      <c r="AP25">
        <v>5.86</v>
      </c>
      <c r="AQ25">
        <v>0.48</v>
      </c>
      <c r="AR25">
        <v>1.9</v>
      </c>
      <c r="AS25">
        <v>0.16</v>
      </c>
      <c r="AT25">
        <v>6.74</v>
      </c>
      <c r="AU25">
        <v>0.55000000000000004</v>
      </c>
      <c r="AV25">
        <v>1.0029999999999999</v>
      </c>
      <c r="AW25">
        <v>8.4000000000000005E-2</v>
      </c>
      <c r="AX25">
        <v>6.26</v>
      </c>
      <c r="AY25">
        <v>0.6</v>
      </c>
      <c r="AZ25">
        <v>1.26</v>
      </c>
      <c r="BA25">
        <v>0.16</v>
      </c>
      <c r="BB25">
        <v>3.85</v>
      </c>
      <c r="BC25">
        <v>0.38</v>
      </c>
      <c r="BD25">
        <v>0.49299999999999999</v>
      </c>
      <c r="BE25">
        <v>6.8000000000000005E-2</v>
      </c>
      <c r="BF25">
        <v>3.26</v>
      </c>
      <c r="BG25">
        <v>0.32</v>
      </c>
      <c r="BH25">
        <v>0.503</v>
      </c>
      <c r="BI25">
        <v>0.08</v>
      </c>
      <c r="BJ25">
        <v>4.29</v>
      </c>
      <c r="BK25">
        <v>0.51</v>
      </c>
      <c r="BL25">
        <v>0.76</v>
      </c>
      <c r="BM25">
        <v>0.11</v>
      </c>
      <c r="BN25">
        <v>10.130000000000001</v>
      </c>
      <c r="BO25">
        <v>0.73</v>
      </c>
      <c r="BP25">
        <v>5.71</v>
      </c>
      <c r="BQ25">
        <v>0.41</v>
      </c>
      <c r="BR25">
        <v>1.8</v>
      </c>
      <c r="BS25">
        <v>0.18</v>
      </c>
    </row>
    <row r="26" spans="1:71" x14ac:dyDescent="0.35">
      <c r="A26">
        <v>50</v>
      </c>
      <c r="B26" t="s">
        <v>148</v>
      </c>
      <c r="C26">
        <v>20.7</v>
      </c>
      <c r="D26">
        <v>10.199999999999999</v>
      </c>
      <c r="E26">
        <v>1</v>
      </c>
      <c r="F26">
        <v>1.64</v>
      </c>
      <c r="G26">
        <v>0.8</v>
      </c>
      <c r="H26">
        <v>1625</v>
      </c>
      <c r="I26">
        <v>41</v>
      </c>
      <c r="J26">
        <v>35.1</v>
      </c>
      <c r="K26">
        <v>1.3</v>
      </c>
      <c r="L26">
        <v>419</v>
      </c>
      <c r="M26">
        <v>22</v>
      </c>
      <c r="N26">
        <v>17.5</v>
      </c>
      <c r="O26">
        <v>1.7</v>
      </c>
      <c r="P26">
        <v>35.9</v>
      </c>
      <c r="Q26">
        <v>1.2</v>
      </c>
      <c r="R26">
        <v>11.5</v>
      </c>
      <c r="S26">
        <v>1.3</v>
      </c>
      <c r="T26">
        <v>46.9</v>
      </c>
      <c r="U26">
        <v>2.6</v>
      </c>
      <c r="V26">
        <v>341</v>
      </c>
      <c r="W26">
        <v>17</v>
      </c>
      <c r="X26">
        <v>34.9</v>
      </c>
      <c r="Y26">
        <v>2</v>
      </c>
      <c r="Z26">
        <v>184.6</v>
      </c>
      <c r="AA26">
        <v>9.3000000000000007</v>
      </c>
      <c r="AB26">
        <v>12.27</v>
      </c>
      <c r="AC26">
        <v>0.72</v>
      </c>
      <c r="AD26">
        <v>1.0860000000000001</v>
      </c>
      <c r="AE26">
        <v>6.5000000000000002E-2</v>
      </c>
      <c r="AF26">
        <v>631</v>
      </c>
      <c r="AG26">
        <v>32</v>
      </c>
      <c r="AH26">
        <v>24.9</v>
      </c>
      <c r="AI26">
        <v>1.2</v>
      </c>
      <c r="AJ26">
        <v>50.6</v>
      </c>
      <c r="AK26">
        <v>2.5</v>
      </c>
      <c r="AL26">
        <v>6.66</v>
      </c>
      <c r="AM26">
        <v>0.49</v>
      </c>
      <c r="AN26">
        <v>27.5</v>
      </c>
      <c r="AO26">
        <v>2.2000000000000002</v>
      </c>
      <c r="AP26">
        <v>6.41</v>
      </c>
      <c r="AQ26">
        <v>0.57999999999999996</v>
      </c>
      <c r="AR26">
        <v>1.94</v>
      </c>
      <c r="AS26">
        <v>0.19</v>
      </c>
      <c r="AT26">
        <v>7.22</v>
      </c>
      <c r="AU26">
        <v>0.83</v>
      </c>
      <c r="AV26">
        <v>1.1200000000000001</v>
      </c>
      <c r="AW26">
        <v>0.12</v>
      </c>
      <c r="AX26">
        <v>6.46</v>
      </c>
      <c r="AY26">
        <v>0.45</v>
      </c>
      <c r="AZ26">
        <v>1.3520000000000001</v>
      </c>
      <c r="BA26">
        <v>8.6999999999999994E-2</v>
      </c>
      <c r="BB26">
        <v>3.88</v>
      </c>
      <c r="BC26">
        <v>0.25</v>
      </c>
      <c r="BD26">
        <v>0.5</v>
      </c>
      <c r="BE26">
        <v>7.9000000000000001E-2</v>
      </c>
      <c r="BF26">
        <v>3.29</v>
      </c>
      <c r="BG26">
        <v>0.45</v>
      </c>
      <c r="BH26">
        <v>0.57499999999999996</v>
      </c>
      <c r="BI26">
        <v>6.6000000000000003E-2</v>
      </c>
      <c r="BJ26">
        <v>4.67</v>
      </c>
      <c r="BK26">
        <v>0.45</v>
      </c>
      <c r="BL26">
        <v>0.77</v>
      </c>
      <c r="BM26">
        <v>0.14000000000000001</v>
      </c>
      <c r="BN26">
        <v>9.7899999999999991</v>
      </c>
      <c r="BO26">
        <v>0.76</v>
      </c>
      <c r="BP26">
        <v>6.07</v>
      </c>
      <c r="BQ26">
        <v>0.27</v>
      </c>
      <c r="BR26">
        <v>1.83</v>
      </c>
      <c r="BS26">
        <v>0.16</v>
      </c>
    </row>
    <row r="27" spans="1:71" x14ac:dyDescent="0.35">
      <c r="A27">
        <v>50</v>
      </c>
      <c r="B27" t="s">
        <v>148</v>
      </c>
      <c r="C27">
        <v>18.765000000000001</v>
      </c>
      <c r="D27">
        <v>9.25</v>
      </c>
      <c r="E27">
        <v>0.8</v>
      </c>
      <c r="F27">
        <v>1.2</v>
      </c>
      <c r="G27">
        <v>0.81</v>
      </c>
      <c r="H27">
        <v>1608</v>
      </c>
      <c r="I27">
        <v>58</v>
      </c>
      <c r="J27">
        <v>34.799999999999997</v>
      </c>
      <c r="K27">
        <v>1.5</v>
      </c>
      <c r="L27">
        <v>431</v>
      </c>
      <c r="M27">
        <v>19</v>
      </c>
      <c r="N27">
        <v>16.7</v>
      </c>
      <c r="O27">
        <v>1.7</v>
      </c>
      <c r="P27">
        <v>40.6</v>
      </c>
      <c r="Q27">
        <v>1.9</v>
      </c>
      <c r="R27">
        <v>12.49</v>
      </c>
      <c r="S27">
        <v>0.89</v>
      </c>
      <c r="T27">
        <v>46.6</v>
      </c>
      <c r="U27">
        <v>2.2000000000000002</v>
      </c>
      <c r="V27">
        <v>336</v>
      </c>
      <c r="W27">
        <v>15</v>
      </c>
      <c r="X27">
        <v>35.5</v>
      </c>
      <c r="Y27">
        <v>1.8</v>
      </c>
      <c r="Z27">
        <v>182.2</v>
      </c>
      <c r="AA27">
        <v>9.4</v>
      </c>
      <c r="AB27">
        <v>11.47</v>
      </c>
      <c r="AC27">
        <v>0.71</v>
      </c>
      <c r="AD27">
        <v>1.167</v>
      </c>
      <c r="AE27">
        <v>5.8000000000000003E-2</v>
      </c>
      <c r="AF27">
        <v>670</v>
      </c>
      <c r="AG27">
        <v>25</v>
      </c>
      <c r="AH27">
        <v>24.6</v>
      </c>
      <c r="AI27">
        <v>1.1000000000000001</v>
      </c>
      <c r="AJ27">
        <v>49.9</v>
      </c>
      <c r="AK27">
        <v>1.9</v>
      </c>
      <c r="AL27">
        <v>6.27</v>
      </c>
      <c r="AM27">
        <v>0.35</v>
      </c>
      <c r="AN27">
        <v>29.5</v>
      </c>
      <c r="AO27">
        <v>2</v>
      </c>
      <c r="AP27">
        <v>6.96</v>
      </c>
      <c r="AQ27">
        <v>0.56000000000000005</v>
      </c>
      <c r="AR27">
        <v>1.8</v>
      </c>
      <c r="AS27">
        <v>0.18</v>
      </c>
      <c r="AT27">
        <v>6.5</v>
      </c>
      <c r="AU27">
        <v>0.57999999999999996</v>
      </c>
      <c r="AV27">
        <v>1</v>
      </c>
      <c r="AW27">
        <v>0.1</v>
      </c>
      <c r="AX27">
        <v>5.93</v>
      </c>
      <c r="AY27">
        <v>0.55000000000000004</v>
      </c>
      <c r="AZ27">
        <v>1.37</v>
      </c>
      <c r="BA27">
        <v>0.14000000000000001</v>
      </c>
      <c r="BB27">
        <v>3.47</v>
      </c>
      <c r="BC27">
        <v>0.27</v>
      </c>
      <c r="BD27">
        <v>0.49299999999999999</v>
      </c>
      <c r="BE27">
        <v>5.6000000000000001E-2</v>
      </c>
      <c r="BF27">
        <v>3.24</v>
      </c>
      <c r="BG27">
        <v>0.28999999999999998</v>
      </c>
      <c r="BH27">
        <v>0.55300000000000005</v>
      </c>
      <c r="BI27">
        <v>6.5000000000000002E-2</v>
      </c>
      <c r="BJ27">
        <v>5.24</v>
      </c>
      <c r="BK27">
        <v>0.56000000000000005</v>
      </c>
      <c r="BL27">
        <v>0.66700000000000004</v>
      </c>
      <c r="BM27">
        <v>8.2000000000000003E-2</v>
      </c>
      <c r="BN27">
        <v>9.17</v>
      </c>
      <c r="BO27">
        <v>0.67</v>
      </c>
      <c r="BP27">
        <v>5.85</v>
      </c>
      <c r="BQ27">
        <v>0.37</v>
      </c>
      <c r="BR27">
        <v>1.88</v>
      </c>
      <c r="BS27">
        <v>0.13</v>
      </c>
    </row>
    <row r="28" spans="1:71" ht="23.4" customHeight="1" x14ac:dyDescent="0.35">
      <c r="A28">
        <v>50</v>
      </c>
      <c r="B28" t="s">
        <v>148</v>
      </c>
      <c r="C28">
        <v>20.853999999999999</v>
      </c>
      <c r="D28">
        <v>8.7100000000000009</v>
      </c>
      <c r="E28">
        <v>0.56999999999999995</v>
      </c>
      <c r="F28">
        <v>2</v>
      </c>
      <c r="G28">
        <v>1.1000000000000001</v>
      </c>
      <c r="H28">
        <v>1604</v>
      </c>
      <c r="I28">
        <v>54</v>
      </c>
      <c r="J28">
        <v>33.9</v>
      </c>
      <c r="K28">
        <v>1.3</v>
      </c>
      <c r="L28">
        <v>428</v>
      </c>
      <c r="M28">
        <v>20</v>
      </c>
      <c r="N28">
        <v>17</v>
      </c>
      <c r="O28">
        <v>1.3</v>
      </c>
      <c r="P28">
        <v>40</v>
      </c>
      <c r="Q28">
        <v>2.2000000000000002</v>
      </c>
      <c r="R28">
        <v>12.8</v>
      </c>
      <c r="S28">
        <v>1.4</v>
      </c>
      <c r="T28">
        <v>46.4</v>
      </c>
      <c r="U28">
        <v>2</v>
      </c>
      <c r="V28">
        <v>336</v>
      </c>
      <c r="W28">
        <v>16</v>
      </c>
      <c r="X28">
        <v>34</v>
      </c>
      <c r="Y28">
        <v>1.8</v>
      </c>
      <c r="Z28">
        <v>177.9</v>
      </c>
      <c r="AA28">
        <v>9.8000000000000007</v>
      </c>
      <c r="AB28">
        <v>11.43</v>
      </c>
      <c r="AC28">
        <v>0.62</v>
      </c>
      <c r="AD28">
        <v>1.095</v>
      </c>
      <c r="AE28">
        <v>7.3999999999999996E-2</v>
      </c>
      <c r="AF28">
        <v>648</v>
      </c>
      <c r="AG28">
        <v>42</v>
      </c>
      <c r="AH28">
        <v>24.9</v>
      </c>
      <c r="AI28">
        <v>1.4</v>
      </c>
      <c r="AJ28">
        <v>49</v>
      </c>
      <c r="AK28">
        <v>2.2000000000000002</v>
      </c>
      <c r="AL28">
        <v>6.3</v>
      </c>
      <c r="AM28">
        <v>0.34</v>
      </c>
      <c r="AN28">
        <v>27.6</v>
      </c>
      <c r="AO28">
        <v>1.2</v>
      </c>
      <c r="AP28">
        <v>6.89</v>
      </c>
      <c r="AQ28">
        <v>0.73</v>
      </c>
      <c r="AR28">
        <v>1.95</v>
      </c>
      <c r="AS28">
        <v>0.16</v>
      </c>
      <c r="AT28">
        <v>6.73</v>
      </c>
      <c r="AU28">
        <v>0.67</v>
      </c>
      <c r="AV28">
        <v>0.93</v>
      </c>
      <c r="AW28">
        <v>0.1</v>
      </c>
      <c r="AX28">
        <v>6.22</v>
      </c>
      <c r="AY28">
        <v>0.59</v>
      </c>
      <c r="AZ28">
        <v>1.2689999999999999</v>
      </c>
      <c r="BA28">
        <v>0.09</v>
      </c>
      <c r="BB28">
        <v>3.44</v>
      </c>
      <c r="BC28">
        <v>0.31</v>
      </c>
      <c r="BD28">
        <v>0.53300000000000003</v>
      </c>
      <c r="BE28">
        <v>5.6000000000000001E-2</v>
      </c>
      <c r="BF28">
        <v>3.27</v>
      </c>
      <c r="BG28">
        <v>0.33</v>
      </c>
      <c r="BH28">
        <v>0.50600000000000001</v>
      </c>
      <c r="BI28">
        <v>6.7000000000000004E-2</v>
      </c>
      <c r="BJ28">
        <v>4.6900000000000004</v>
      </c>
      <c r="BK28">
        <v>0.55000000000000004</v>
      </c>
      <c r="BL28">
        <v>0.624</v>
      </c>
      <c r="BM28">
        <v>8.7999999999999995E-2</v>
      </c>
      <c r="BN28">
        <v>9.85</v>
      </c>
      <c r="BO28">
        <v>0.74</v>
      </c>
      <c r="BP28">
        <v>5.66</v>
      </c>
      <c r="BQ28">
        <v>0.34</v>
      </c>
      <c r="BR28">
        <v>1.66</v>
      </c>
      <c r="BS28">
        <v>0.11</v>
      </c>
    </row>
    <row r="29" spans="1:71" s="23" customFormat="1" x14ac:dyDescent="0.35">
      <c r="B29" s="22" t="s">
        <v>260</v>
      </c>
      <c r="C29" s="23">
        <f t="shared" ref="C29" si="22">AVERAGE(C24:C28)</f>
        <v>20.6694</v>
      </c>
      <c r="D29" s="23">
        <f t="shared" ref="D29" si="23">AVERAGE(D24:D28)</f>
        <v>9.4839999999999982</v>
      </c>
      <c r="E29" s="23">
        <f t="shared" ref="E29" si="24">AVERAGE(E24:E28)</f>
        <v>0.79999999999999993</v>
      </c>
      <c r="F29" s="23">
        <f t="shared" ref="F29" si="25">AVERAGE(F24:F28)</f>
        <v>1.6539999999999999</v>
      </c>
      <c r="G29" s="23">
        <f t="shared" ref="G29" si="26">AVERAGE(G24:G28)</f>
        <v>0.8620000000000001</v>
      </c>
      <c r="H29" s="23">
        <f t="shared" ref="H29:I29" si="27">AVERAGE(H24:H28)</f>
        <v>1613.6</v>
      </c>
      <c r="I29" s="23">
        <f t="shared" si="27"/>
        <v>54</v>
      </c>
      <c r="J29" s="23">
        <f t="shared" ref="J29" si="28">AVERAGE(J24:J28)</f>
        <v>33.92</v>
      </c>
      <c r="K29" s="23">
        <f t="shared" ref="K29" si="29">AVERAGE(K24:K28)</f>
        <v>1.38</v>
      </c>
      <c r="L29" s="23">
        <f t="shared" ref="L29" si="30">AVERAGE(L24:L28)</f>
        <v>428.6</v>
      </c>
      <c r="M29" s="23">
        <f t="shared" ref="M29" si="31">AVERAGE(M24:M28)</f>
        <v>20.399999999999999</v>
      </c>
      <c r="N29" s="23">
        <f t="shared" ref="N29" si="32">AVERAGE(N24:N28)</f>
        <v>16.84</v>
      </c>
      <c r="O29" s="23">
        <f t="shared" ref="O29" si="33">AVERAGE(O24:O28)</f>
        <v>1.54</v>
      </c>
      <c r="P29" s="23">
        <f t="shared" ref="P29" si="34">AVERAGE(P24:P28)</f>
        <v>38.239999999999995</v>
      </c>
      <c r="Q29" s="23">
        <f t="shared" ref="Q29" si="35">AVERAGE(Q24:Q28)</f>
        <v>1.8200000000000003</v>
      </c>
      <c r="R29" s="23">
        <f t="shared" ref="R29" si="36">AVERAGE(R24:R28)</f>
        <v>11.776000000000002</v>
      </c>
      <c r="S29" s="23">
        <f t="shared" ref="S29" si="37">AVERAGE(S24:S28)</f>
        <v>1.1239999999999999</v>
      </c>
      <c r="T29" s="23">
        <f t="shared" ref="T29" si="38">AVERAGE(T24:T28)</f>
        <v>47.18</v>
      </c>
      <c r="U29" s="23">
        <f t="shared" ref="U29" si="39">AVERAGE(U24:U28)</f>
        <v>2.2399999999999998</v>
      </c>
      <c r="V29" s="23">
        <f t="shared" ref="V29" si="40">AVERAGE(V24:V28)</f>
        <v>334.8</v>
      </c>
      <c r="W29" s="23">
        <f t="shared" ref="W29" si="41">AVERAGE(W24:W28)</f>
        <v>15.8</v>
      </c>
      <c r="X29" s="23">
        <f t="shared" ref="X29" si="42">AVERAGE(X24:X28)</f>
        <v>33.78</v>
      </c>
      <c r="Y29" s="23">
        <f t="shared" ref="Y29" si="43">AVERAGE(Y24:Y28)</f>
        <v>1.7600000000000002</v>
      </c>
      <c r="Z29" s="23">
        <f t="shared" ref="Z29" si="44">AVERAGE(Z24:Z28)</f>
        <v>178.88</v>
      </c>
      <c r="AA29" s="23">
        <f t="shared" ref="AA29" si="45">AVERAGE(AA24:AA28)</f>
        <v>8.9200000000000017</v>
      </c>
      <c r="AB29" s="23">
        <f t="shared" ref="AB29" si="46">AVERAGE(AB24:AB28)</f>
        <v>12.004000000000001</v>
      </c>
      <c r="AC29" s="23">
        <f t="shared" ref="AC29" si="47">AVERAGE(AC24:AC28)</f>
        <v>0.68200000000000005</v>
      </c>
      <c r="AD29" s="23">
        <f t="shared" ref="AD29" si="48">AVERAGE(AD24:AD28)</f>
        <v>1.1152</v>
      </c>
      <c r="AE29" s="23">
        <f t="shared" ref="AE29" si="49">AVERAGE(AE24:AE28)</f>
        <v>6.54E-2</v>
      </c>
      <c r="AF29" s="23">
        <f t="shared" ref="AF29" si="50">AVERAGE(AF24:AF28)</f>
        <v>649.20000000000005</v>
      </c>
      <c r="AG29" s="23">
        <f t="shared" ref="AG29" si="51">AVERAGE(AG24:AG28)</f>
        <v>32.6</v>
      </c>
      <c r="AH29" s="23">
        <f t="shared" ref="AH29" si="52">AVERAGE(AH24:AH28)</f>
        <v>24.919999999999998</v>
      </c>
      <c r="AI29" s="23">
        <f t="shared" ref="AI29" si="53">AVERAGE(AI24:AI28)</f>
        <v>1.28</v>
      </c>
      <c r="AJ29" s="23">
        <f t="shared" ref="AJ29" si="54">AVERAGE(AJ24:AJ28)</f>
        <v>51.019999999999996</v>
      </c>
      <c r="AK29" s="23">
        <f t="shared" ref="AK29" si="55">AVERAGE(AK24:AK28)</f>
        <v>2.4200000000000004</v>
      </c>
      <c r="AL29" s="23">
        <f t="shared" ref="AL29" si="56">AVERAGE(AL24:AL28)</f>
        <v>6.4899999999999993</v>
      </c>
      <c r="AM29" s="23">
        <f t="shared" ref="AM29" si="57">AVERAGE(AM24:AM28)</f>
        <v>0.36600000000000005</v>
      </c>
      <c r="AN29" s="23">
        <f t="shared" ref="AN29" si="58">AVERAGE(AN24:AN28)</f>
        <v>27.96</v>
      </c>
      <c r="AO29" s="23">
        <f t="shared" ref="AO29" si="59">AVERAGE(AO24:AO28)</f>
        <v>1.8</v>
      </c>
      <c r="AP29" s="23">
        <f t="shared" ref="AP29" si="60">AVERAGE(AP24:AP28)</f>
        <v>6.3980000000000006</v>
      </c>
      <c r="AQ29" s="23">
        <f t="shared" ref="AQ29" si="61">AVERAGE(AQ24:AQ28)</f>
        <v>0.60200000000000009</v>
      </c>
      <c r="AR29" s="23">
        <f t="shared" ref="AR29" si="62">AVERAGE(AR24:AR28)</f>
        <v>1.9099999999999997</v>
      </c>
      <c r="AS29" s="23">
        <f t="shared" ref="AS29" si="63">AVERAGE(AS24:AS28)</f>
        <v>0.17799999999999999</v>
      </c>
      <c r="AT29" s="23">
        <f t="shared" ref="AT29" si="64">AVERAGE(AT24:AT28)</f>
        <v>6.7200000000000006</v>
      </c>
      <c r="AU29" s="23">
        <f t="shared" ref="AU29" si="65">AVERAGE(AU24:AU28)</f>
        <v>0.69000000000000006</v>
      </c>
      <c r="AV29" s="23">
        <f t="shared" ref="AV29" si="66">AVERAGE(AV24:AV28)</f>
        <v>1.0005999999999999</v>
      </c>
      <c r="AW29" s="23">
        <f t="shared" ref="AW29" si="67">AVERAGE(AW24:AW28)</f>
        <v>0.1028</v>
      </c>
      <c r="AX29" s="23">
        <f t="shared" ref="AX29" si="68">AVERAGE(AX24:AX28)</f>
        <v>6.1839999999999993</v>
      </c>
      <c r="AY29" s="23">
        <f t="shared" ref="AY29" si="69">AVERAGE(AY24:AY28)</f>
        <v>0.55999999999999994</v>
      </c>
      <c r="AZ29" s="23">
        <f t="shared" ref="AZ29" si="70">AVERAGE(AZ24:AZ28)</f>
        <v>1.3222</v>
      </c>
      <c r="BA29" s="23">
        <f t="shared" ref="BA29" si="71">AVERAGE(BA24:BA28)</f>
        <v>0.12139999999999999</v>
      </c>
      <c r="BB29" s="23">
        <f t="shared" ref="BB29" si="72">AVERAGE(BB24:BB28)</f>
        <v>3.63</v>
      </c>
      <c r="BC29" s="23">
        <f t="shared" ref="BC29" si="73">AVERAGE(BC24:BC28)</f>
        <v>0.3</v>
      </c>
      <c r="BD29" s="23">
        <f t="shared" ref="BD29" si="74">AVERAGE(BD24:BD28)</f>
        <v>0.50560000000000005</v>
      </c>
      <c r="BE29" s="23">
        <f t="shared" ref="BE29" si="75">AVERAGE(BE24:BE28)</f>
        <v>6.5200000000000008E-2</v>
      </c>
      <c r="BF29" s="23">
        <f t="shared" ref="BF29" si="76">AVERAGE(BF24:BF28)</f>
        <v>3.3300000000000005</v>
      </c>
      <c r="BG29" s="23">
        <f t="shared" ref="BG29" si="77">AVERAGE(BG24:BG28)</f>
        <v>0.35</v>
      </c>
      <c r="BH29" s="23">
        <f t="shared" ref="BH29" si="78">AVERAGE(BH24:BH28)</f>
        <v>0.52639999999999998</v>
      </c>
      <c r="BI29" s="23">
        <f t="shared" ref="BI29" si="79">AVERAGE(BI24:BI28)</f>
        <v>6.6400000000000001E-2</v>
      </c>
      <c r="BJ29" s="23">
        <f t="shared" ref="BJ29" si="80">AVERAGE(BJ24:BJ28)</f>
        <v>4.8720000000000008</v>
      </c>
      <c r="BK29" s="23">
        <f t="shared" ref="BK29" si="81">AVERAGE(BK24:BK28)</f>
        <v>0.56799999999999995</v>
      </c>
      <c r="BL29" s="23">
        <f t="shared" ref="BL29" si="82">AVERAGE(BL24:BL28)</f>
        <v>0.6754</v>
      </c>
      <c r="BM29" s="23">
        <f t="shared" ref="BM29" si="83">AVERAGE(BM24:BM28)</f>
        <v>9.8199999999999996E-2</v>
      </c>
      <c r="BN29" s="23">
        <f t="shared" ref="BN29" si="84">AVERAGE(BN24:BN28)</f>
        <v>9.7160000000000011</v>
      </c>
      <c r="BO29" s="23">
        <f t="shared" ref="BO29" si="85">AVERAGE(BO24:BO28)</f>
        <v>0.72200000000000009</v>
      </c>
      <c r="BP29" s="23">
        <f t="shared" ref="BP29" si="86">AVERAGE(BP24:BP28)</f>
        <v>5.8460000000000001</v>
      </c>
      <c r="BQ29" s="23">
        <f t="shared" ref="BQ29" si="87">AVERAGE(BQ24:BQ28)</f>
        <v>0.37000000000000005</v>
      </c>
      <c r="BR29" s="23">
        <f t="shared" ref="BR29" si="88">AVERAGE(BR24:BR28)</f>
        <v>1.802</v>
      </c>
      <c r="BS29" s="23">
        <f t="shared" ref="BS29" si="89">AVERAGE(BS24:BS28)</f>
        <v>0.13999999999999999</v>
      </c>
    </row>
    <row r="30" spans="1:71" s="22" customFormat="1" x14ac:dyDescent="0.35">
      <c r="B30" s="22" t="s">
        <v>261</v>
      </c>
      <c r="D30" s="22">
        <f>_xlfn.STDEV.P(D23:D28)</f>
        <v>2.7516146365457321</v>
      </c>
      <c r="E30" s="22">
        <f t="shared" ref="E30:AT30" si="90">_xlfn.STDEV.P(E23:E28)</f>
        <v>0.24871100874544094</v>
      </c>
      <c r="F30" s="22">
        <f t="shared" si="90"/>
        <v>0.50780025042737942</v>
      </c>
      <c r="G30" s="22">
        <f t="shared" si="90"/>
        <v>0.29788605677070262</v>
      </c>
      <c r="H30" s="22">
        <f t="shared" ref="H30:I30" si="91">_xlfn.STDEV.P(H23:H28)</f>
        <v>460.39950869329192</v>
      </c>
      <c r="I30" s="22">
        <f t="shared" si="91"/>
        <v>13.704258176075406</v>
      </c>
      <c r="J30" s="22">
        <f>_xlfn.STDEV.P(J23:J28)</f>
        <v>9.6225123184878729</v>
      </c>
      <c r="K30" s="22">
        <f t="shared" si="90"/>
        <v>0.41629925096585157</v>
      </c>
      <c r="L30" s="22">
        <f t="shared" si="90"/>
        <v>121.94419471724028</v>
      </c>
      <c r="M30" s="22">
        <f t="shared" si="90"/>
        <v>5.6083195434640549</v>
      </c>
      <c r="N30" s="22">
        <f t="shared" si="90"/>
        <v>5.0129295207655931</v>
      </c>
      <c r="O30" s="22">
        <f t="shared" si="90"/>
        <v>0.47006431570202034</v>
      </c>
      <c r="P30" s="22">
        <f t="shared" si="90"/>
        <v>10.820470891792239</v>
      </c>
      <c r="Q30" s="22">
        <f t="shared" si="90"/>
        <v>0.56216523078241876</v>
      </c>
      <c r="R30" s="22">
        <f t="shared" si="90"/>
        <v>3.3243937353873876</v>
      </c>
      <c r="S30" s="22">
        <f t="shared" si="90"/>
        <v>0.39267932457125759</v>
      </c>
      <c r="T30" s="22">
        <f t="shared" si="90"/>
        <v>13.318757335392482</v>
      </c>
      <c r="U30" s="22">
        <f t="shared" si="90"/>
        <v>0.62110299331669472</v>
      </c>
      <c r="V30" s="22">
        <f t="shared" si="90"/>
        <v>96.315330303352795</v>
      </c>
      <c r="W30" s="22">
        <f t="shared" si="90"/>
        <v>4.5961418700076724</v>
      </c>
      <c r="X30" s="22">
        <f t="shared" si="90"/>
        <v>9.7095592998786291</v>
      </c>
      <c r="Y30" s="22">
        <f t="shared" si="90"/>
        <v>0.52832841198836655</v>
      </c>
      <c r="Z30" s="22">
        <f t="shared" si="90"/>
        <v>51.185317519329899</v>
      </c>
      <c r="AA30" s="22">
        <f t="shared" si="90"/>
        <v>2.7111886340277156</v>
      </c>
      <c r="AB30" s="22">
        <f t="shared" si="90"/>
        <v>3.3964711909979939</v>
      </c>
      <c r="AC30" s="22">
        <f t="shared" si="90"/>
        <v>0.19443808116286634</v>
      </c>
      <c r="AD30" s="22">
        <f t="shared" si="90"/>
        <v>0.31191991483393289</v>
      </c>
      <c r="AE30" s="22">
        <f t="shared" si="90"/>
        <v>1.9286454982551562E-2</v>
      </c>
      <c r="AF30" s="22">
        <f t="shared" si="90"/>
        <v>184.04301727872866</v>
      </c>
      <c r="AG30" s="22">
        <f t="shared" si="90"/>
        <v>9.9558851269645992</v>
      </c>
      <c r="AH30" s="22">
        <f t="shared" si="90"/>
        <v>7.1515367208472478</v>
      </c>
      <c r="AI30" s="22">
        <f t="shared" si="90"/>
        <v>0.36703167044990381</v>
      </c>
      <c r="AJ30" s="22">
        <f t="shared" si="90"/>
        <v>14.496145973006101</v>
      </c>
      <c r="AK30" s="22">
        <f t="shared" si="90"/>
        <v>0.71894475347581943</v>
      </c>
      <c r="AL30" s="22">
        <f t="shared" si="90"/>
        <v>1.8579885619875172</v>
      </c>
      <c r="AM30" s="22">
        <f t="shared" si="90"/>
        <v>0.12187781543009016</v>
      </c>
      <c r="AN30" s="22">
        <f t="shared" si="90"/>
        <v>7.7750227860687735</v>
      </c>
      <c r="AO30" s="22">
        <f t="shared" si="90"/>
        <v>0.60861428553432739</v>
      </c>
      <c r="AP30" s="22">
        <f t="shared" si="90"/>
        <v>1.8149654136389424</v>
      </c>
      <c r="AQ30" s="22">
        <f t="shared" si="90"/>
        <v>0.19219600938170081</v>
      </c>
      <c r="AR30" s="22">
        <f t="shared" si="90"/>
        <v>0.54789934801665485</v>
      </c>
      <c r="AS30" s="22">
        <f t="shared" si="90"/>
        <v>5.4459363675958765E-2</v>
      </c>
      <c r="AT30" s="22">
        <f t="shared" si="90"/>
        <v>1.9174504247913324</v>
      </c>
      <c r="AU30" s="22">
        <f t="shared" ref="AU30:BS30" si="92">_xlfn.STDEV.P(AU23:AU28)</f>
        <v>0.23597810901934729</v>
      </c>
      <c r="AV30" s="22">
        <f t="shared" si="92"/>
        <v>0.28895254430110162</v>
      </c>
      <c r="AW30" s="22">
        <f t="shared" si="92"/>
        <v>3.0430164337360281E-2</v>
      </c>
      <c r="AX30" s="22">
        <f t="shared" si="92"/>
        <v>1.7840748854315678</v>
      </c>
      <c r="AY30" s="22">
        <f t="shared" si="92"/>
        <v>0.17298198438175763</v>
      </c>
      <c r="AZ30" s="22">
        <f t="shared" si="92"/>
        <v>0.37301078261892595</v>
      </c>
      <c r="BA30" s="22">
        <f t="shared" si="92"/>
        <v>4.4232073436442088E-2</v>
      </c>
      <c r="BB30" s="22">
        <f t="shared" si="92"/>
        <v>1.0364868947775721</v>
      </c>
      <c r="BC30" s="22">
        <f t="shared" si="92"/>
        <v>9.4403494977137348E-2</v>
      </c>
      <c r="BD30" s="22">
        <f t="shared" si="92"/>
        <v>0.1455129839694449</v>
      </c>
      <c r="BE30" s="22">
        <f t="shared" si="92"/>
        <v>2.0720322287963572E-2</v>
      </c>
      <c r="BF30" s="22">
        <f t="shared" si="92"/>
        <v>0.9450438739682897</v>
      </c>
      <c r="BG30" s="22">
        <f t="shared" si="92"/>
        <v>0.1159203460374946</v>
      </c>
      <c r="BH30" s="22">
        <f t="shared" si="92"/>
        <v>0.154461819505744</v>
      </c>
      <c r="BI30" s="22">
        <f t="shared" si="92"/>
        <v>2.1449222448301573E-2</v>
      </c>
      <c r="BJ30" s="22">
        <f t="shared" si="92"/>
        <v>1.4491742816474305</v>
      </c>
      <c r="BK30" s="22">
        <f t="shared" si="92"/>
        <v>0.18346703557749539</v>
      </c>
      <c r="BL30" s="22">
        <f t="shared" si="92"/>
        <v>0.20223064660815157</v>
      </c>
      <c r="BM30" s="22">
        <f t="shared" si="92"/>
        <v>3.5318081193211316E-2</v>
      </c>
      <c r="BN30" s="22">
        <f t="shared" si="92"/>
        <v>2.7353959670361969</v>
      </c>
      <c r="BO30" s="22">
        <f t="shared" si="92"/>
        <v>0.20465231306430046</v>
      </c>
      <c r="BP30" s="22">
        <f t="shared" si="92"/>
        <v>1.65507935283288</v>
      </c>
      <c r="BQ30" s="22">
        <f>_xlfn.STDEV.P(BQ23:BQ28)</f>
        <v>0.12023396442429023</v>
      </c>
      <c r="BR30" s="22">
        <f t="shared" si="92"/>
        <v>0.53329916968739444</v>
      </c>
      <c r="BS30" s="22">
        <f t="shared" si="92"/>
        <v>4.6781089797095582E-2</v>
      </c>
    </row>
    <row r="31" spans="1:71" x14ac:dyDescent="0.35">
      <c r="A31">
        <v>50</v>
      </c>
      <c r="B31" t="s">
        <v>162</v>
      </c>
      <c r="C31">
        <v>20.47</v>
      </c>
      <c r="D31">
        <v>8.91</v>
      </c>
      <c r="E31">
        <v>0.77</v>
      </c>
      <c r="F31">
        <v>1.63</v>
      </c>
      <c r="G31">
        <v>0.95</v>
      </c>
      <c r="H31">
        <v>1622</v>
      </c>
      <c r="I31">
        <v>62</v>
      </c>
      <c r="J31">
        <v>34.299999999999997</v>
      </c>
      <c r="K31">
        <v>1.5</v>
      </c>
      <c r="L31">
        <v>423</v>
      </c>
      <c r="M31">
        <v>23</v>
      </c>
      <c r="N31">
        <v>15</v>
      </c>
      <c r="O31">
        <v>1.4</v>
      </c>
      <c r="P31">
        <v>36.299999999999997</v>
      </c>
      <c r="Q31">
        <v>1.8</v>
      </c>
      <c r="R31">
        <v>12.9</v>
      </c>
      <c r="S31">
        <v>1</v>
      </c>
      <c r="T31">
        <v>44.4</v>
      </c>
      <c r="U31">
        <v>2.1</v>
      </c>
      <c r="V31">
        <v>327</v>
      </c>
      <c r="W31">
        <v>16</v>
      </c>
      <c r="X31">
        <v>33.799999999999997</v>
      </c>
      <c r="Y31">
        <v>1.7</v>
      </c>
      <c r="Z31">
        <v>175.6</v>
      </c>
      <c r="AA31">
        <v>9</v>
      </c>
      <c r="AB31">
        <v>11.48</v>
      </c>
      <c r="AC31">
        <v>0.56999999999999995</v>
      </c>
      <c r="AD31">
        <v>1.0840000000000001</v>
      </c>
      <c r="AE31">
        <v>7.6999999999999999E-2</v>
      </c>
      <c r="AF31">
        <v>627</v>
      </c>
      <c r="AG31">
        <v>34</v>
      </c>
      <c r="AH31">
        <v>23.8</v>
      </c>
      <c r="AI31">
        <v>1.2</v>
      </c>
      <c r="AJ31">
        <v>50.2</v>
      </c>
      <c r="AK31">
        <v>2.5</v>
      </c>
      <c r="AL31">
        <v>6.55</v>
      </c>
      <c r="AM31">
        <v>0.41</v>
      </c>
      <c r="AN31">
        <v>26.2</v>
      </c>
      <c r="AO31">
        <v>1.5</v>
      </c>
      <c r="AP31">
        <v>6.18</v>
      </c>
      <c r="AQ31">
        <v>0.66</v>
      </c>
      <c r="AR31">
        <v>2.0099999999999998</v>
      </c>
      <c r="AS31">
        <v>0.2</v>
      </c>
      <c r="AT31">
        <v>6.8</v>
      </c>
      <c r="AU31">
        <v>0.65</v>
      </c>
      <c r="AV31">
        <v>0.96099999999999997</v>
      </c>
      <c r="AW31">
        <v>9.4E-2</v>
      </c>
      <c r="AX31">
        <v>6.1</v>
      </c>
      <c r="AY31">
        <v>0.51</v>
      </c>
      <c r="AZ31">
        <v>1.24</v>
      </c>
      <c r="BA31">
        <v>0.12</v>
      </c>
      <c r="BB31">
        <v>3.65</v>
      </c>
      <c r="BC31">
        <v>0.28000000000000003</v>
      </c>
      <c r="BD31">
        <v>0.44800000000000001</v>
      </c>
      <c r="BE31">
        <v>6.7000000000000004E-2</v>
      </c>
      <c r="BF31">
        <v>3.39</v>
      </c>
      <c r="BG31">
        <v>0.33</v>
      </c>
      <c r="BH31">
        <v>0.42599999999999999</v>
      </c>
      <c r="BI31">
        <v>5.8000000000000003E-2</v>
      </c>
      <c r="BJ31">
        <v>4.75</v>
      </c>
      <c r="BK31">
        <v>0.67</v>
      </c>
      <c r="BL31">
        <v>0.76</v>
      </c>
      <c r="BM31">
        <v>0.12</v>
      </c>
      <c r="BN31">
        <v>8.67</v>
      </c>
      <c r="BO31">
        <v>0.67</v>
      </c>
      <c r="BP31">
        <v>5.7</v>
      </c>
      <c r="BQ31">
        <v>0.37</v>
      </c>
      <c r="BR31">
        <v>1.79</v>
      </c>
      <c r="BS31">
        <v>0.13</v>
      </c>
    </row>
    <row r="32" spans="1:71" x14ac:dyDescent="0.35">
      <c r="A32">
        <v>50</v>
      </c>
      <c r="B32" t="s">
        <v>162</v>
      </c>
      <c r="C32">
        <v>19.359000000000002</v>
      </c>
      <c r="D32">
        <v>8.93</v>
      </c>
      <c r="E32">
        <v>0.68</v>
      </c>
      <c r="F32">
        <v>1.7</v>
      </c>
      <c r="G32">
        <v>0.81</v>
      </c>
      <c r="H32">
        <v>1632</v>
      </c>
      <c r="I32">
        <v>62</v>
      </c>
      <c r="J32">
        <v>34.200000000000003</v>
      </c>
      <c r="K32">
        <v>1.7</v>
      </c>
      <c r="L32">
        <v>439</v>
      </c>
      <c r="M32">
        <v>21</v>
      </c>
      <c r="N32">
        <v>16.100000000000001</v>
      </c>
      <c r="O32">
        <v>1.5</v>
      </c>
      <c r="P32">
        <v>36.6</v>
      </c>
      <c r="Q32">
        <v>1.8</v>
      </c>
      <c r="R32">
        <v>12.43</v>
      </c>
      <c r="S32">
        <v>0.83</v>
      </c>
      <c r="T32">
        <v>49.6</v>
      </c>
      <c r="U32">
        <v>2.5</v>
      </c>
      <c r="V32">
        <v>337</v>
      </c>
      <c r="W32">
        <v>16</v>
      </c>
      <c r="X32">
        <v>33.1</v>
      </c>
      <c r="Y32">
        <v>1.4</v>
      </c>
      <c r="Z32">
        <v>173.2</v>
      </c>
      <c r="AA32">
        <v>7.3</v>
      </c>
      <c r="AB32">
        <v>11.66</v>
      </c>
      <c r="AC32">
        <v>0.65</v>
      </c>
      <c r="AD32">
        <v>1.139</v>
      </c>
      <c r="AE32">
        <v>4.8000000000000001E-2</v>
      </c>
      <c r="AF32">
        <v>630</v>
      </c>
      <c r="AG32">
        <v>26</v>
      </c>
      <c r="AH32">
        <v>23.1</v>
      </c>
      <c r="AI32">
        <v>1.1000000000000001</v>
      </c>
      <c r="AJ32">
        <v>49.3</v>
      </c>
      <c r="AK32">
        <v>1.7</v>
      </c>
      <c r="AL32">
        <v>6.32</v>
      </c>
      <c r="AM32">
        <v>0.31</v>
      </c>
      <c r="AN32">
        <v>25.7</v>
      </c>
      <c r="AO32">
        <v>1.4</v>
      </c>
      <c r="AP32">
        <v>6.13</v>
      </c>
      <c r="AQ32">
        <v>0.57999999999999996</v>
      </c>
      <c r="AR32">
        <v>1.79</v>
      </c>
      <c r="AS32">
        <v>0.19</v>
      </c>
      <c r="AT32">
        <v>6.62</v>
      </c>
      <c r="AU32">
        <v>0.68</v>
      </c>
      <c r="AV32">
        <v>0.99</v>
      </c>
      <c r="AW32">
        <v>0.11</v>
      </c>
      <c r="AX32">
        <v>6.19</v>
      </c>
      <c r="AY32">
        <v>0.49</v>
      </c>
      <c r="AZ32">
        <v>1.1579999999999999</v>
      </c>
      <c r="BA32">
        <v>8.6999999999999994E-2</v>
      </c>
      <c r="BB32">
        <v>3.69</v>
      </c>
      <c r="BC32">
        <v>0.35</v>
      </c>
      <c r="BD32">
        <v>0.48099999999999998</v>
      </c>
      <c r="BE32">
        <v>5.5E-2</v>
      </c>
      <c r="BF32">
        <v>3.22</v>
      </c>
      <c r="BG32">
        <v>0.38</v>
      </c>
      <c r="BH32">
        <v>0.50600000000000001</v>
      </c>
      <c r="BI32">
        <v>7.5999999999999998E-2</v>
      </c>
      <c r="BJ32">
        <v>4.4400000000000004</v>
      </c>
      <c r="BK32">
        <v>0.52</v>
      </c>
      <c r="BL32">
        <v>0.71399999999999997</v>
      </c>
      <c r="BM32">
        <v>9.9000000000000005E-2</v>
      </c>
      <c r="BN32">
        <v>9.15</v>
      </c>
      <c r="BO32">
        <v>0.6</v>
      </c>
      <c r="BP32">
        <v>5.42</v>
      </c>
      <c r="BQ32">
        <v>0.37</v>
      </c>
      <c r="BR32">
        <v>1.58</v>
      </c>
      <c r="BS32">
        <v>0.13</v>
      </c>
    </row>
    <row r="33" spans="1:71" x14ac:dyDescent="0.35">
      <c r="A33">
        <v>50</v>
      </c>
      <c r="B33" t="s">
        <v>162</v>
      </c>
      <c r="C33">
        <v>21.231999999999999</v>
      </c>
      <c r="D33">
        <v>9.48</v>
      </c>
      <c r="E33">
        <v>0.64</v>
      </c>
      <c r="F33">
        <v>1.32</v>
      </c>
      <c r="G33">
        <v>0.64</v>
      </c>
      <c r="H33">
        <v>1584</v>
      </c>
      <c r="I33">
        <v>50</v>
      </c>
      <c r="J33">
        <v>34</v>
      </c>
      <c r="K33">
        <v>1.5</v>
      </c>
      <c r="L33">
        <v>418</v>
      </c>
      <c r="M33">
        <v>22</v>
      </c>
      <c r="N33">
        <v>16.399999999999999</v>
      </c>
      <c r="O33">
        <v>1.4</v>
      </c>
      <c r="P33">
        <v>37.5</v>
      </c>
      <c r="Q33">
        <v>1.7</v>
      </c>
      <c r="R33">
        <v>12.33</v>
      </c>
      <c r="S33">
        <v>0.94</v>
      </c>
      <c r="T33">
        <v>47.6</v>
      </c>
      <c r="U33">
        <v>2.2000000000000002</v>
      </c>
      <c r="V33">
        <v>334</v>
      </c>
      <c r="W33">
        <v>18</v>
      </c>
      <c r="X33">
        <v>33</v>
      </c>
      <c r="Y33">
        <v>1.8</v>
      </c>
      <c r="Z33">
        <v>176.8</v>
      </c>
      <c r="AA33">
        <v>9.1999999999999993</v>
      </c>
      <c r="AB33">
        <v>11.39</v>
      </c>
      <c r="AC33">
        <v>0.55000000000000004</v>
      </c>
      <c r="AD33">
        <v>1.206</v>
      </c>
      <c r="AE33">
        <v>7.2999999999999995E-2</v>
      </c>
      <c r="AF33">
        <v>663</v>
      </c>
      <c r="AG33">
        <v>29</v>
      </c>
      <c r="AH33">
        <v>24.6</v>
      </c>
      <c r="AI33">
        <v>1.3</v>
      </c>
      <c r="AJ33">
        <v>51.6</v>
      </c>
      <c r="AK33">
        <v>2.5</v>
      </c>
      <c r="AL33">
        <v>6.24</v>
      </c>
      <c r="AM33">
        <v>0.33</v>
      </c>
      <c r="AN33">
        <v>26.5</v>
      </c>
      <c r="AO33">
        <v>1.8</v>
      </c>
      <c r="AP33">
        <v>6.34</v>
      </c>
      <c r="AQ33">
        <v>0.55000000000000004</v>
      </c>
      <c r="AR33">
        <v>1.82</v>
      </c>
      <c r="AS33">
        <v>0.15</v>
      </c>
      <c r="AT33">
        <v>6.2</v>
      </c>
      <c r="AU33">
        <v>0.62</v>
      </c>
      <c r="AV33">
        <v>0.99199999999999999</v>
      </c>
      <c r="AW33">
        <v>7.4999999999999997E-2</v>
      </c>
      <c r="AX33">
        <v>6.2</v>
      </c>
      <c r="AY33">
        <v>0.65</v>
      </c>
      <c r="AZ33">
        <v>1.2310000000000001</v>
      </c>
      <c r="BA33">
        <v>8.5999999999999993E-2</v>
      </c>
      <c r="BB33">
        <v>3.54</v>
      </c>
      <c r="BC33">
        <v>0.34</v>
      </c>
      <c r="BD33">
        <v>0.46700000000000003</v>
      </c>
      <c r="BE33">
        <v>5.8999999999999997E-2</v>
      </c>
      <c r="BF33">
        <v>3.28</v>
      </c>
      <c r="BG33">
        <v>0.34</v>
      </c>
      <c r="BH33">
        <v>0.47</v>
      </c>
      <c r="BI33">
        <v>5.5E-2</v>
      </c>
      <c r="BJ33">
        <v>4.5</v>
      </c>
      <c r="BK33">
        <v>0.59</v>
      </c>
      <c r="BL33">
        <v>0.63500000000000001</v>
      </c>
      <c r="BM33">
        <v>7.8E-2</v>
      </c>
      <c r="BN33">
        <v>8.52</v>
      </c>
      <c r="BO33">
        <v>0.56000000000000005</v>
      </c>
      <c r="BP33">
        <v>5.93</v>
      </c>
      <c r="BQ33">
        <v>0.43</v>
      </c>
      <c r="BR33">
        <v>1.68</v>
      </c>
      <c r="BS33">
        <v>0.13</v>
      </c>
    </row>
    <row r="34" spans="1:71" x14ac:dyDescent="0.35">
      <c r="A34">
        <v>50</v>
      </c>
      <c r="B34" t="s">
        <v>162</v>
      </c>
      <c r="C34">
        <v>21.640999999999998</v>
      </c>
      <c r="D34">
        <v>9.49</v>
      </c>
      <c r="E34">
        <v>0.79</v>
      </c>
      <c r="F34">
        <v>1.82</v>
      </c>
      <c r="G34">
        <v>0.61</v>
      </c>
      <c r="H34">
        <v>1603</v>
      </c>
      <c r="I34">
        <v>55</v>
      </c>
      <c r="J34">
        <v>34.6</v>
      </c>
      <c r="K34">
        <v>1.4</v>
      </c>
      <c r="L34">
        <v>404</v>
      </c>
      <c r="M34">
        <v>16</v>
      </c>
      <c r="N34">
        <v>15.2</v>
      </c>
      <c r="O34">
        <v>1.1000000000000001</v>
      </c>
      <c r="P34">
        <v>40.299999999999997</v>
      </c>
      <c r="Q34">
        <v>2.2000000000000002</v>
      </c>
      <c r="R34">
        <v>11.62</v>
      </c>
      <c r="S34">
        <v>0.86</v>
      </c>
      <c r="T34">
        <v>50.4</v>
      </c>
      <c r="U34">
        <v>2.2999999999999998</v>
      </c>
      <c r="V34">
        <v>338</v>
      </c>
      <c r="W34">
        <v>18</v>
      </c>
      <c r="X34">
        <v>34.700000000000003</v>
      </c>
      <c r="Y34">
        <v>1.9</v>
      </c>
      <c r="Z34">
        <v>181</v>
      </c>
      <c r="AA34">
        <v>9</v>
      </c>
      <c r="AB34">
        <v>11.41</v>
      </c>
      <c r="AC34">
        <v>0.51</v>
      </c>
      <c r="AD34">
        <v>1.2150000000000001</v>
      </c>
      <c r="AE34">
        <v>0.06</v>
      </c>
      <c r="AF34">
        <v>680</v>
      </c>
      <c r="AG34">
        <v>33</v>
      </c>
      <c r="AH34">
        <v>24.8</v>
      </c>
      <c r="AI34">
        <v>1.1000000000000001</v>
      </c>
      <c r="AJ34">
        <v>51.3</v>
      </c>
      <c r="AK34">
        <v>2.2999999999999998</v>
      </c>
      <c r="AL34">
        <v>6.17</v>
      </c>
      <c r="AM34">
        <v>0.36</v>
      </c>
      <c r="AN34">
        <v>26.6</v>
      </c>
      <c r="AO34">
        <v>1.5</v>
      </c>
      <c r="AP34">
        <v>6.08</v>
      </c>
      <c r="AQ34">
        <v>0.53</v>
      </c>
      <c r="AR34">
        <v>1.92</v>
      </c>
      <c r="AS34">
        <v>0.19</v>
      </c>
      <c r="AT34">
        <v>5.87</v>
      </c>
      <c r="AU34">
        <v>0.5</v>
      </c>
      <c r="AV34">
        <v>0.97099999999999997</v>
      </c>
      <c r="AW34">
        <v>9.6000000000000002E-2</v>
      </c>
      <c r="AX34">
        <v>6.47</v>
      </c>
      <c r="AY34">
        <v>0.49</v>
      </c>
      <c r="AZ34">
        <v>1.3</v>
      </c>
      <c r="BA34">
        <v>0.13</v>
      </c>
      <c r="BB34">
        <v>3.42</v>
      </c>
      <c r="BC34">
        <v>0.3</v>
      </c>
      <c r="BD34">
        <v>0.44800000000000001</v>
      </c>
      <c r="BE34">
        <v>6.5000000000000002E-2</v>
      </c>
      <c r="BF34">
        <v>3.24</v>
      </c>
      <c r="BG34">
        <v>0.32</v>
      </c>
      <c r="BH34">
        <v>0.52</v>
      </c>
      <c r="BI34">
        <v>6.3E-2</v>
      </c>
      <c r="BJ34">
        <v>5.07</v>
      </c>
      <c r="BK34">
        <v>0.49</v>
      </c>
      <c r="BL34">
        <v>0.78</v>
      </c>
      <c r="BM34">
        <v>0.11</v>
      </c>
      <c r="BN34">
        <v>9.4</v>
      </c>
      <c r="BO34">
        <v>0.6</v>
      </c>
      <c r="BP34">
        <v>5.93</v>
      </c>
      <c r="BQ34">
        <v>0.36</v>
      </c>
      <c r="BR34">
        <v>1.65</v>
      </c>
      <c r="BS34">
        <v>0.1</v>
      </c>
    </row>
    <row r="35" spans="1:71" x14ac:dyDescent="0.35">
      <c r="A35">
        <v>50</v>
      </c>
      <c r="B35" t="s">
        <v>162</v>
      </c>
      <c r="C35">
        <v>17.010999999999999</v>
      </c>
      <c r="D35">
        <v>9.86</v>
      </c>
      <c r="E35">
        <v>0.92</v>
      </c>
      <c r="F35">
        <v>2.0699999999999998</v>
      </c>
      <c r="G35">
        <v>0.74</v>
      </c>
      <c r="H35">
        <v>1622</v>
      </c>
      <c r="I35">
        <v>57</v>
      </c>
      <c r="J35">
        <v>33.4</v>
      </c>
      <c r="K35">
        <v>1.8</v>
      </c>
      <c r="L35">
        <v>408</v>
      </c>
      <c r="M35">
        <v>28</v>
      </c>
      <c r="N35">
        <v>15.2</v>
      </c>
      <c r="O35">
        <v>2.1</v>
      </c>
      <c r="P35">
        <v>39.299999999999997</v>
      </c>
      <c r="Q35">
        <v>2.2999999999999998</v>
      </c>
      <c r="R35">
        <v>12.04</v>
      </c>
      <c r="S35">
        <v>0.84</v>
      </c>
      <c r="T35">
        <v>48.9</v>
      </c>
      <c r="U35">
        <v>2.4</v>
      </c>
      <c r="V35">
        <v>325</v>
      </c>
      <c r="W35">
        <v>20</v>
      </c>
      <c r="X35">
        <v>33.299999999999997</v>
      </c>
      <c r="Y35">
        <v>2</v>
      </c>
      <c r="Z35">
        <v>177.3</v>
      </c>
      <c r="AA35">
        <v>9.8000000000000007</v>
      </c>
      <c r="AB35">
        <v>11.58</v>
      </c>
      <c r="AC35">
        <v>0.8</v>
      </c>
      <c r="AD35">
        <v>1.1659999999999999</v>
      </c>
      <c r="AE35">
        <v>8.4000000000000005E-2</v>
      </c>
      <c r="AF35">
        <v>669</v>
      </c>
      <c r="AG35">
        <v>41</v>
      </c>
      <c r="AH35">
        <v>23.9</v>
      </c>
      <c r="AI35">
        <v>1.3</v>
      </c>
      <c r="AJ35">
        <v>49.9</v>
      </c>
      <c r="AK35">
        <v>1.9</v>
      </c>
      <c r="AL35">
        <v>6.07</v>
      </c>
      <c r="AM35">
        <v>0.32</v>
      </c>
      <c r="AN35">
        <v>27.4</v>
      </c>
      <c r="AO35">
        <v>2</v>
      </c>
      <c r="AP35">
        <v>6.14</v>
      </c>
      <c r="AQ35">
        <v>0.71</v>
      </c>
      <c r="AR35">
        <v>1.9</v>
      </c>
      <c r="AS35">
        <v>0.13</v>
      </c>
      <c r="AT35">
        <v>6.66</v>
      </c>
      <c r="AU35">
        <v>0.76</v>
      </c>
      <c r="AV35">
        <v>1.01</v>
      </c>
      <c r="AW35">
        <v>0.11</v>
      </c>
      <c r="AX35">
        <v>6.09</v>
      </c>
      <c r="AY35">
        <v>0.48</v>
      </c>
      <c r="AZ35">
        <v>1.32</v>
      </c>
      <c r="BA35">
        <v>0.13</v>
      </c>
      <c r="BB35">
        <v>3.55</v>
      </c>
      <c r="BC35">
        <v>0.41</v>
      </c>
      <c r="BD35">
        <v>0.53200000000000003</v>
      </c>
      <c r="BE35">
        <v>7.3999999999999996E-2</v>
      </c>
      <c r="BF35">
        <v>3.22</v>
      </c>
      <c r="BG35">
        <v>0.35</v>
      </c>
      <c r="BH35">
        <v>0.52100000000000002</v>
      </c>
      <c r="BI35">
        <v>7.5999999999999998E-2</v>
      </c>
      <c r="BJ35">
        <v>5.17</v>
      </c>
      <c r="BK35">
        <v>0.54</v>
      </c>
      <c r="BL35">
        <v>0.66</v>
      </c>
      <c r="BM35">
        <v>0.11</v>
      </c>
      <c r="BN35">
        <v>10.039999999999999</v>
      </c>
      <c r="BO35">
        <v>0.72</v>
      </c>
      <c r="BP35">
        <v>5.56</v>
      </c>
      <c r="BQ35">
        <v>0.54</v>
      </c>
      <c r="BR35">
        <v>1.6</v>
      </c>
      <c r="BS35">
        <v>0.13</v>
      </c>
    </row>
    <row r="36" spans="1:71" s="23" customFormat="1" x14ac:dyDescent="0.35">
      <c r="B36" s="22" t="s">
        <v>260</v>
      </c>
      <c r="C36" s="23">
        <f t="shared" ref="C36" si="93">AVERAGE(C31:C35)</f>
        <v>19.942599999999999</v>
      </c>
      <c r="D36" s="23">
        <f t="shared" ref="D36" si="94">AVERAGE(D31:D35)</f>
        <v>9.3339999999999996</v>
      </c>
      <c r="E36" s="23">
        <f t="shared" ref="E36" si="95">AVERAGE(E31:E35)</f>
        <v>0.76</v>
      </c>
      <c r="F36" s="23">
        <f t="shared" ref="F36" si="96">AVERAGE(F31:F35)</f>
        <v>1.7080000000000002</v>
      </c>
      <c r="G36" s="23">
        <f t="shared" ref="G36" si="97">AVERAGE(G31:G35)</f>
        <v>0.75</v>
      </c>
      <c r="H36" s="23">
        <f t="shared" ref="H36:I36" si="98">AVERAGE(H31:H35)</f>
        <v>1612.6</v>
      </c>
      <c r="I36" s="23">
        <f t="shared" si="98"/>
        <v>57.2</v>
      </c>
      <c r="J36" s="23">
        <f t="shared" ref="J36" si="99">AVERAGE(J31:J35)</f>
        <v>34.1</v>
      </c>
      <c r="K36" s="23">
        <f t="shared" ref="K36" si="100">AVERAGE(K31:K35)</f>
        <v>1.5799999999999998</v>
      </c>
      <c r="L36" s="23">
        <f t="shared" ref="L36" si="101">AVERAGE(L31:L35)</f>
        <v>418.4</v>
      </c>
      <c r="M36" s="23">
        <f t="shared" ref="M36" si="102">AVERAGE(M31:M35)</f>
        <v>22</v>
      </c>
      <c r="N36" s="23">
        <f t="shared" ref="N36" si="103">AVERAGE(N31:N35)</f>
        <v>15.580000000000002</v>
      </c>
      <c r="O36" s="23">
        <f t="shared" ref="O36" si="104">AVERAGE(O31:O35)</f>
        <v>1.5</v>
      </c>
      <c r="P36" s="23">
        <f t="shared" ref="P36" si="105">AVERAGE(P31:P35)</f>
        <v>38</v>
      </c>
      <c r="Q36" s="23">
        <f t="shared" ref="Q36" si="106">AVERAGE(Q31:Q35)</f>
        <v>1.9600000000000002</v>
      </c>
      <c r="R36" s="23">
        <f t="shared" ref="R36" si="107">AVERAGE(R31:R35)</f>
        <v>12.263999999999999</v>
      </c>
      <c r="S36" s="23">
        <f t="shared" ref="S36" si="108">AVERAGE(S31:S35)</f>
        <v>0.89399999999999991</v>
      </c>
      <c r="T36" s="23">
        <f t="shared" ref="T36" si="109">AVERAGE(T31:T35)</f>
        <v>48.18</v>
      </c>
      <c r="U36" s="23">
        <f t="shared" ref="U36" si="110">AVERAGE(U31:U35)</f>
        <v>2.2999999999999998</v>
      </c>
      <c r="V36" s="23">
        <f t="shared" ref="V36" si="111">AVERAGE(V31:V35)</f>
        <v>332.2</v>
      </c>
      <c r="W36" s="23">
        <f t="shared" ref="W36" si="112">AVERAGE(W31:W35)</f>
        <v>17.600000000000001</v>
      </c>
      <c r="X36" s="23">
        <f t="shared" ref="X36" si="113">AVERAGE(X31:X35)</f>
        <v>33.580000000000005</v>
      </c>
      <c r="Y36" s="23">
        <f t="shared" ref="Y36" si="114">AVERAGE(Y31:Y35)</f>
        <v>1.7599999999999998</v>
      </c>
      <c r="Z36" s="23">
        <f t="shared" ref="Z36" si="115">AVERAGE(Z31:Z35)</f>
        <v>176.77999999999997</v>
      </c>
      <c r="AA36" s="23">
        <f t="shared" ref="AA36" si="116">AVERAGE(AA31:AA35)</f>
        <v>8.86</v>
      </c>
      <c r="AB36" s="23">
        <f t="shared" ref="AB36" si="117">AVERAGE(AB31:AB35)</f>
        <v>11.504</v>
      </c>
      <c r="AC36" s="23">
        <f t="shared" ref="AC36" si="118">AVERAGE(AC31:AC35)</f>
        <v>0.61599999999999999</v>
      </c>
      <c r="AD36" s="23">
        <f t="shared" ref="AD36" si="119">AVERAGE(AD31:AD35)</f>
        <v>1.1620000000000001</v>
      </c>
      <c r="AE36" s="23">
        <f t="shared" ref="AE36" si="120">AVERAGE(AE31:AE35)</f>
        <v>6.8400000000000002E-2</v>
      </c>
      <c r="AF36" s="23">
        <f t="shared" ref="AF36" si="121">AVERAGE(AF31:AF35)</f>
        <v>653.79999999999995</v>
      </c>
      <c r="AG36" s="23">
        <f t="shared" ref="AG36" si="122">AVERAGE(AG31:AG35)</f>
        <v>32.6</v>
      </c>
      <c r="AH36" s="23">
        <f t="shared" ref="AH36" si="123">AVERAGE(AH31:AH35)</f>
        <v>24.04</v>
      </c>
      <c r="AI36" s="23">
        <f t="shared" ref="AI36" si="124">AVERAGE(AI31:AI35)</f>
        <v>1.1999999999999997</v>
      </c>
      <c r="AJ36" s="23">
        <f t="shared" ref="AJ36" si="125">AVERAGE(AJ31:AJ35)</f>
        <v>50.459999999999994</v>
      </c>
      <c r="AK36" s="23">
        <f t="shared" ref="AK36" si="126">AVERAGE(AK31:AK35)</f>
        <v>2.1800000000000002</v>
      </c>
      <c r="AL36" s="23">
        <f t="shared" ref="AL36" si="127">AVERAGE(AL31:AL35)</f>
        <v>6.2700000000000005</v>
      </c>
      <c r="AM36" s="23">
        <f t="shared" ref="AM36" si="128">AVERAGE(AM31:AM35)</f>
        <v>0.34600000000000003</v>
      </c>
      <c r="AN36" s="23">
        <f t="shared" ref="AN36" si="129">AVERAGE(AN31:AN35)</f>
        <v>26.48</v>
      </c>
      <c r="AO36" s="23">
        <f t="shared" ref="AO36" si="130">AVERAGE(AO31:AO35)</f>
        <v>1.64</v>
      </c>
      <c r="AP36" s="23">
        <f t="shared" ref="AP36" si="131">AVERAGE(AP31:AP35)</f>
        <v>6.1739999999999995</v>
      </c>
      <c r="AQ36" s="23">
        <f t="shared" ref="AQ36" si="132">AVERAGE(AQ31:AQ35)</f>
        <v>0.60600000000000009</v>
      </c>
      <c r="AR36" s="23">
        <f t="shared" ref="AR36" si="133">AVERAGE(AR31:AR35)</f>
        <v>1.8879999999999999</v>
      </c>
      <c r="AS36" s="23">
        <f t="shared" ref="AS36" si="134">AVERAGE(AS31:AS35)</f>
        <v>0.17199999999999999</v>
      </c>
      <c r="AT36" s="23">
        <f t="shared" ref="AT36" si="135">AVERAGE(AT31:AT35)</f>
        <v>6.4300000000000015</v>
      </c>
      <c r="AU36" s="23">
        <f t="shared" ref="AU36" si="136">AVERAGE(AU31:AU35)</f>
        <v>0.64200000000000002</v>
      </c>
      <c r="AV36" s="23">
        <f t="shared" ref="AV36" si="137">AVERAGE(AV31:AV35)</f>
        <v>0.98480000000000012</v>
      </c>
      <c r="AW36" s="23">
        <f t="shared" ref="AW36" si="138">AVERAGE(AW31:AW35)</f>
        <v>9.7000000000000003E-2</v>
      </c>
      <c r="AX36" s="23">
        <f t="shared" ref="AX36" si="139">AVERAGE(AX31:AX35)</f>
        <v>6.2099999999999991</v>
      </c>
      <c r="AY36" s="23">
        <f t="shared" ref="AY36" si="140">AVERAGE(AY31:AY35)</f>
        <v>0.52399999999999991</v>
      </c>
      <c r="AZ36" s="23">
        <f t="shared" ref="AZ36" si="141">AVERAGE(AZ31:AZ35)</f>
        <v>1.2498</v>
      </c>
      <c r="BA36" s="23">
        <f t="shared" ref="BA36" si="142">AVERAGE(BA31:BA35)</f>
        <v>0.11059999999999999</v>
      </c>
      <c r="BB36" s="23">
        <f t="shared" ref="BB36" si="143">AVERAGE(BB31:BB35)</f>
        <v>3.5699999999999994</v>
      </c>
      <c r="BC36" s="23">
        <f t="shared" ref="BC36" si="144">AVERAGE(BC31:BC35)</f>
        <v>0.33599999999999997</v>
      </c>
      <c r="BD36" s="23">
        <f t="shared" ref="BD36" si="145">AVERAGE(BD31:BD35)</f>
        <v>0.47520000000000007</v>
      </c>
      <c r="BE36" s="23">
        <f t="shared" ref="BE36" si="146">AVERAGE(BE31:BE35)</f>
        <v>6.4000000000000001E-2</v>
      </c>
      <c r="BF36" s="23">
        <f t="shared" ref="BF36" si="147">AVERAGE(BF31:BF35)</f>
        <v>3.2700000000000005</v>
      </c>
      <c r="BG36" s="23">
        <f t="shared" ref="BG36" si="148">AVERAGE(BG31:BG35)</f>
        <v>0.34400000000000003</v>
      </c>
      <c r="BH36" s="23">
        <f t="shared" ref="BH36" si="149">AVERAGE(BH31:BH35)</f>
        <v>0.48860000000000003</v>
      </c>
      <c r="BI36" s="23">
        <f t="shared" ref="BI36" si="150">AVERAGE(BI31:BI35)</f>
        <v>6.5600000000000006E-2</v>
      </c>
      <c r="BJ36" s="23">
        <f t="shared" ref="BJ36" si="151">AVERAGE(BJ31:BJ35)</f>
        <v>4.7859999999999996</v>
      </c>
      <c r="BK36" s="23">
        <f t="shared" ref="BK36" si="152">AVERAGE(BK31:BK35)</f>
        <v>0.56199999999999994</v>
      </c>
      <c r="BL36" s="23">
        <f t="shared" ref="BL36" si="153">AVERAGE(BL31:BL35)</f>
        <v>0.7098000000000001</v>
      </c>
      <c r="BM36" s="23">
        <f t="shared" ref="BM36" si="154">AVERAGE(BM31:BM35)</f>
        <v>0.10340000000000001</v>
      </c>
      <c r="BN36" s="23">
        <f t="shared" ref="BN36" si="155">AVERAGE(BN31:BN35)</f>
        <v>9.1560000000000006</v>
      </c>
      <c r="BO36" s="23">
        <f t="shared" ref="BO36" si="156">AVERAGE(BO31:BO35)</f>
        <v>0.63000000000000012</v>
      </c>
      <c r="BP36" s="23">
        <f t="shared" ref="BP36" si="157">AVERAGE(BP31:BP35)</f>
        <v>5.7080000000000002</v>
      </c>
      <c r="BQ36" s="23">
        <f t="shared" ref="BQ36" si="158">AVERAGE(BQ31:BQ35)</f>
        <v>0.41399999999999998</v>
      </c>
      <c r="BR36" s="23">
        <f t="shared" ref="BR36" si="159">AVERAGE(BR31:BR35)</f>
        <v>1.6599999999999997</v>
      </c>
      <c r="BS36" s="23">
        <f t="shared" ref="BS36" si="160">AVERAGE(BS31:BS35)</f>
        <v>0.124</v>
      </c>
    </row>
    <row r="37" spans="1:71" s="22" customFormat="1" x14ac:dyDescent="0.35">
      <c r="B37" s="22" t="s">
        <v>261</v>
      </c>
      <c r="D37" s="22">
        <f>_xlfn.STDEV.P(D30:D35)</f>
        <v>2.4756082606384324</v>
      </c>
      <c r="E37" s="22">
        <f t="shared" ref="E37:AT37" si="161">_xlfn.STDEV.P(E30:E35)</f>
        <v>0.21025660003450508</v>
      </c>
      <c r="F37" s="22">
        <f t="shared" si="161"/>
        <v>0.50011324257531142</v>
      </c>
      <c r="G37" s="22">
        <f t="shared" si="161"/>
        <v>0.20237719790253339</v>
      </c>
      <c r="H37" s="22">
        <f t="shared" ref="H37:I37" si="162">_xlfn.STDEV.P(H30:H35)</f>
        <v>429.68363881778993</v>
      </c>
      <c r="I37" s="22">
        <f t="shared" si="162"/>
        <v>16.730044318254624</v>
      </c>
      <c r="J37" s="22">
        <f>_xlfn.STDEV.P(J30:J35)</f>
        <v>9.1295262990062547</v>
      </c>
      <c r="K37" s="22">
        <f t="shared" si="161"/>
        <v>0.45396393537963575</v>
      </c>
      <c r="L37" s="22">
        <f t="shared" si="161"/>
        <v>111.05521930168678</v>
      </c>
      <c r="M37" s="22">
        <f t="shared" si="161"/>
        <v>7.0463464546961188</v>
      </c>
      <c r="N37" s="22">
        <f t="shared" si="161"/>
        <v>3.9711560469267257</v>
      </c>
      <c r="O37" s="22">
        <f t="shared" si="161"/>
        <v>0.48716406000419477</v>
      </c>
      <c r="P37" s="22">
        <f t="shared" si="161"/>
        <v>10.228112148930462</v>
      </c>
      <c r="Q37" s="22">
        <f t="shared" si="161"/>
        <v>0.56572741301619378</v>
      </c>
      <c r="R37" s="22">
        <f t="shared" si="161"/>
        <v>3.3540635422304712</v>
      </c>
      <c r="S37" s="22">
        <f t="shared" si="161"/>
        <v>0.19619520452725198</v>
      </c>
      <c r="T37" s="22">
        <f t="shared" si="161"/>
        <v>13.132930620521206</v>
      </c>
      <c r="U37" s="22">
        <f t="shared" si="161"/>
        <v>0.63886783095068467</v>
      </c>
      <c r="V37" s="22">
        <f t="shared" si="161"/>
        <v>88.04050314572423</v>
      </c>
      <c r="W37" s="22">
        <f t="shared" si="161"/>
        <v>5.0351586958463015</v>
      </c>
      <c r="X37" s="22">
        <f t="shared" si="161"/>
        <v>8.9142172587297086</v>
      </c>
      <c r="Y37" s="22">
        <f t="shared" si="161"/>
        <v>0.49601395879706994</v>
      </c>
      <c r="Z37" s="22">
        <f t="shared" si="161"/>
        <v>46.863824397307923</v>
      </c>
      <c r="AA37" s="22">
        <f t="shared" si="161"/>
        <v>2.4144898591141915</v>
      </c>
      <c r="AB37" s="22">
        <f t="shared" si="161"/>
        <v>3.0229457531060433</v>
      </c>
      <c r="AC37" s="22">
        <f t="shared" si="161"/>
        <v>0.18294597389121839</v>
      </c>
      <c r="AD37" s="22">
        <f t="shared" si="161"/>
        <v>0.31978398768108296</v>
      </c>
      <c r="AE37" s="22">
        <f t="shared" si="161"/>
        <v>2.173828006133717E-2</v>
      </c>
      <c r="AF37" s="22">
        <f t="shared" si="161"/>
        <v>176.15325667006886</v>
      </c>
      <c r="AG37" s="22">
        <f t="shared" si="161"/>
        <v>9.6306508547739789</v>
      </c>
      <c r="AH37" s="22">
        <f t="shared" si="161"/>
        <v>6.3184319425534232</v>
      </c>
      <c r="AI37" s="22">
        <f t="shared" si="161"/>
        <v>0.32098724404247486</v>
      </c>
      <c r="AJ37" s="22">
        <f t="shared" si="161"/>
        <v>13.426120874348952</v>
      </c>
      <c r="AK37" s="22">
        <f t="shared" si="161"/>
        <v>0.62006747318737543</v>
      </c>
      <c r="AL37" s="22">
        <f t="shared" si="161"/>
        <v>1.6509258736115717</v>
      </c>
      <c r="AM37" s="22">
        <f t="shared" si="161"/>
        <v>8.9795101339095476E-2</v>
      </c>
      <c r="AN37" s="22">
        <f t="shared" si="161"/>
        <v>6.9894143429515125</v>
      </c>
      <c r="AO37" s="22">
        <f t="shared" si="161"/>
        <v>0.4355960941316615</v>
      </c>
      <c r="AP37" s="22">
        <f t="shared" si="161"/>
        <v>1.6265422820054987</v>
      </c>
      <c r="AQ37" s="22">
        <f t="shared" si="161"/>
        <v>0.16634040676828163</v>
      </c>
      <c r="AR37" s="22">
        <f t="shared" si="161"/>
        <v>0.50445319095781838</v>
      </c>
      <c r="AS37" s="22">
        <f t="shared" si="161"/>
        <v>5.0320916221483096E-2</v>
      </c>
      <c r="AT37" s="22">
        <f t="shared" si="161"/>
        <v>1.7108308438330619</v>
      </c>
      <c r="AU37" s="22">
        <f t="shared" ref="AU37:BS37" si="163">_xlfn.STDEV.P(AU30:AU35)</f>
        <v>0.17002850086068302</v>
      </c>
      <c r="AV37" s="22">
        <f t="shared" si="163"/>
        <v>0.25979923915791597</v>
      </c>
      <c r="AW37" s="22">
        <f t="shared" si="163"/>
        <v>2.7461951001316882E-2</v>
      </c>
      <c r="AX37" s="22">
        <f t="shared" si="163"/>
        <v>1.6542173846031505</v>
      </c>
      <c r="AY37" s="22">
        <f t="shared" si="163"/>
        <v>0.14317706951367407</v>
      </c>
      <c r="AZ37" s="22">
        <f t="shared" si="163"/>
        <v>0.33089715835129346</v>
      </c>
      <c r="BA37" s="22">
        <f t="shared" si="163"/>
        <v>3.075111036013764E-2</v>
      </c>
      <c r="BB37" s="22">
        <f t="shared" si="163"/>
        <v>0.94811279321474784</v>
      </c>
      <c r="BC37" s="22">
        <f t="shared" si="163"/>
        <v>9.8961883262124642E-2</v>
      </c>
      <c r="BD37" s="22">
        <f t="shared" si="163"/>
        <v>0.12608511705013409</v>
      </c>
      <c r="BE37" s="22">
        <f t="shared" si="163"/>
        <v>1.7209213064105996E-2</v>
      </c>
      <c r="BF37" s="22">
        <f t="shared" si="163"/>
        <v>0.86841978040355916</v>
      </c>
      <c r="BG37" s="22">
        <f t="shared" si="163"/>
        <v>8.7053885413046192E-2</v>
      </c>
      <c r="BH37" s="22">
        <f t="shared" si="163"/>
        <v>0.1288691000718751</v>
      </c>
      <c r="BI37" s="22">
        <f t="shared" si="163"/>
        <v>1.8337617523745034E-2</v>
      </c>
      <c r="BJ37" s="22">
        <f t="shared" si="163"/>
        <v>1.2721105535169983</v>
      </c>
      <c r="BK37" s="22">
        <f t="shared" si="163"/>
        <v>0.15236250867334339</v>
      </c>
      <c r="BL37" s="22">
        <f t="shared" si="163"/>
        <v>0.19588673332318965</v>
      </c>
      <c r="BM37" s="22">
        <f t="shared" si="163"/>
        <v>2.8547688339022593E-2</v>
      </c>
      <c r="BN37" s="22">
        <f t="shared" si="163"/>
        <v>2.4438761376400682</v>
      </c>
      <c r="BO37" s="22">
        <f t="shared" si="163"/>
        <v>0.16691675186449395</v>
      </c>
      <c r="BP37" s="22">
        <f t="shared" si="163"/>
        <v>1.5216192842309628</v>
      </c>
      <c r="BQ37" s="22">
        <f>_xlfn.STDEV.P(BQ30:BQ35)</f>
        <v>0.12572151966961501</v>
      </c>
      <c r="BR37" s="22">
        <f t="shared" si="163"/>
        <v>0.42529969188847688</v>
      </c>
      <c r="BS37" s="22">
        <f t="shared" si="163"/>
        <v>3.0792225057914402E-2</v>
      </c>
    </row>
    <row r="38" spans="1:71" x14ac:dyDescent="0.35">
      <c r="A38">
        <v>50</v>
      </c>
      <c r="B38" t="s">
        <v>178</v>
      </c>
      <c r="C38">
        <v>21.701000000000001</v>
      </c>
      <c r="D38">
        <v>9.32</v>
      </c>
      <c r="E38">
        <v>0.72</v>
      </c>
      <c r="F38">
        <v>2.2400000000000002</v>
      </c>
      <c r="G38">
        <v>0.91</v>
      </c>
      <c r="H38">
        <v>1615</v>
      </c>
      <c r="I38">
        <v>73</v>
      </c>
      <c r="J38">
        <v>34</v>
      </c>
      <c r="K38">
        <v>1.3</v>
      </c>
      <c r="L38">
        <v>413</v>
      </c>
      <c r="M38">
        <v>19</v>
      </c>
      <c r="N38">
        <v>14.73</v>
      </c>
      <c r="O38">
        <v>0.82</v>
      </c>
      <c r="P38">
        <v>40</v>
      </c>
      <c r="Q38">
        <v>1.6</v>
      </c>
      <c r="R38">
        <v>12.5</v>
      </c>
      <c r="S38">
        <v>1.1000000000000001</v>
      </c>
      <c r="T38">
        <v>47.3</v>
      </c>
      <c r="U38">
        <v>2.2000000000000002</v>
      </c>
      <c r="V38">
        <v>332</v>
      </c>
      <c r="W38">
        <v>15</v>
      </c>
      <c r="X38">
        <v>32.299999999999997</v>
      </c>
      <c r="Y38">
        <v>1.8</v>
      </c>
      <c r="Z38">
        <v>179</v>
      </c>
      <c r="AA38">
        <v>10</v>
      </c>
      <c r="AB38">
        <v>12.19</v>
      </c>
      <c r="AC38">
        <v>0.83</v>
      </c>
      <c r="AD38">
        <v>1.1279999999999999</v>
      </c>
      <c r="AE38">
        <v>6.7000000000000004E-2</v>
      </c>
      <c r="AF38">
        <v>664</v>
      </c>
      <c r="AG38">
        <v>32</v>
      </c>
      <c r="AH38">
        <v>24.7</v>
      </c>
      <c r="AI38">
        <v>1.2</v>
      </c>
      <c r="AJ38">
        <v>52.6</v>
      </c>
      <c r="AK38">
        <v>2.7</v>
      </c>
      <c r="AL38">
        <v>6.66</v>
      </c>
      <c r="AM38">
        <v>0.37</v>
      </c>
      <c r="AN38">
        <v>28.3</v>
      </c>
      <c r="AO38">
        <v>1.3</v>
      </c>
      <c r="AP38">
        <v>6.13</v>
      </c>
      <c r="AQ38">
        <v>0.47</v>
      </c>
      <c r="AR38">
        <v>1.97</v>
      </c>
      <c r="AS38">
        <v>0.18</v>
      </c>
      <c r="AT38">
        <v>5.69</v>
      </c>
      <c r="AU38">
        <v>0.38</v>
      </c>
      <c r="AV38">
        <v>1.06</v>
      </c>
      <c r="AW38">
        <v>0.12</v>
      </c>
      <c r="AX38">
        <v>6.08</v>
      </c>
      <c r="AY38">
        <v>0.47</v>
      </c>
      <c r="AZ38">
        <v>1.17</v>
      </c>
      <c r="BA38">
        <v>0.1</v>
      </c>
      <c r="BB38">
        <v>3.77</v>
      </c>
      <c r="BC38">
        <v>0.4</v>
      </c>
      <c r="BD38">
        <v>0.498</v>
      </c>
      <c r="BE38">
        <v>6.2E-2</v>
      </c>
      <c r="BF38">
        <v>3.25</v>
      </c>
      <c r="BG38">
        <v>0.36</v>
      </c>
      <c r="BH38">
        <v>0.52</v>
      </c>
      <c r="BI38">
        <v>7.8E-2</v>
      </c>
      <c r="BJ38">
        <v>4.2</v>
      </c>
      <c r="BK38">
        <v>0.49</v>
      </c>
      <c r="BL38">
        <v>0.72899999999999998</v>
      </c>
      <c r="BM38">
        <v>8.5999999999999993E-2</v>
      </c>
      <c r="BN38">
        <v>9.99</v>
      </c>
      <c r="BO38">
        <v>0.76</v>
      </c>
      <c r="BP38">
        <v>6.02</v>
      </c>
      <c r="BQ38">
        <v>0.44</v>
      </c>
      <c r="BR38">
        <v>1.65</v>
      </c>
      <c r="BS38">
        <v>0.14000000000000001</v>
      </c>
    </row>
    <row r="39" spans="1:71" x14ac:dyDescent="0.35">
      <c r="A39">
        <v>50</v>
      </c>
      <c r="B39" t="s">
        <v>178</v>
      </c>
      <c r="C39">
        <v>20.503</v>
      </c>
      <c r="D39">
        <v>9.4700000000000006</v>
      </c>
      <c r="E39">
        <v>0.89</v>
      </c>
      <c r="F39">
        <v>2.0699999999999998</v>
      </c>
      <c r="G39">
        <v>0.75</v>
      </c>
      <c r="H39">
        <v>1622</v>
      </c>
      <c r="I39">
        <v>68</v>
      </c>
      <c r="J39">
        <v>34.200000000000003</v>
      </c>
      <c r="K39">
        <v>1.5</v>
      </c>
      <c r="L39">
        <v>427</v>
      </c>
      <c r="M39">
        <v>21</v>
      </c>
      <c r="N39">
        <v>15.5</v>
      </c>
      <c r="O39">
        <v>1.4</v>
      </c>
      <c r="P39">
        <v>39.4</v>
      </c>
      <c r="Q39">
        <v>2.1</v>
      </c>
      <c r="R39">
        <v>12.4</v>
      </c>
      <c r="S39">
        <v>1.3</v>
      </c>
      <c r="T39">
        <v>50.5</v>
      </c>
      <c r="U39">
        <v>3.2</v>
      </c>
      <c r="V39">
        <v>336</v>
      </c>
      <c r="W39">
        <v>22</v>
      </c>
      <c r="X39">
        <v>32.299999999999997</v>
      </c>
      <c r="Y39">
        <v>2.1</v>
      </c>
      <c r="Z39">
        <v>180.4</v>
      </c>
      <c r="AA39">
        <v>9.6</v>
      </c>
      <c r="AB39">
        <v>12.28</v>
      </c>
      <c r="AC39">
        <v>0.76</v>
      </c>
      <c r="AD39">
        <v>1.175</v>
      </c>
      <c r="AE39">
        <v>5.5E-2</v>
      </c>
      <c r="AF39">
        <v>689</v>
      </c>
      <c r="AG39">
        <v>46</v>
      </c>
      <c r="AH39">
        <v>24.4</v>
      </c>
      <c r="AI39">
        <v>1.2</v>
      </c>
      <c r="AJ39">
        <v>51.3</v>
      </c>
      <c r="AK39">
        <v>2.7</v>
      </c>
      <c r="AL39">
        <v>6.3</v>
      </c>
      <c r="AM39">
        <v>0.38</v>
      </c>
      <c r="AN39">
        <v>27.5</v>
      </c>
      <c r="AO39">
        <v>1.6</v>
      </c>
      <c r="AP39">
        <v>6.62</v>
      </c>
      <c r="AQ39">
        <v>0.6</v>
      </c>
      <c r="AR39">
        <v>1.88</v>
      </c>
      <c r="AS39">
        <v>0.21</v>
      </c>
      <c r="AT39">
        <v>6.29</v>
      </c>
      <c r="AU39">
        <v>0.62</v>
      </c>
      <c r="AV39">
        <v>0.99099999999999999</v>
      </c>
      <c r="AW39">
        <v>9.8000000000000004E-2</v>
      </c>
      <c r="AX39">
        <v>6.38</v>
      </c>
      <c r="AY39">
        <v>0.54</v>
      </c>
      <c r="AZ39">
        <v>1.28</v>
      </c>
      <c r="BA39">
        <v>0.11</v>
      </c>
      <c r="BB39">
        <v>3.73</v>
      </c>
      <c r="BC39">
        <v>0.39</v>
      </c>
      <c r="BD39">
        <v>0.443</v>
      </c>
      <c r="BE39">
        <v>7.3999999999999996E-2</v>
      </c>
      <c r="BF39">
        <v>3.19</v>
      </c>
      <c r="BG39">
        <v>0.37</v>
      </c>
      <c r="BH39">
        <v>0.495</v>
      </c>
      <c r="BI39">
        <v>6.4000000000000001E-2</v>
      </c>
      <c r="BJ39">
        <v>4.59</v>
      </c>
      <c r="BK39">
        <v>0.6</v>
      </c>
      <c r="BL39">
        <v>0.64</v>
      </c>
      <c r="BM39">
        <v>0.11</v>
      </c>
      <c r="BN39">
        <v>10.58</v>
      </c>
      <c r="BO39">
        <v>0.8</v>
      </c>
      <c r="BP39">
        <v>6.1</v>
      </c>
      <c r="BQ39">
        <v>0.48</v>
      </c>
      <c r="BR39">
        <v>1.59</v>
      </c>
      <c r="BS39">
        <v>0.14000000000000001</v>
      </c>
    </row>
    <row r="40" spans="1:71" x14ac:dyDescent="0.35">
      <c r="A40">
        <v>50</v>
      </c>
      <c r="B40" t="s">
        <v>178</v>
      </c>
      <c r="C40">
        <v>21.268000000000001</v>
      </c>
      <c r="D40">
        <v>9.7200000000000006</v>
      </c>
      <c r="E40">
        <v>0.8</v>
      </c>
      <c r="F40">
        <v>1.06</v>
      </c>
      <c r="G40">
        <v>0.62</v>
      </c>
      <c r="H40">
        <v>1612</v>
      </c>
      <c r="I40">
        <v>63</v>
      </c>
      <c r="J40">
        <v>34.200000000000003</v>
      </c>
      <c r="K40">
        <v>1.3</v>
      </c>
      <c r="L40">
        <v>417</v>
      </c>
      <c r="M40">
        <v>27</v>
      </c>
      <c r="N40">
        <v>16.399999999999999</v>
      </c>
      <c r="O40">
        <v>1.6</v>
      </c>
      <c r="P40">
        <v>38.1</v>
      </c>
      <c r="Q40">
        <v>1.8</v>
      </c>
      <c r="R40">
        <v>12.5</v>
      </c>
      <c r="S40">
        <v>1</v>
      </c>
      <c r="T40">
        <v>48.6</v>
      </c>
      <c r="U40">
        <v>2.2000000000000002</v>
      </c>
      <c r="V40">
        <v>328</v>
      </c>
      <c r="W40">
        <v>16</v>
      </c>
      <c r="X40">
        <v>31.6</v>
      </c>
      <c r="Y40">
        <v>2.2000000000000002</v>
      </c>
      <c r="Z40">
        <v>175.9</v>
      </c>
      <c r="AA40">
        <v>9.1999999999999993</v>
      </c>
      <c r="AB40">
        <v>12.29</v>
      </c>
      <c r="AC40">
        <v>0.8</v>
      </c>
      <c r="AD40">
        <v>1.1499999999999999</v>
      </c>
      <c r="AE40">
        <v>6.5000000000000002E-2</v>
      </c>
      <c r="AF40">
        <v>667</v>
      </c>
      <c r="AG40">
        <v>45</v>
      </c>
      <c r="AH40">
        <v>24.8</v>
      </c>
      <c r="AI40">
        <v>1.5</v>
      </c>
      <c r="AJ40">
        <v>52.3</v>
      </c>
      <c r="AK40">
        <v>2.6</v>
      </c>
      <c r="AL40">
        <v>6.65</v>
      </c>
      <c r="AM40">
        <v>0.41</v>
      </c>
      <c r="AN40">
        <v>27.4</v>
      </c>
      <c r="AO40">
        <v>1.7</v>
      </c>
      <c r="AP40">
        <v>6.08</v>
      </c>
      <c r="AQ40">
        <v>0.64</v>
      </c>
      <c r="AR40">
        <v>1.98</v>
      </c>
      <c r="AS40">
        <v>0.18</v>
      </c>
      <c r="AT40">
        <v>6.34</v>
      </c>
      <c r="AU40">
        <v>0.61</v>
      </c>
      <c r="AV40">
        <v>1.07</v>
      </c>
      <c r="AW40">
        <v>0.11</v>
      </c>
      <c r="AX40">
        <v>6.26</v>
      </c>
      <c r="AY40">
        <v>0.59</v>
      </c>
      <c r="AZ40">
        <v>1.23</v>
      </c>
      <c r="BA40">
        <v>0.13</v>
      </c>
      <c r="BB40">
        <v>3.49</v>
      </c>
      <c r="BC40">
        <v>0.43</v>
      </c>
      <c r="BD40">
        <v>0.52900000000000003</v>
      </c>
      <c r="BE40">
        <v>8.3000000000000004E-2</v>
      </c>
      <c r="BF40">
        <v>3.42</v>
      </c>
      <c r="BG40">
        <v>0.38</v>
      </c>
      <c r="BH40">
        <v>0.49099999999999999</v>
      </c>
      <c r="BI40">
        <v>0.06</v>
      </c>
      <c r="BJ40">
        <v>4.5199999999999996</v>
      </c>
      <c r="BK40">
        <v>0.59</v>
      </c>
      <c r="BL40">
        <v>0.71</v>
      </c>
      <c r="BM40">
        <v>0.13</v>
      </c>
      <c r="BN40">
        <v>9.93</v>
      </c>
      <c r="BO40">
        <v>0.74</v>
      </c>
      <c r="BP40">
        <v>5.77</v>
      </c>
      <c r="BQ40">
        <v>0.46</v>
      </c>
      <c r="BR40">
        <v>1.71</v>
      </c>
      <c r="BS40">
        <v>0.15</v>
      </c>
    </row>
    <row r="41" spans="1:71" x14ac:dyDescent="0.35">
      <c r="A41">
        <v>50</v>
      </c>
      <c r="B41" t="s">
        <v>178</v>
      </c>
      <c r="C41">
        <v>20.977</v>
      </c>
      <c r="D41">
        <v>9.8699999999999992</v>
      </c>
      <c r="E41">
        <v>0.95</v>
      </c>
      <c r="F41">
        <v>1.36</v>
      </c>
      <c r="G41">
        <v>0.75</v>
      </c>
      <c r="H41">
        <v>1620</v>
      </c>
      <c r="I41">
        <v>74</v>
      </c>
      <c r="J41">
        <v>33.6</v>
      </c>
      <c r="K41">
        <v>1.7</v>
      </c>
      <c r="L41">
        <v>416</v>
      </c>
      <c r="M41">
        <v>25</v>
      </c>
      <c r="N41">
        <v>17.7</v>
      </c>
      <c r="O41">
        <v>1.7</v>
      </c>
      <c r="P41">
        <v>38.9</v>
      </c>
      <c r="Q41">
        <v>2.2000000000000002</v>
      </c>
      <c r="R41">
        <v>12.2</v>
      </c>
      <c r="S41">
        <v>1.2</v>
      </c>
      <c r="T41">
        <v>50.1</v>
      </c>
      <c r="U41">
        <v>3</v>
      </c>
      <c r="V41">
        <v>333</v>
      </c>
      <c r="W41">
        <v>23</v>
      </c>
      <c r="X41">
        <v>33.299999999999997</v>
      </c>
      <c r="Y41">
        <v>2.2000000000000002</v>
      </c>
      <c r="Z41">
        <v>178</v>
      </c>
      <c r="AA41">
        <v>11</v>
      </c>
      <c r="AB41">
        <v>11.62</v>
      </c>
      <c r="AC41">
        <v>0.76</v>
      </c>
      <c r="AD41">
        <v>1.2789999999999999</v>
      </c>
      <c r="AE41">
        <v>6.8000000000000005E-2</v>
      </c>
      <c r="AF41">
        <v>669</v>
      </c>
      <c r="AG41">
        <v>44</v>
      </c>
      <c r="AH41">
        <v>23.8</v>
      </c>
      <c r="AI41">
        <v>1.4</v>
      </c>
      <c r="AJ41">
        <v>50.2</v>
      </c>
      <c r="AK41">
        <v>3.1</v>
      </c>
      <c r="AL41">
        <v>6.48</v>
      </c>
      <c r="AM41">
        <v>0.47</v>
      </c>
      <c r="AN41">
        <v>26.7</v>
      </c>
      <c r="AO41">
        <v>1.3</v>
      </c>
      <c r="AP41">
        <v>5.94</v>
      </c>
      <c r="AQ41">
        <v>0.6</v>
      </c>
      <c r="AR41">
        <v>1.97</v>
      </c>
      <c r="AS41">
        <v>0.22</v>
      </c>
      <c r="AT41">
        <v>6.56</v>
      </c>
      <c r="AU41">
        <v>0.72</v>
      </c>
      <c r="AV41">
        <v>1.03</v>
      </c>
      <c r="AW41">
        <v>0.12</v>
      </c>
      <c r="AX41">
        <v>6.17</v>
      </c>
      <c r="AY41">
        <v>0.61</v>
      </c>
      <c r="AZ41">
        <v>1.29</v>
      </c>
      <c r="BA41">
        <v>0.13</v>
      </c>
      <c r="BB41">
        <v>3.62</v>
      </c>
      <c r="BC41">
        <v>0.35</v>
      </c>
      <c r="BD41">
        <v>0.52900000000000003</v>
      </c>
      <c r="BE41">
        <v>7.5999999999999998E-2</v>
      </c>
      <c r="BF41">
        <v>3.4</v>
      </c>
      <c r="BG41">
        <v>0.42</v>
      </c>
      <c r="BH41">
        <v>0.49099999999999999</v>
      </c>
      <c r="BI41">
        <v>7.0999999999999994E-2</v>
      </c>
      <c r="BJ41">
        <v>4.59</v>
      </c>
      <c r="BK41">
        <v>0.52</v>
      </c>
      <c r="BL41">
        <v>0.7</v>
      </c>
      <c r="BM41">
        <v>0.1</v>
      </c>
      <c r="BN41">
        <v>10.4</v>
      </c>
      <c r="BO41">
        <v>1</v>
      </c>
      <c r="BP41">
        <v>6.35</v>
      </c>
      <c r="BQ41">
        <v>0.51</v>
      </c>
      <c r="BR41">
        <v>1.73</v>
      </c>
      <c r="BS41">
        <v>0.16</v>
      </c>
    </row>
    <row r="42" spans="1:71" x14ac:dyDescent="0.35">
      <c r="A42">
        <v>50</v>
      </c>
      <c r="B42" t="s">
        <v>178</v>
      </c>
      <c r="C42">
        <v>21</v>
      </c>
      <c r="D42">
        <v>10.14</v>
      </c>
      <c r="E42">
        <v>0.83</v>
      </c>
      <c r="F42">
        <v>1.54</v>
      </c>
      <c r="G42">
        <v>0.79</v>
      </c>
      <c r="H42">
        <v>1628</v>
      </c>
      <c r="I42">
        <v>66</v>
      </c>
      <c r="J42">
        <v>32.5</v>
      </c>
      <c r="K42">
        <v>1.7</v>
      </c>
      <c r="L42">
        <v>402</v>
      </c>
      <c r="M42">
        <v>25</v>
      </c>
      <c r="N42">
        <v>15.2</v>
      </c>
      <c r="O42">
        <v>1.6</v>
      </c>
      <c r="P42">
        <v>37.799999999999997</v>
      </c>
      <c r="Q42">
        <v>2.5</v>
      </c>
      <c r="R42">
        <v>13.4</v>
      </c>
      <c r="S42">
        <v>1.4</v>
      </c>
      <c r="T42">
        <v>47.4</v>
      </c>
      <c r="U42">
        <v>2.5</v>
      </c>
      <c r="V42">
        <v>325</v>
      </c>
      <c r="W42">
        <v>19</v>
      </c>
      <c r="X42">
        <v>32.299999999999997</v>
      </c>
      <c r="Y42">
        <v>2</v>
      </c>
      <c r="Z42">
        <v>172</v>
      </c>
      <c r="AA42">
        <v>11</v>
      </c>
      <c r="AB42">
        <v>11.75</v>
      </c>
      <c r="AC42">
        <v>0.99</v>
      </c>
      <c r="AD42">
        <v>1.24</v>
      </c>
      <c r="AE42">
        <v>9.8000000000000004E-2</v>
      </c>
      <c r="AF42">
        <v>652</v>
      </c>
      <c r="AG42">
        <v>38</v>
      </c>
      <c r="AH42">
        <v>22.9</v>
      </c>
      <c r="AI42">
        <v>1.3</v>
      </c>
      <c r="AJ42">
        <v>48.6</v>
      </c>
      <c r="AK42">
        <v>2.6</v>
      </c>
      <c r="AL42">
        <v>6.13</v>
      </c>
      <c r="AM42">
        <v>0.27</v>
      </c>
      <c r="AN42">
        <v>27.4</v>
      </c>
      <c r="AO42">
        <v>1.9</v>
      </c>
      <c r="AP42">
        <v>6.2</v>
      </c>
      <c r="AQ42">
        <v>0.64</v>
      </c>
      <c r="AR42">
        <v>1.88</v>
      </c>
      <c r="AS42">
        <v>0.21</v>
      </c>
      <c r="AT42">
        <v>6.14</v>
      </c>
      <c r="AU42">
        <v>0.62</v>
      </c>
      <c r="AV42">
        <v>0.90200000000000002</v>
      </c>
      <c r="AW42">
        <v>0.08</v>
      </c>
      <c r="AX42">
        <v>6.24</v>
      </c>
      <c r="AY42">
        <v>0.56999999999999995</v>
      </c>
      <c r="AZ42">
        <v>1.1299999999999999</v>
      </c>
      <c r="BA42">
        <v>0.11</v>
      </c>
      <c r="BB42">
        <v>3.46</v>
      </c>
      <c r="BC42">
        <v>0.36</v>
      </c>
      <c r="BD42">
        <v>0.442</v>
      </c>
      <c r="BE42">
        <v>5.0999999999999997E-2</v>
      </c>
      <c r="BF42">
        <v>3.29</v>
      </c>
      <c r="BG42">
        <v>0.37</v>
      </c>
      <c r="BH42">
        <v>0.45400000000000001</v>
      </c>
      <c r="BI42">
        <v>5.7000000000000002E-2</v>
      </c>
      <c r="BJ42">
        <v>4.4800000000000004</v>
      </c>
      <c r="BK42">
        <v>0.74</v>
      </c>
      <c r="BL42">
        <v>0.71799999999999997</v>
      </c>
      <c r="BM42">
        <v>8.5000000000000006E-2</v>
      </c>
      <c r="BN42">
        <v>9.91</v>
      </c>
      <c r="BO42">
        <v>0.79</v>
      </c>
      <c r="BP42">
        <v>5.84</v>
      </c>
      <c r="BQ42">
        <v>0.41</v>
      </c>
      <c r="BR42">
        <v>1.63</v>
      </c>
      <c r="BS42">
        <v>0.18</v>
      </c>
    </row>
    <row r="43" spans="1:71" s="23" customFormat="1" x14ac:dyDescent="0.35">
      <c r="B43" s="22" t="s">
        <v>260</v>
      </c>
      <c r="C43" s="23">
        <f t="shared" ref="C43" si="164">AVERAGE(C38:C42)</f>
        <v>21.0898</v>
      </c>
      <c r="D43" s="23">
        <f t="shared" ref="D43" si="165">AVERAGE(D38:D42)</f>
        <v>9.7039999999999988</v>
      </c>
      <c r="E43" s="23">
        <f t="shared" ref="E43" si="166">AVERAGE(E38:E42)</f>
        <v>0.83800000000000008</v>
      </c>
      <c r="F43" s="23">
        <f t="shared" ref="F43" si="167">AVERAGE(F38:F42)</f>
        <v>1.6540000000000004</v>
      </c>
      <c r="G43" s="23">
        <f t="shared" ref="G43" si="168">AVERAGE(G38:G42)</f>
        <v>0.76400000000000001</v>
      </c>
      <c r="H43" s="23">
        <f t="shared" ref="H43:I43" si="169">AVERAGE(H38:H42)</f>
        <v>1619.4</v>
      </c>
      <c r="I43" s="23">
        <f t="shared" si="169"/>
        <v>68.8</v>
      </c>
      <c r="J43" s="23">
        <f t="shared" ref="J43" si="170">AVERAGE(J38:J42)</f>
        <v>33.700000000000003</v>
      </c>
      <c r="K43" s="23">
        <f t="shared" ref="K43" si="171">AVERAGE(K38:K42)</f>
        <v>1.5</v>
      </c>
      <c r="L43" s="23">
        <f t="shared" ref="L43" si="172">AVERAGE(L38:L42)</f>
        <v>415</v>
      </c>
      <c r="M43" s="23">
        <f t="shared" ref="M43" si="173">AVERAGE(M38:M42)</f>
        <v>23.4</v>
      </c>
      <c r="N43" s="23">
        <f t="shared" ref="N43" si="174">AVERAGE(N38:N42)</f>
        <v>15.906000000000001</v>
      </c>
      <c r="O43" s="23">
        <f t="shared" ref="O43" si="175">AVERAGE(O38:O42)</f>
        <v>1.4239999999999999</v>
      </c>
      <c r="P43" s="23">
        <f t="shared" ref="P43" si="176">AVERAGE(P38:P42)</f>
        <v>38.839999999999996</v>
      </c>
      <c r="Q43" s="23">
        <f t="shared" ref="Q43" si="177">AVERAGE(Q38:Q42)</f>
        <v>2.04</v>
      </c>
      <c r="R43" s="23">
        <f t="shared" ref="R43" si="178">AVERAGE(R38:R42)</f>
        <v>12.599999999999998</v>
      </c>
      <c r="S43" s="23">
        <f t="shared" ref="S43" si="179">AVERAGE(S38:S42)</f>
        <v>1.2</v>
      </c>
      <c r="T43" s="23">
        <f t="shared" ref="T43" si="180">AVERAGE(T38:T42)</f>
        <v>48.78</v>
      </c>
      <c r="U43" s="23">
        <f t="shared" ref="U43" si="181">AVERAGE(U38:U42)</f>
        <v>2.62</v>
      </c>
      <c r="V43" s="23">
        <f t="shared" ref="V43" si="182">AVERAGE(V38:V42)</f>
        <v>330.8</v>
      </c>
      <c r="W43" s="23">
        <f t="shared" ref="W43" si="183">AVERAGE(W38:W42)</f>
        <v>19</v>
      </c>
      <c r="X43" s="23">
        <f t="shared" ref="X43" si="184">AVERAGE(X38:X42)</f>
        <v>32.36</v>
      </c>
      <c r="Y43" s="23">
        <f t="shared" ref="Y43" si="185">AVERAGE(Y38:Y42)</f>
        <v>2.06</v>
      </c>
      <c r="Z43" s="23">
        <f t="shared" ref="Z43" si="186">AVERAGE(Z38:Z42)</f>
        <v>177.06</v>
      </c>
      <c r="AA43" s="23">
        <f t="shared" ref="AA43" si="187">AVERAGE(AA38:AA42)</f>
        <v>10.16</v>
      </c>
      <c r="AB43" s="23">
        <f t="shared" ref="AB43" si="188">AVERAGE(AB38:AB42)</f>
        <v>12.026</v>
      </c>
      <c r="AC43" s="23">
        <f t="shared" ref="AC43" si="189">AVERAGE(AC38:AC42)</f>
        <v>0.82799999999999996</v>
      </c>
      <c r="AD43" s="23">
        <f t="shared" ref="AD43" si="190">AVERAGE(AD38:AD42)</f>
        <v>1.1943999999999999</v>
      </c>
      <c r="AE43" s="23">
        <f t="shared" ref="AE43" si="191">AVERAGE(AE38:AE42)</f>
        <v>7.0599999999999996E-2</v>
      </c>
      <c r="AF43" s="23">
        <f t="shared" ref="AF43" si="192">AVERAGE(AF38:AF42)</f>
        <v>668.2</v>
      </c>
      <c r="AG43" s="23">
        <f t="shared" ref="AG43" si="193">AVERAGE(AG38:AG42)</f>
        <v>41</v>
      </c>
      <c r="AH43" s="23">
        <f t="shared" ref="AH43" si="194">AVERAGE(AH38:AH42)</f>
        <v>24.119999999999997</v>
      </c>
      <c r="AI43" s="23">
        <f t="shared" ref="AI43" si="195">AVERAGE(AI38:AI42)</f>
        <v>1.3199999999999998</v>
      </c>
      <c r="AJ43" s="23">
        <f t="shared" ref="AJ43" si="196">AVERAGE(AJ38:AJ42)</f>
        <v>50.999999999999993</v>
      </c>
      <c r="AK43" s="23">
        <f t="shared" ref="AK43" si="197">AVERAGE(AK38:AK42)</f>
        <v>2.7399999999999998</v>
      </c>
      <c r="AL43" s="23">
        <f t="shared" ref="AL43" si="198">AVERAGE(AL38:AL42)</f>
        <v>6.444</v>
      </c>
      <c r="AM43" s="23">
        <f t="shared" ref="AM43" si="199">AVERAGE(AM38:AM42)</f>
        <v>0.38</v>
      </c>
      <c r="AN43" s="23">
        <f t="shared" ref="AN43" si="200">AVERAGE(AN38:AN42)</f>
        <v>27.459999999999997</v>
      </c>
      <c r="AO43" s="23">
        <f t="shared" ref="AO43" si="201">AVERAGE(AO38:AO42)</f>
        <v>1.56</v>
      </c>
      <c r="AP43" s="23">
        <f t="shared" ref="AP43" si="202">AVERAGE(AP38:AP42)</f>
        <v>6.194</v>
      </c>
      <c r="AQ43" s="23">
        <f t="shared" ref="AQ43" si="203">AVERAGE(AQ38:AQ42)</f>
        <v>0.59000000000000008</v>
      </c>
      <c r="AR43" s="23">
        <f t="shared" ref="AR43" si="204">AVERAGE(AR38:AR42)</f>
        <v>1.9359999999999999</v>
      </c>
      <c r="AS43" s="23">
        <f t="shared" ref="AS43" si="205">AVERAGE(AS38:AS42)</f>
        <v>0.2</v>
      </c>
      <c r="AT43" s="23">
        <f t="shared" ref="AT43" si="206">AVERAGE(AT38:AT42)</f>
        <v>6.2039999999999997</v>
      </c>
      <c r="AU43" s="23">
        <f t="shared" ref="AU43" si="207">AVERAGE(AU38:AU42)</f>
        <v>0.59000000000000008</v>
      </c>
      <c r="AV43" s="23">
        <f t="shared" ref="AV43" si="208">AVERAGE(AV38:AV42)</f>
        <v>1.0106000000000002</v>
      </c>
      <c r="AW43" s="23">
        <f t="shared" ref="AW43" si="209">AVERAGE(AW38:AW42)</f>
        <v>0.1056</v>
      </c>
      <c r="AX43" s="23">
        <f t="shared" ref="AX43" si="210">AVERAGE(AX38:AX42)</f>
        <v>6.2260000000000009</v>
      </c>
      <c r="AY43" s="23">
        <f t="shared" ref="AY43" si="211">AVERAGE(AY38:AY42)</f>
        <v>0.55599999999999994</v>
      </c>
      <c r="AZ43" s="23">
        <f t="shared" ref="AZ43" si="212">AVERAGE(AZ38:AZ42)</f>
        <v>1.2200000000000002</v>
      </c>
      <c r="BA43" s="23">
        <f t="shared" ref="BA43" si="213">AVERAGE(BA38:BA42)</f>
        <v>0.11600000000000002</v>
      </c>
      <c r="BB43" s="23">
        <f t="shared" ref="BB43" si="214">AVERAGE(BB38:BB42)</f>
        <v>3.6139999999999999</v>
      </c>
      <c r="BC43" s="23">
        <f t="shared" ref="BC43" si="215">AVERAGE(BC38:BC42)</f>
        <v>0.38599999999999995</v>
      </c>
      <c r="BD43" s="23">
        <f t="shared" ref="BD43" si="216">AVERAGE(BD38:BD42)</f>
        <v>0.48820000000000008</v>
      </c>
      <c r="BE43" s="23">
        <f t="shared" ref="BE43" si="217">AVERAGE(BE38:BE42)</f>
        <v>6.9200000000000012E-2</v>
      </c>
      <c r="BF43" s="23">
        <f t="shared" ref="BF43" si="218">AVERAGE(BF38:BF42)</f>
        <v>3.31</v>
      </c>
      <c r="BG43" s="23">
        <f t="shared" ref="BG43" si="219">AVERAGE(BG38:BG42)</f>
        <v>0.38</v>
      </c>
      <c r="BH43" s="23">
        <f t="shared" ref="BH43" si="220">AVERAGE(BH38:BH42)</f>
        <v>0.49020000000000008</v>
      </c>
      <c r="BI43" s="23">
        <f t="shared" ref="BI43" si="221">AVERAGE(BI38:BI42)</f>
        <v>6.6000000000000003E-2</v>
      </c>
      <c r="BJ43" s="23">
        <f t="shared" ref="BJ43" si="222">AVERAGE(BJ38:BJ42)</f>
        <v>4.476</v>
      </c>
      <c r="BK43" s="23">
        <f t="shared" ref="BK43" si="223">AVERAGE(BK38:BK42)</f>
        <v>0.58799999999999986</v>
      </c>
      <c r="BL43" s="23">
        <f t="shared" ref="BL43" si="224">AVERAGE(BL38:BL42)</f>
        <v>0.69940000000000002</v>
      </c>
      <c r="BM43" s="23">
        <f t="shared" ref="BM43" si="225">AVERAGE(BM38:BM42)</f>
        <v>0.1022</v>
      </c>
      <c r="BN43" s="23">
        <f t="shared" ref="BN43" si="226">AVERAGE(BN38:BN42)</f>
        <v>10.162000000000001</v>
      </c>
      <c r="BO43" s="23">
        <f t="shared" ref="BO43" si="227">AVERAGE(BO38:BO42)</f>
        <v>0.81799999999999995</v>
      </c>
      <c r="BP43" s="23">
        <f t="shared" ref="BP43" si="228">AVERAGE(BP38:BP42)</f>
        <v>6.016</v>
      </c>
      <c r="BQ43" s="23">
        <f t="shared" ref="BQ43" si="229">AVERAGE(BQ38:BQ42)</f>
        <v>0.45999999999999996</v>
      </c>
      <c r="BR43" s="23">
        <f t="shared" ref="BR43" si="230">AVERAGE(BR38:BR42)</f>
        <v>1.6619999999999997</v>
      </c>
      <c r="BS43" s="23">
        <f t="shared" ref="BS43" si="231">AVERAGE(BS38:BS42)</f>
        <v>0.154</v>
      </c>
    </row>
    <row r="44" spans="1:71" s="22" customFormat="1" x14ac:dyDescent="0.35">
      <c r="B44" s="22" t="s">
        <v>261</v>
      </c>
      <c r="D44" s="22">
        <f>_xlfn.STDEV.P(D37:D42)</f>
        <v>2.7068275593002928</v>
      </c>
      <c r="E44" s="22">
        <f t="shared" ref="E44:AT44" si="232">_xlfn.STDEV.P(E37:E42)</f>
        <v>0.24463061047907816</v>
      </c>
      <c r="F44" s="22">
        <f t="shared" si="232"/>
        <v>0.58853852051785149</v>
      </c>
      <c r="G44" s="22">
        <f t="shared" si="232"/>
        <v>0.22582077819829746</v>
      </c>
      <c r="H44" s="22">
        <f t="shared" ref="H44:I44" si="233">_xlfn.STDEV.P(H37:H42)</f>
        <v>443.41027842053575</v>
      </c>
      <c r="I44" s="22">
        <f t="shared" si="233"/>
        <v>19.774563784691978</v>
      </c>
      <c r="J44" s="22">
        <f>_xlfn.STDEV.P(J37:J42)</f>
        <v>9.1754214094202613</v>
      </c>
      <c r="K44" s="22">
        <f t="shared" si="232"/>
        <v>0.4226555348965334</v>
      </c>
      <c r="L44" s="22">
        <f t="shared" si="232"/>
        <v>113.51017435659553</v>
      </c>
      <c r="M44" s="22">
        <f t="shared" si="232"/>
        <v>6.6591831360059013</v>
      </c>
      <c r="N44" s="22">
        <f t="shared" si="232"/>
        <v>4.5498926144869012</v>
      </c>
      <c r="O44" s="22">
        <f t="shared" si="232"/>
        <v>0.45367107187241373</v>
      </c>
      <c r="P44" s="22">
        <f t="shared" si="232"/>
        <v>10.688717613564558</v>
      </c>
      <c r="Q44" s="22">
        <f t="shared" si="232"/>
        <v>0.61957418853730228</v>
      </c>
      <c r="R44" s="22">
        <f t="shared" si="232"/>
        <v>3.4664932044164605</v>
      </c>
      <c r="S44" s="22">
        <f t="shared" si="232"/>
        <v>0.39574544066547607</v>
      </c>
      <c r="T44" s="22">
        <f t="shared" si="232"/>
        <v>13.340139696843584</v>
      </c>
      <c r="U44" s="22">
        <f t="shared" si="232"/>
        <v>0.82852652603231336</v>
      </c>
      <c r="V44" s="22">
        <f t="shared" si="232"/>
        <v>90.539995239167609</v>
      </c>
      <c r="W44" s="22">
        <f t="shared" si="232"/>
        <v>5.9513863073399991</v>
      </c>
      <c r="X44" s="22">
        <f t="shared" si="232"/>
        <v>8.7517548109479666</v>
      </c>
      <c r="Y44" s="22">
        <f t="shared" si="232"/>
        <v>0.5986619730093492</v>
      </c>
      <c r="Z44" s="22">
        <f t="shared" si="232"/>
        <v>48.594619245983267</v>
      </c>
      <c r="AA44" s="22">
        <f t="shared" si="232"/>
        <v>2.9627157057561226</v>
      </c>
      <c r="AB44" s="22">
        <f t="shared" si="232"/>
        <v>3.3652127589276342</v>
      </c>
      <c r="AC44" s="22">
        <f t="shared" si="232"/>
        <v>0.25266103132434525</v>
      </c>
      <c r="AD44" s="22">
        <f t="shared" si="232"/>
        <v>0.33001368006254395</v>
      </c>
      <c r="AE44" s="22">
        <f t="shared" si="232"/>
        <v>2.2489836208596327E-2</v>
      </c>
      <c r="AF44" s="22">
        <f t="shared" si="232"/>
        <v>183.69954243788322</v>
      </c>
      <c r="AG44" s="22">
        <f t="shared" si="232"/>
        <v>12.64930864269693</v>
      </c>
      <c r="AH44" s="22">
        <f t="shared" si="232"/>
        <v>6.6651813481194813</v>
      </c>
      <c r="AI44" s="22">
        <f t="shared" si="232"/>
        <v>0.38723135608334464</v>
      </c>
      <c r="AJ44" s="22">
        <f t="shared" si="232"/>
        <v>14.066727846179326</v>
      </c>
      <c r="AK44" s="22">
        <f t="shared" si="232"/>
        <v>0.80799081387776683</v>
      </c>
      <c r="AL44" s="22">
        <f t="shared" si="232"/>
        <v>1.7960304834185432</v>
      </c>
      <c r="AM44" s="22">
        <f t="shared" si="232"/>
        <v>0.12341150856134499</v>
      </c>
      <c r="AN44" s="22">
        <f t="shared" si="232"/>
        <v>7.6430367468856382</v>
      </c>
      <c r="AO44" s="22">
        <f t="shared" si="232"/>
        <v>0.47003016208359444</v>
      </c>
      <c r="AP44" s="22">
        <f t="shared" si="232"/>
        <v>1.7150240525389593</v>
      </c>
      <c r="AQ44" s="22">
        <f t="shared" si="232"/>
        <v>0.16791509550020306</v>
      </c>
      <c r="AR44" s="22">
        <f t="shared" si="232"/>
        <v>0.53514669152989824</v>
      </c>
      <c r="AS44" s="22">
        <f t="shared" si="232"/>
        <v>5.7835768585587213E-2</v>
      </c>
      <c r="AT44" s="22">
        <f t="shared" si="232"/>
        <v>1.6953233494401405</v>
      </c>
      <c r="AU44" s="22">
        <f t="shared" ref="AU44:BS44" si="234">_xlfn.STDEV.P(AU37:AU42)</f>
        <v>0.18716305283292331</v>
      </c>
      <c r="AV44" s="22">
        <f t="shared" si="234"/>
        <v>0.28527024771868403</v>
      </c>
      <c r="AW44" s="22">
        <f t="shared" si="234"/>
        <v>3.2236527550540392E-2</v>
      </c>
      <c r="AX44" s="22">
        <f t="shared" si="234"/>
        <v>1.7062230983815305</v>
      </c>
      <c r="AY44" s="22">
        <f t="shared" si="234"/>
        <v>0.16017645302018491</v>
      </c>
      <c r="AZ44" s="22">
        <f t="shared" si="234"/>
        <v>0.33614312903628774</v>
      </c>
      <c r="BA44" s="22">
        <f t="shared" si="234"/>
        <v>3.3605912973491234E-2</v>
      </c>
      <c r="BB44" s="22">
        <f t="shared" si="234"/>
        <v>0.99994851251488504</v>
      </c>
      <c r="BC44" s="22">
        <f t="shared" si="234"/>
        <v>0.11013557331031847</v>
      </c>
      <c r="BD44" s="22">
        <f t="shared" si="234"/>
        <v>0.13956805809641723</v>
      </c>
      <c r="BE44" s="22">
        <f t="shared" si="234"/>
        <v>2.1967153276772358E-2</v>
      </c>
      <c r="BF44" s="22">
        <f t="shared" si="234"/>
        <v>0.91345148024802358</v>
      </c>
      <c r="BG44" s="22">
        <f t="shared" si="234"/>
        <v>0.11084111880650045</v>
      </c>
      <c r="BH44" s="22">
        <f t="shared" si="234"/>
        <v>0.13602868327165618</v>
      </c>
      <c r="BI44" s="22">
        <f t="shared" si="234"/>
        <v>1.9074789584221773E-2</v>
      </c>
      <c r="BJ44" s="22">
        <f t="shared" si="234"/>
        <v>1.2012638937388895</v>
      </c>
      <c r="BK44" s="22">
        <f t="shared" si="234"/>
        <v>0.18056855571337527</v>
      </c>
      <c r="BL44" s="22">
        <f t="shared" si="234"/>
        <v>0.18979574171240016</v>
      </c>
      <c r="BM44" s="22">
        <f t="shared" si="234"/>
        <v>3.1404226124409164E-2</v>
      </c>
      <c r="BN44" s="22">
        <f t="shared" si="234"/>
        <v>2.88731353305403</v>
      </c>
      <c r="BO44" s="22">
        <f t="shared" si="234"/>
        <v>0.25720867986981399</v>
      </c>
      <c r="BP44" s="22">
        <f t="shared" si="234"/>
        <v>1.6853783789749393</v>
      </c>
      <c r="BQ44" s="22">
        <f>_xlfn.STDEV.P(BQ37:BQ42)</f>
        <v>0.12839938906699125</v>
      </c>
      <c r="BR44" s="22">
        <f t="shared" si="234"/>
        <v>0.46328591665093977</v>
      </c>
      <c r="BS44" s="22">
        <f t="shared" si="234"/>
        <v>4.7906384123070328E-2</v>
      </c>
    </row>
    <row r="45" spans="1:71" x14ac:dyDescent="0.35">
      <c r="A45">
        <v>50</v>
      </c>
      <c r="B45" t="s">
        <v>193</v>
      </c>
      <c r="C45">
        <v>23.013999999999999</v>
      </c>
      <c r="D45">
        <v>9.66</v>
      </c>
      <c r="E45">
        <v>0.96</v>
      </c>
      <c r="F45">
        <v>3.4</v>
      </c>
      <c r="G45">
        <v>1.2</v>
      </c>
      <c r="H45">
        <v>1609</v>
      </c>
      <c r="I45">
        <v>58</v>
      </c>
      <c r="J45">
        <v>35.200000000000003</v>
      </c>
      <c r="K45">
        <v>1.5</v>
      </c>
      <c r="L45">
        <v>438</v>
      </c>
      <c r="M45">
        <v>27</v>
      </c>
      <c r="N45">
        <v>15.6</v>
      </c>
      <c r="O45">
        <v>1.4</v>
      </c>
      <c r="P45">
        <v>39.700000000000003</v>
      </c>
      <c r="Q45">
        <v>1.8</v>
      </c>
      <c r="R45">
        <v>13.5</v>
      </c>
      <c r="S45">
        <v>1</v>
      </c>
      <c r="T45">
        <v>47</v>
      </c>
      <c r="U45">
        <v>2</v>
      </c>
      <c r="V45">
        <v>326</v>
      </c>
      <c r="W45">
        <v>15</v>
      </c>
      <c r="X45">
        <v>33.4</v>
      </c>
      <c r="Y45">
        <v>1.9</v>
      </c>
      <c r="Z45">
        <v>186</v>
      </c>
      <c r="AA45">
        <v>10</v>
      </c>
      <c r="AB45">
        <v>12.2</v>
      </c>
      <c r="AC45">
        <v>0.7</v>
      </c>
      <c r="AD45">
        <v>1.1819999999999999</v>
      </c>
      <c r="AE45">
        <v>6.4000000000000001E-2</v>
      </c>
      <c r="AF45">
        <v>671</v>
      </c>
      <c r="AG45">
        <v>38</v>
      </c>
      <c r="AH45">
        <v>25.2</v>
      </c>
      <c r="AI45">
        <v>1.5</v>
      </c>
      <c r="AJ45">
        <v>51</v>
      </c>
      <c r="AK45">
        <v>2.2000000000000002</v>
      </c>
      <c r="AL45">
        <v>6.62</v>
      </c>
      <c r="AM45">
        <v>0.34</v>
      </c>
      <c r="AN45">
        <v>28.6</v>
      </c>
      <c r="AO45">
        <v>1.8</v>
      </c>
      <c r="AP45">
        <v>6.68</v>
      </c>
      <c r="AQ45">
        <v>0.64</v>
      </c>
      <c r="AR45">
        <v>1.84</v>
      </c>
      <c r="AS45">
        <v>0.14000000000000001</v>
      </c>
      <c r="AT45">
        <v>6.87</v>
      </c>
      <c r="AU45">
        <v>0.62</v>
      </c>
      <c r="AV45">
        <v>0.98</v>
      </c>
      <c r="AW45">
        <v>0.1</v>
      </c>
      <c r="AX45">
        <v>6.24</v>
      </c>
      <c r="AY45">
        <v>0.49</v>
      </c>
      <c r="AZ45">
        <v>1.24</v>
      </c>
      <c r="BA45">
        <v>0.11</v>
      </c>
      <c r="BB45">
        <v>3.78</v>
      </c>
      <c r="BC45">
        <v>0.34</v>
      </c>
      <c r="BD45">
        <v>0.56100000000000005</v>
      </c>
      <c r="BE45">
        <v>6.2E-2</v>
      </c>
      <c r="BF45">
        <v>3.25</v>
      </c>
      <c r="BG45">
        <v>0.36</v>
      </c>
      <c r="BH45">
        <v>0.46</v>
      </c>
      <c r="BI45">
        <v>5.7000000000000002E-2</v>
      </c>
      <c r="BJ45">
        <v>4.68</v>
      </c>
      <c r="BK45">
        <v>0.45</v>
      </c>
      <c r="BL45">
        <v>0.72</v>
      </c>
      <c r="BM45">
        <v>0.1</v>
      </c>
      <c r="BN45">
        <v>10.210000000000001</v>
      </c>
      <c r="BO45">
        <v>0.75</v>
      </c>
      <c r="BP45">
        <v>5.82</v>
      </c>
      <c r="BQ45">
        <v>0.34</v>
      </c>
      <c r="BR45">
        <v>1.68</v>
      </c>
      <c r="BS45">
        <v>0.17</v>
      </c>
    </row>
    <row r="46" spans="1:71" x14ac:dyDescent="0.35">
      <c r="A46">
        <v>50</v>
      </c>
      <c r="B46" t="s">
        <v>193</v>
      </c>
      <c r="C46">
        <v>21.940999999999999</v>
      </c>
      <c r="D46">
        <v>9.3000000000000007</v>
      </c>
      <c r="E46">
        <v>1.1000000000000001</v>
      </c>
      <c r="F46">
        <v>2.08</v>
      </c>
      <c r="G46">
        <v>0.87</v>
      </c>
      <c r="H46">
        <v>1619</v>
      </c>
      <c r="I46">
        <v>48</v>
      </c>
      <c r="J46">
        <v>34.6</v>
      </c>
      <c r="K46">
        <v>1.6</v>
      </c>
      <c r="L46">
        <v>421</v>
      </c>
      <c r="M46">
        <v>22</v>
      </c>
      <c r="N46">
        <v>15.7</v>
      </c>
      <c r="O46">
        <v>1.5</v>
      </c>
      <c r="P46">
        <v>39.5</v>
      </c>
      <c r="Q46">
        <v>2.5</v>
      </c>
      <c r="R46">
        <v>13.1</v>
      </c>
      <c r="S46">
        <v>1.4</v>
      </c>
      <c r="T46">
        <v>47.3</v>
      </c>
      <c r="U46">
        <v>2.4</v>
      </c>
      <c r="V46">
        <v>327</v>
      </c>
      <c r="W46">
        <v>16</v>
      </c>
      <c r="X46">
        <v>32.799999999999997</v>
      </c>
      <c r="Y46">
        <v>1.8</v>
      </c>
      <c r="Z46">
        <v>180</v>
      </c>
      <c r="AA46">
        <v>10</v>
      </c>
      <c r="AB46">
        <v>12.56</v>
      </c>
      <c r="AC46">
        <v>0.76</v>
      </c>
      <c r="AD46">
        <v>1.222</v>
      </c>
      <c r="AE46">
        <v>8.4000000000000005E-2</v>
      </c>
      <c r="AF46">
        <v>644</v>
      </c>
      <c r="AG46">
        <v>39</v>
      </c>
      <c r="AH46">
        <v>24.1</v>
      </c>
      <c r="AI46">
        <v>1.6</v>
      </c>
      <c r="AJ46">
        <v>50.1</v>
      </c>
      <c r="AK46">
        <v>2.9</v>
      </c>
      <c r="AL46">
        <v>6.52</v>
      </c>
      <c r="AM46">
        <v>0.4</v>
      </c>
      <c r="AN46">
        <v>27.1</v>
      </c>
      <c r="AO46">
        <v>1.6</v>
      </c>
      <c r="AP46">
        <v>6.29</v>
      </c>
      <c r="AQ46">
        <v>0.54</v>
      </c>
      <c r="AR46">
        <v>1.91</v>
      </c>
      <c r="AS46">
        <v>0.19</v>
      </c>
      <c r="AT46">
        <v>6.35</v>
      </c>
      <c r="AU46">
        <v>0.36</v>
      </c>
      <c r="AV46">
        <v>0.94</v>
      </c>
      <c r="AW46">
        <v>0.11</v>
      </c>
      <c r="AX46">
        <v>5.83</v>
      </c>
      <c r="AY46">
        <v>0.48</v>
      </c>
      <c r="AZ46">
        <v>1.33</v>
      </c>
      <c r="BA46">
        <v>0.14000000000000001</v>
      </c>
      <c r="BB46">
        <v>3.86</v>
      </c>
      <c r="BC46">
        <v>0.34</v>
      </c>
      <c r="BD46">
        <v>0.46400000000000002</v>
      </c>
      <c r="BE46">
        <v>5.3999999999999999E-2</v>
      </c>
      <c r="BF46">
        <v>3.28</v>
      </c>
      <c r="BG46">
        <v>0.4</v>
      </c>
      <c r="BH46">
        <v>0.44400000000000001</v>
      </c>
      <c r="BI46">
        <v>6.4000000000000001E-2</v>
      </c>
      <c r="BJ46">
        <v>4.62</v>
      </c>
      <c r="BK46">
        <v>0.55000000000000004</v>
      </c>
      <c r="BL46">
        <v>0.77700000000000002</v>
      </c>
      <c r="BM46">
        <v>9.8000000000000004E-2</v>
      </c>
      <c r="BN46">
        <v>10.15</v>
      </c>
      <c r="BO46">
        <v>0.67</v>
      </c>
      <c r="BP46">
        <v>5.8</v>
      </c>
      <c r="BQ46">
        <v>0.44</v>
      </c>
      <c r="BR46">
        <v>1.8</v>
      </c>
      <c r="BS46">
        <v>0.15</v>
      </c>
    </row>
    <row r="47" spans="1:71" x14ac:dyDescent="0.35">
      <c r="A47">
        <v>50</v>
      </c>
      <c r="B47" t="s">
        <v>193</v>
      </c>
      <c r="C47">
        <v>21.869</v>
      </c>
      <c r="D47">
        <v>9.49</v>
      </c>
      <c r="E47">
        <v>0.99</v>
      </c>
      <c r="F47">
        <v>2.4</v>
      </c>
      <c r="G47">
        <v>1.1000000000000001</v>
      </c>
      <c r="H47">
        <v>1624</v>
      </c>
      <c r="I47">
        <v>68</v>
      </c>
      <c r="J47">
        <v>34</v>
      </c>
      <c r="K47">
        <v>1.4</v>
      </c>
      <c r="L47">
        <v>426</v>
      </c>
      <c r="M47">
        <v>23</v>
      </c>
      <c r="N47">
        <v>15.4</v>
      </c>
      <c r="O47">
        <v>1.5</v>
      </c>
      <c r="P47">
        <v>38.9</v>
      </c>
      <c r="Q47">
        <v>1.9</v>
      </c>
      <c r="R47">
        <v>12.32</v>
      </c>
      <c r="S47">
        <v>0.98</v>
      </c>
      <c r="T47">
        <v>48.3</v>
      </c>
      <c r="U47">
        <v>2.7</v>
      </c>
      <c r="V47">
        <v>327</v>
      </c>
      <c r="W47">
        <v>18</v>
      </c>
      <c r="X47">
        <v>32.6</v>
      </c>
      <c r="Y47">
        <v>2</v>
      </c>
      <c r="Z47">
        <v>181</v>
      </c>
      <c r="AA47">
        <v>11</v>
      </c>
      <c r="AB47">
        <v>12.16</v>
      </c>
      <c r="AC47">
        <v>0.64</v>
      </c>
      <c r="AD47">
        <v>1.2330000000000001</v>
      </c>
      <c r="AE47">
        <v>0.08</v>
      </c>
      <c r="AF47">
        <v>690</v>
      </c>
      <c r="AG47">
        <v>53</v>
      </c>
      <c r="AH47">
        <v>23.7</v>
      </c>
      <c r="AI47">
        <v>1.3</v>
      </c>
      <c r="AJ47">
        <v>49.4</v>
      </c>
      <c r="AK47">
        <v>2.4</v>
      </c>
      <c r="AL47">
        <v>6.33</v>
      </c>
      <c r="AM47">
        <v>0.28999999999999998</v>
      </c>
      <c r="AN47">
        <v>27.2</v>
      </c>
      <c r="AO47">
        <v>1.1000000000000001</v>
      </c>
      <c r="AP47">
        <v>6.61</v>
      </c>
      <c r="AQ47">
        <v>0.68</v>
      </c>
      <c r="AR47">
        <v>1.84</v>
      </c>
      <c r="AS47">
        <v>0.17</v>
      </c>
      <c r="AT47">
        <v>6.17</v>
      </c>
      <c r="AU47">
        <v>0.71</v>
      </c>
      <c r="AV47">
        <v>1.02</v>
      </c>
      <c r="AW47">
        <v>0.1</v>
      </c>
      <c r="AX47">
        <v>6.27</v>
      </c>
      <c r="AY47">
        <v>0.47</v>
      </c>
      <c r="AZ47">
        <v>1.3</v>
      </c>
      <c r="BA47">
        <v>0.14000000000000001</v>
      </c>
      <c r="BB47">
        <v>3.68</v>
      </c>
      <c r="BC47">
        <v>0.36</v>
      </c>
      <c r="BD47">
        <v>0.56599999999999995</v>
      </c>
      <c r="BE47">
        <v>6.9000000000000006E-2</v>
      </c>
      <c r="BF47">
        <v>3.56</v>
      </c>
      <c r="BG47">
        <v>0.36</v>
      </c>
      <c r="BH47">
        <v>0.499</v>
      </c>
      <c r="BI47">
        <v>6.2E-2</v>
      </c>
      <c r="BJ47">
        <v>4.76</v>
      </c>
      <c r="BK47">
        <v>0.63</v>
      </c>
      <c r="BL47">
        <v>0.66800000000000004</v>
      </c>
      <c r="BM47">
        <v>7.1999999999999995E-2</v>
      </c>
      <c r="BN47">
        <v>10.43</v>
      </c>
      <c r="BO47">
        <v>0.75</v>
      </c>
      <c r="BP47">
        <v>5.52</v>
      </c>
      <c r="BQ47">
        <v>0.36</v>
      </c>
      <c r="BR47">
        <v>1.75</v>
      </c>
      <c r="BS47">
        <v>0.14000000000000001</v>
      </c>
    </row>
    <row r="48" spans="1:71" x14ac:dyDescent="0.35">
      <c r="A48">
        <v>50</v>
      </c>
      <c r="B48" t="s">
        <v>193</v>
      </c>
      <c r="C48">
        <v>23.015000000000001</v>
      </c>
      <c r="D48">
        <v>9.1999999999999993</v>
      </c>
      <c r="E48">
        <v>0.76</v>
      </c>
      <c r="F48">
        <v>1.97</v>
      </c>
      <c r="G48">
        <v>0.82</v>
      </c>
      <c r="H48">
        <v>1615</v>
      </c>
      <c r="I48">
        <v>62</v>
      </c>
      <c r="J48">
        <v>35.1</v>
      </c>
      <c r="K48">
        <v>1.8</v>
      </c>
      <c r="L48">
        <v>444</v>
      </c>
      <c r="M48">
        <v>27</v>
      </c>
      <c r="N48">
        <v>17.7</v>
      </c>
      <c r="O48">
        <v>1.7</v>
      </c>
      <c r="P48">
        <v>38.299999999999997</v>
      </c>
      <c r="Q48">
        <v>2</v>
      </c>
      <c r="R48">
        <v>11.93</v>
      </c>
      <c r="S48">
        <v>0.59</v>
      </c>
      <c r="T48">
        <v>48.9</v>
      </c>
      <c r="U48">
        <v>2.8</v>
      </c>
      <c r="V48">
        <v>333</v>
      </c>
      <c r="W48">
        <v>18</v>
      </c>
      <c r="X48">
        <v>33.799999999999997</v>
      </c>
      <c r="Y48">
        <v>1.8</v>
      </c>
      <c r="Z48">
        <v>182</v>
      </c>
      <c r="AA48">
        <v>10</v>
      </c>
      <c r="AB48">
        <v>12.69</v>
      </c>
      <c r="AC48">
        <v>0.94</v>
      </c>
      <c r="AD48">
        <v>1.2989999999999999</v>
      </c>
      <c r="AE48">
        <v>0.08</v>
      </c>
      <c r="AF48">
        <v>695</v>
      </c>
      <c r="AG48">
        <v>43</v>
      </c>
      <c r="AH48">
        <v>24.1</v>
      </c>
      <c r="AI48">
        <v>1.3</v>
      </c>
      <c r="AJ48">
        <v>51.1</v>
      </c>
      <c r="AK48">
        <v>3.3</v>
      </c>
      <c r="AL48">
        <v>6.5</v>
      </c>
      <c r="AM48">
        <v>0.35</v>
      </c>
      <c r="AN48">
        <v>28.2</v>
      </c>
      <c r="AO48">
        <v>1.5</v>
      </c>
      <c r="AP48">
        <v>7.01</v>
      </c>
      <c r="AQ48">
        <v>0.63</v>
      </c>
      <c r="AR48">
        <v>1.99</v>
      </c>
      <c r="AS48">
        <v>0.21</v>
      </c>
      <c r="AT48">
        <v>6.14</v>
      </c>
      <c r="AU48">
        <v>0.56999999999999995</v>
      </c>
      <c r="AV48">
        <v>1.0660000000000001</v>
      </c>
      <c r="AW48">
        <v>9.4E-2</v>
      </c>
      <c r="AX48">
        <v>6.29</v>
      </c>
      <c r="AY48">
        <v>0.51</v>
      </c>
      <c r="AZ48">
        <v>1.25</v>
      </c>
      <c r="BA48">
        <v>0.13</v>
      </c>
      <c r="BB48">
        <v>3.35</v>
      </c>
      <c r="BC48">
        <v>0.35</v>
      </c>
      <c r="BD48">
        <v>0.499</v>
      </c>
      <c r="BE48">
        <v>6.3E-2</v>
      </c>
      <c r="BF48">
        <v>3.52</v>
      </c>
      <c r="BG48">
        <v>0.28999999999999998</v>
      </c>
      <c r="BH48">
        <v>0.52400000000000002</v>
      </c>
      <c r="BI48">
        <v>7.0000000000000007E-2</v>
      </c>
      <c r="BJ48">
        <v>4.87</v>
      </c>
      <c r="BK48">
        <v>0.56000000000000005</v>
      </c>
      <c r="BL48">
        <v>0.68600000000000005</v>
      </c>
      <c r="BM48">
        <v>8.4000000000000005E-2</v>
      </c>
      <c r="BN48">
        <v>10.84</v>
      </c>
      <c r="BO48">
        <v>0.93</v>
      </c>
      <c r="BP48">
        <v>5.89</v>
      </c>
      <c r="BQ48">
        <v>0.45</v>
      </c>
      <c r="BR48">
        <v>1.83</v>
      </c>
      <c r="BS48">
        <v>0.16</v>
      </c>
    </row>
    <row r="49" spans="1:71" x14ac:dyDescent="0.35">
      <c r="A49">
        <v>50</v>
      </c>
      <c r="B49" t="s">
        <v>193</v>
      </c>
      <c r="C49">
        <v>23.015000000000001</v>
      </c>
      <c r="D49">
        <v>10</v>
      </c>
      <c r="E49">
        <v>1.2</v>
      </c>
      <c r="F49">
        <v>2.2400000000000002</v>
      </c>
      <c r="G49">
        <v>0.85</v>
      </c>
      <c r="H49">
        <v>1615</v>
      </c>
      <c r="I49">
        <v>91</v>
      </c>
      <c r="J49">
        <v>35.9</v>
      </c>
      <c r="K49">
        <v>1.9</v>
      </c>
      <c r="L49">
        <v>457</v>
      </c>
      <c r="M49">
        <v>36</v>
      </c>
      <c r="N49">
        <v>17.3</v>
      </c>
      <c r="O49">
        <v>1.6</v>
      </c>
      <c r="P49">
        <v>39.700000000000003</v>
      </c>
      <c r="Q49">
        <v>2.8</v>
      </c>
      <c r="R49">
        <v>13.1</v>
      </c>
      <c r="S49">
        <v>1.5</v>
      </c>
      <c r="T49">
        <v>50.7</v>
      </c>
      <c r="U49">
        <v>2.6</v>
      </c>
      <c r="V49">
        <v>351</v>
      </c>
      <c r="W49">
        <v>28</v>
      </c>
      <c r="X49">
        <v>34.9</v>
      </c>
      <c r="Y49">
        <v>2.2999999999999998</v>
      </c>
      <c r="Z49">
        <v>181</v>
      </c>
      <c r="AA49">
        <v>12</v>
      </c>
      <c r="AB49">
        <v>12.68</v>
      </c>
      <c r="AC49">
        <v>0.98</v>
      </c>
      <c r="AD49">
        <v>1.3420000000000001</v>
      </c>
      <c r="AE49">
        <v>9.5000000000000001E-2</v>
      </c>
      <c r="AF49">
        <v>697</v>
      </c>
      <c r="AG49">
        <v>39</v>
      </c>
      <c r="AH49">
        <v>25.4</v>
      </c>
      <c r="AI49">
        <v>1.7</v>
      </c>
      <c r="AJ49">
        <v>51.4</v>
      </c>
      <c r="AK49">
        <v>3.4</v>
      </c>
      <c r="AL49">
        <v>6.74</v>
      </c>
      <c r="AM49">
        <v>0.53</v>
      </c>
      <c r="AN49">
        <v>27.5</v>
      </c>
      <c r="AO49">
        <v>1.6</v>
      </c>
      <c r="AP49">
        <v>6.43</v>
      </c>
      <c r="AQ49">
        <v>0.63</v>
      </c>
      <c r="AR49">
        <v>1.85</v>
      </c>
      <c r="AS49">
        <v>0.17</v>
      </c>
      <c r="AT49">
        <v>6.56</v>
      </c>
      <c r="AU49">
        <v>0.74</v>
      </c>
      <c r="AV49">
        <v>1.1299999999999999</v>
      </c>
      <c r="AW49">
        <v>0.14000000000000001</v>
      </c>
      <c r="AX49">
        <v>6.38</v>
      </c>
      <c r="AY49">
        <v>0.64</v>
      </c>
      <c r="AZ49">
        <v>1.32</v>
      </c>
      <c r="BA49">
        <v>0.13</v>
      </c>
      <c r="BB49">
        <v>3.71</v>
      </c>
      <c r="BC49">
        <v>0.35</v>
      </c>
      <c r="BD49">
        <v>0.48099999999999998</v>
      </c>
      <c r="BE49">
        <v>6.2E-2</v>
      </c>
      <c r="BF49">
        <v>3.43</v>
      </c>
      <c r="BG49">
        <v>0.34</v>
      </c>
      <c r="BH49">
        <v>0.53200000000000003</v>
      </c>
      <c r="BI49">
        <v>7.5999999999999998E-2</v>
      </c>
      <c r="BJ49">
        <v>4.49</v>
      </c>
      <c r="BK49">
        <v>0.56000000000000005</v>
      </c>
      <c r="BL49">
        <v>0.77</v>
      </c>
      <c r="BM49">
        <v>0.11</v>
      </c>
      <c r="BN49">
        <v>10.39</v>
      </c>
      <c r="BO49">
        <v>0.93</v>
      </c>
      <c r="BP49">
        <v>5.93</v>
      </c>
      <c r="BQ49">
        <v>0.47</v>
      </c>
      <c r="BR49">
        <v>1.63</v>
      </c>
      <c r="BS49">
        <v>0.19</v>
      </c>
    </row>
    <row r="50" spans="1:71" s="23" customFormat="1" x14ac:dyDescent="0.35">
      <c r="B50" s="22" t="s">
        <v>260</v>
      </c>
      <c r="C50" s="23">
        <f t="shared" ref="C50" si="235">AVERAGE(C45:C49)</f>
        <v>22.570799999999998</v>
      </c>
      <c r="D50" s="23">
        <f t="shared" ref="D50" si="236">AVERAGE(D45:D49)</f>
        <v>9.5300000000000011</v>
      </c>
      <c r="E50" s="23">
        <f t="shared" ref="E50" si="237">AVERAGE(E45:E49)</f>
        <v>1.002</v>
      </c>
      <c r="F50" s="23">
        <f t="shared" ref="F50" si="238">AVERAGE(F45:F49)</f>
        <v>2.4180000000000001</v>
      </c>
      <c r="G50" s="23">
        <f t="shared" ref="G50" si="239">AVERAGE(G45:G49)</f>
        <v>0.96799999999999997</v>
      </c>
      <c r="H50" s="23">
        <f t="shared" ref="H50:I50" si="240">AVERAGE(H45:H49)</f>
        <v>1616.4</v>
      </c>
      <c r="I50" s="23">
        <f t="shared" si="240"/>
        <v>65.400000000000006</v>
      </c>
      <c r="J50" s="23">
        <f t="shared" ref="J50" si="241">AVERAGE(J45:J49)</f>
        <v>34.96</v>
      </c>
      <c r="K50" s="23">
        <f t="shared" ref="K50" si="242">AVERAGE(K45:K49)</f>
        <v>1.64</v>
      </c>
      <c r="L50" s="23">
        <f t="shared" ref="L50" si="243">AVERAGE(L45:L49)</f>
        <v>437.2</v>
      </c>
      <c r="M50" s="23">
        <f t="shared" ref="M50" si="244">AVERAGE(M45:M49)</f>
        <v>27</v>
      </c>
      <c r="N50" s="23">
        <f t="shared" ref="N50" si="245">AVERAGE(N45:N49)</f>
        <v>16.339999999999996</v>
      </c>
      <c r="O50" s="23">
        <f t="shared" ref="O50" si="246">AVERAGE(O45:O49)</f>
        <v>1.5400000000000003</v>
      </c>
      <c r="P50" s="23">
        <f t="shared" ref="P50" si="247">AVERAGE(P45:P49)</f>
        <v>39.219999999999992</v>
      </c>
      <c r="Q50" s="23">
        <f t="shared" ref="Q50" si="248">AVERAGE(Q45:Q49)</f>
        <v>2.2000000000000002</v>
      </c>
      <c r="R50" s="23">
        <f t="shared" ref="R50" si="249">AVERAGE(R45:R49)</f>
        <v>12.790000000000001</v>
      </c>
      <c r="S50" s="23">
        <f t="shared" ref="S50" si="250">AVERAGE(S45:S49)</f>
        <v>1.0939999999999999</v>
      </c>
      <c r="T50" s="23">
        <f t="shared" ref="T50" si="251">AVERAGE(T45:T49)</f>
        <v>48.44</v>
      </c>
      <c r="U50" s="23">
        <f t="shared" ref="U50" si="252">AVERAGE(U45:U49)</f>
        <v>2.5</v>
      </c>
      <c r="V50" s="23">
        <f t="shared" ref="V50" si="253">AVERAGE(V45:V49)</f>
        <v>332.8</v>
      </c>
      <c r="W50" s="23">
        <f t="shared" ref="W50" si="254">AVERAGE(W45:W49)</f>
        <v>19</v>
      </c>
      <c r="X50" s="23">
        <f t="shared" ref="X50" si="255">AVERAGE(X45:X49)</f>
        <v>33.499999999999993</v>
      </c>
      <c r="Y50" s="23">
        <f t="shared" ref="Y50" si="256">AVERAGE(Y45:Y49)</f>
        <v>1.9600000000000002</v>
      </c>
      <c r="Z50" s="23">
        <f t="shared" ref="Z50" si="257">AVERAGE(Z45:Z49)</f>
        <v>182</v>
      </c>
      <c r="AA50" s="23">
        <f t="shared" ref="AA50" si="258">AVERAGE(AA45:AA49)</f>
        <v>10.6</v>
      </c>
      <c r="AB50" s="23">
        <f t="shared" ref="AB50" si="259">AVERAGE(AB45:AB49)</f>
        <v>12.458</v>
      </c>
      <c r="AC50" s="23">
        <f t="shared" ref="AC50" si="260">AVERAGE(AC45:AC49)</f>
        <v>0.80399999999999994</v>
      </c>
      <c r="AD50" s="23">
        <f t="shared" ref="AD50" si="261">AVERAGE(AD45:AD49)</f>
        <v>1.2556</v>
      </c>
      <c r="AE50" s="23">
        <f t="shared" ref="AE50" si="262">AVERAGE(AE45:AE49)</f>
        <v>8.0600000000000005E-2</v>
      </c>
      <c r="AF50" s="23">
        <f t="shared" ref="AF50" si="263">AVERAGE(AF45:AF49)</f>
        <v>679.4</v>
      </c>
      <c r="AG50" s="23">
        <f t="shared" ref="AG50" si="264">AVERAGE(AG45:AG49)</f>
        <v>42.4</v>
      </c>
      <c r="AH50" s="23">
        <f t="shared" ref="AH50" si="265">AVERAGE(AH45:AH49)</f>
        <v>24.5</v>
      </c>
      <c r="AI50" s="23">
        <f t="shared" ref="AI50" si="266">AVERAGE(AI45:AI49)</f>
        <v>1.48</v>
      </c>
      <c r="AJ50" s="23">
        <f t="shared" ref="AJ50" si="267">AVERAGE(AJ45:AJ49)</f>
        <v>50.6</v>
      </c>
      <c r="AK50" s="23">
        <f t="shared" ref="AK50" si="268">AVERAGE(AK45:AK49)</f>
        <v>2.8400000000000003</v>
      </c>
      <c r="AL50" s="23">
        <f t="shared" ref="AL50" si="269">AVERAGE(AL45:AL49)</f>
        <v>6.5419999999999998</v>
      </c>
      <c r="AM50" s="23">
        <f t="shared" ref="AM50" si="270">AVERAGE(AM45:AM49)</f>
        <v>0.38200000000000001</v>
      </c>
      <c r="AN50" s="23">
        <f t="shared" ref="AN50" si="271">AVERAGE(AN45:AN49)</f>
        <v>27.720000000000006</v>
      </c>
      <c r="AO50" s="23">
        <f t="shared" ref="AO50" si="272">AVERAGE(AO45:AO49)</f>
        <v>1.52</v>
      </c>
      <c r="AP50" s="23">
        <f t="shared" ref="AP50" si="273">AVERAGE(AP45:AP49)</f>
        <v>6.6039999999999992</v>
      </c>
      <c r="AQ50" s="23">
        <f t="shared" ref="AQ50" si="274">AVERAGE(AQ45:AQ49)</f>
        <v>0.624</v>
      </c>
      <c r="AR50" s="23">
        <f t="shared" ref="AR50" si="275">AVERAGE(AR45:AR49)</f>
        <v>1.8859999999999999</v>
      </c>
      <c r="AS50" s="23">
        <f t="shared" ref="AS50" si="276">AVERAGE(AS45:AS49)</f>
        <v>0.17599999999999999</v>
      </c>
      <c r="AT50" s="23">
        <f t="shared" ref="AT50" si="277">AVERAGE(AT45:AT49)</f>
        <v>6.418000000000001</v>
      </c>
      <c r="AU50" s="23">
        <f t="shared" ref="AU50" si="278">AVERAGE(AU45:AU49)</f>
        <v>0.6</v>
      </c>
      <c r="AV50" s="23">
        <f t="shared" ref="AV50" si="279">AVERAGE(AV45:AV49)</f>
        <v>1.0272000000000001</v>
      </c>
      <c r="AW50" s="23">
        <f t="shared" ref="AW50" si="280">AVERAGE(AW45:AW49)</f>
        <v>0.10880000000000001</v>
      </c>
      <c r="AX50" s="23">
        <f t="shared" ref="AX50" si="281">AVERAGE(AX45:AX49)</f>
        <v>6.202</v>
      </c>
      <c r="AY50" s="23">
        <f t="shared" ref="AY50" si="282">AVERAGE(AY45:AY49)</f>
        <v>0.51800000000000002</v>
      </c>
      <c r="AZ50" s="23">
        <f t="shared" ref="AZ50" si="283">AVERAGE(AZ45:AZ49)</f>
        <v>1.288</v>
      </c>
      <c r="BA50" s="23">
        <f t="shared" ref="BA50" si="284">AVERAGE(BA45:BA49)</f>
        <v>0.13</v>
      </c>
      <c r="BB50" s="23">
        <f t="shared" ref="BB50" si="285">AVERAGE(BB45:BB49)</f>
        <v>3.6759999999999997</v>
      </c>
      <c r="BC50" s="23">
        <f t="shared" ref="BC50" si="286">AVERAGE(BC45:BC49)</f>
        <v>0.34800000000000003</v>
      </c>
      <c r="BD50" s="23">
        <f t="shared" ref="BD50" si="287">AVERAGE(BD45:BD49)</f>
        <v>0.51419999999999999</v>
      </c>
      <c r="BE50" s="23">
        <f t="shared" ref="BE50" si="288">AVERAGE(BE45:BE49)</f>
        <v>6.2E-2</v>
      </c>
      <c r="BF50" s="23">
        <f t="shared" ref="BF50" si="289">AVERAGE(BF45:BF49)</f>
        <v>3.4079999999999999</v>
      </c>
      <c r="BG50" s="23">
        <f t="shared" ref="BG50" si="290">AVERAGE(BG45:BG49)</f>
        <v>0.35000000000000003</v>
      </c>
      <c r="BH50" s="23">
        <f t="shared" ref="BH50" si="291">AVERAGE(BH45:BH49)</f>
        <v>0.49180000000000001</v>
      </c>
      <c r="BI50" s="23">
        <f t="shared" ref="BI50" si="292">AVERAGE(BI45:BI49)</f>
        <v>6.5799999999999997E-2</v>
      </c>
      <c r="BJ50" s="23">
        <f t="shared" ref="BJ50" si="293">AVERAGE(BJ45:BJ49)</f>
        <v>4.6840000000000002</v>
      </c>
      <c r="BK50" s="23">
        <f t="shared" ref="BK50" si="294">AVERAGE(BK45:BK49)</f>
        <v>0.55000000000000004</v>
      </c>
      <c r="BL50" s="23">
        <f t="shared" ref="BL50" si="295">AVERAGE(BL45:BL49)</f>
        <v>0.72419999999999995</v>
      </c>
      <c r="BM50" s="23">
        <f t="shared" ref="BM50" si="296">AVERAGE(BM45:BM49)</f>
        <v>9.2800000000000007E-2</v>
      </c>
      <c r="BN50" s="23">
        <f t="shared" ref="BN50" si="297">AVERAGE(BN45:BN49)</f>
        <v>10.404</v>
      </c>
      <c r="BO50" s="23">
        <f t="shared" ref="BO50" si="298">AVERAGE(BO45:BO49)</f>
        <v>0.80600000000000005</v>
      </c>
      <c r="BP50" s="23">
        <f t="shared" ref="BP50" si="299">AVERAGE(BP45:BP49)</f>
        <v>5.7919999999999998</v>
      </c>
      <c r="BQ50" s="23">
        <f t="shared" ref="BQ50" si="300">AVERAGE(BQ45:BQ49)</f>
        <v>0.41200000000000003</v>
      </c>
      <c r="BR50" s="23">
        <f t="shared" ref="BR50" si="301">AVERAGE(BR45:BR49)</f>
        <v>1.7380000000000002</v>
      </c>
      <c r="BS50" s="23">
        <f t="shared" ref="BS50" si="302">AVERAGE(BS45:BS49)</f>
        <v>0.16200000000000001</v>
      </c>
    </row>
    <row r="51" spans="1:71" s="22" customFormat="1" x14ac:dyDescent="0.35">
      <c r="B51" s="22" t="s">
        <v>261</v>
      </c>
      <c r="D51" s="22">
        <f>_xlfn.STDEV.P(D44:D49)</f>
        <v>2.5559604129781919</v>
      </c>
      <c r="E51" s="22">
        <f t="shared" ref="E51:AT51" si="303">_xlfn.STDEV.P(E44:E49)</f>
        <v>0.31285965796345971</v>
      </c>
      <c r="F51" s="22">
        <f t="shared" si="303"/>
        <v>0.82667887297011589</v>
      </c>
      <c r="G51" s="22">
        <f t="shared" si="303"/>
        <v>0.30975931455687872</v>
      </c>
      <c r="H51" s="22">
        <f t="shared" ref="H51:I51" si="304">_xlfn.STDEV.P(H44:H49)</f>
        <v>437.17094402073673</v>
      </c>
      <c r="I51" s="22">
        <f t="shared" si="304"/>
        <v>21.470653194267097</v>
      </c>
      <c r="J51" s="22">
        <f>_xlfn.STDEV.P(J44:J49)</f>
        <v>9.6267775638073907</v>
      </c>
      <c r="K51" s="22">
        <f t="shared" si="303"/>
        <v>0.48424161019492429</v>
      </c>
      <c r="L51" s="22">
        <f t="shared" si="303"/>
        <v>121.20188806345749</v>
      </c>
      <c r="M51" s="22">
        <f t="shared" si="303"/>
        <v>8.8203428905896804</v>
      </c>
      <c r="N51" s="22">
        <f t="shared" si="303"/>
        <v>4.4805293611161261</v>
      </c>
      <c r="O51" s="22">
        <f t="shared" si="303"/>
        <v>0.4154165479917632</v>
      </c>
      <c r="P51" s="22">
        <f t="shared" si="303"/>
        <v>10.644636590363524</v>
      </c>
      <c r="Q51" s="22">
        <f t="shared" si="303"/>
        <v>0.68574227276578836</v>
      </c>
      <c r="R51" s="22">
        <f t="shared" si="303"/>
        <v>3.5141764280809142</v>
      </c>
      <c r="S51" s="22">
        <f t="shared" si="303"/>
        <v>0.39594181489474667</v>
      </c>
      <c r="T51" s="22">
        <f t="shared" si="303"/>
        <v>13.136328937663107</v>
      </c>
      <c r="U51" s="22">
        <f t="shared" si="303"/>
        <v>0.67431277507976928</v>
      </c>
      <c r="V51" s="22">
        <f t="shared" si="303"/>
        <v>90.694595810701244</v>
      </c>
      <c r="W51" s="22">
        <f t="shared" si="303"/>
        <v>6.4535339080860057</v>
      </c>
      <c r="X51" s="22">
        <f t="shared" si="303"/>
        <v>9.253435097433913</v>
      </c>
      <c r="Y51" s="22">
        <f t="shared" si="303"/>
        <v>0.53484696977146762</v>
      </c>
      <c r="Z51" s="22">
        <f t="shared" si="303"/>
        <v>49.754111519278482</v>
      </c>
      <c r="AA51" s="22">
        <f t="shared" si="303"/>
        <v>2.9384451527008513</v>
      </c>
      <c r="AB51" s="22">
        <f t="shared" si="303"/>
        <v>3.3952874982877281</v>
      </c>
      <c r="AC51" s="22">
        <f t="shared" si="303"/>
        <v>0.23889754265407909</v>
      </c>
      <c r="AD51" s="22">
        <f t="shared" si="303"/>
        <v>0.3488863782840102</v>
      </c>
      <c r="AE51" s="22">
        <f t="shared" si="303"/>
        <v>2.3484720611565715E-2</v>
      </c>
      <c r="AF51" s="22">
        <f t="shared" si="303"/>
        <v>185.6317979029439</v>
      </c>
      <c r="AG51" s="22">
        <f t="shared" si="303"/>
        <v>12.198267387428817</v>
      </c>
      <c r="AH51" s="22">
        <f t="shared" si="303"/>
        <v>6.6749194371487137</v>
      </c>
      <c r="AI51" s="22">
        <f t="shared" si="303"/>
        <v>0.43265063355107353</v>
      </c>
      <c r="AJ51" s="22">
        <f t="shared" si="303"/>
        <v>13.631906884753905</v>
      </c>
      <c r="AK51" s="22">
        <f t="shared" si="303"/>
        <v>0.87301054248479881</v>
      </c>
      <c r="AL51" s="22">
        <f t="shared" si="303"/>
        <v>1.7730702597910832</v>
      </c>
      <c r="AM51" s="22">
        <f t="shared" si="303"/>
        <v>0.12193122372908478</v>
      </c>
      <c r="AN51" s="22">
        <f t="shared" si="303"/>
        <v>7.5012411331105682</v>
      </c>
      <c r="AO51" s="22">
        <f t="shared" si="303"/>
        <v>0.44472786006572596</v>
      </c>
      <c r="AP51" s="22">
        <f t="shared" si="303"/>
        <v>1.8356617719372323</v>
      </c>
      <c r="AQ51" s="22">
        <f t="shared" si="303"/>
        <v>0.17505453123106046</v>
      </c>
      <c r="AR51" s="22">
        <f t="shared" si="303"/>
        <v>0.50622632468708884</v>
      </c>
      <c r="AS51" s="22">
        <f t="shared" si="303"/>
        <v>4.8914303727367728E-2</v>
      </c>
      <c r="AT51" s="22">
        <f t="shared" si="303"/>
        <v>1.7773705119948373</v>
      </c>
      <c r="AU51" s="22">
        <f t="shared" ref="AU51:BS51" si="305">_xlfn.STDEV.P(AU44:AU49)</f>
        <v>0.19690463884349649</v>
      </c>
      <c r="AV51" s="22">
        <f t="shared" si="305"/>
        <v>0.28304100540190069</v>
      </c>
      <c r="AW51" s="22">
        <f t="shared" si="305"/>
        <v>3.2232931127961141E-2</v>
      </c>
      <c r="AX51" s="22">
        <f t="shared" si="305"/>
        <v>1.6845979552142285</v>
      </c>
      <c r="AY51" s="22">
        <f t="shared" si="305"/>
        <v>0.14501613453011955</v>
      </c>
      <c r="AZ51" s="22">
        <f t="shared" si="305"/>
        <v>0.35630189735064699</v>
      </c>
      <c r="BA51" s="22">
        <f t="shared" si="305"/>
        <v>3.7289818415416585E-2</v>
      </c>
      <c r="BB51" s="22">
        <f t="shared" si="305"/>
        <v>1.0099364366461197</v>
      </c>
      <c r="BC51" s="22">
        <f t="shared" si="305"/>
        <v>8.8909665051115139E-2</v>
      </c>
      <c r="BD51" s="22">
        <f t="shared" si="305"/>
        <v>0.14473215294623132</v>
      </c>
      <c r="BE51" s="22">
        <f t="shared" si="305"/>
        <v>1.5543079992777063E-2</v>
      </c>
      <c r="BF51" s="22">
        <f t="shared" si="305"/>
        <v>0.93658275998712881</v>
      </c>
      <c r="BG51" s="22">
        <f t="shared" si="305"/>
        <v>9.4924656126821605E-2</v>
      </c>
      <c r="BH51" s="22">
        <f t="shared" si="305"/>
        <v>0.13630755145718343</v>
      </c>
      <c r="BI51" s="22">
        <f t="shared" si="305"/>
        <v>1.8421776396725077E-2</v>
      </c>
      <c r="BJ51" s="22">
        <f t="shared" si="305"/>
        <v>1.3032009089724026</v>
      </c>
      <c r="BK51" s="22">
        <f t="shared" si="305"/>
        <v>0.14738441423503029</v>
      </c>
      <c r="BL51" s="22">
        <f t="shared" si="305"/>
        <v>0.20310536102528445</v>
      </c>
      <c r="BM51" s="22">
        <f t="shared" si="305"/>
        <v>2.5903670508311188E-2</v>
      </c>
      <c r="BN51" s="22">
        <f t="shared" si="305"/>
        <v>2.8100098715319062</v>
      </c>
      <c r="BO51" s="22">
        <f t="shared" si="305"/>
        <v>0.22601496787031838</v>
      </c>
      <c r="BP51" s="22">
        <f t="shared" si="305"/>
        <v>1.5360717005414277</v>
      </c>
      <c r="BQ51" s="22">
        <f>_xlfn.STDEV.P(BQ44:BQ49)</f>
        <v>0.11583351709912044</v>
      </c>
      <c r="BR51" s="22">
        <f t="shared" si="305"/>
        <v>0.47985414367985491</v>
      </c>
      <c r="BS51" s="22">
        <f t="shared" si="305"/>
        <v>4.5328052976594327E-2</v>
      </c>
    </row>
    <row r="52" spans="1:71" x14ac:dyDescent="0.35">
      <c r="A52">
        <v>50</v>
      </c>
      <c r="B52" t="s">
        <v>205</v>
      </c>
      <c r="C52">
        <v>21.808</v>
      </c>
      <c r="D52">
        <v>8.77</v>
      </c>
      <c r="E52">
        <v>0.78</v>
      </c>
      <c r="F52">
        <v>2.73</v>
      </c>
      <c r="G52">
        <v>0.99</v>
      </c>
      <c r="H52">
        <v>1615</v>
      </c>
      <c r="I52">
        <v>71</v>
      </c>
      <c r="J52">
        <v>34.299999999999997</v>
      </c>
      <c r="K52">
        <v>1.5</v>
      </c>
      <c r="L52">
        <v>419</v>
      </c>
      <c r="M52">
        <v>17</v>
      </c>
      <c r="N52">
        <v>15.9</v>
      </c>
      <c r="O52">
        <v>1.7</v>
      </c>
      <c r="P52">
        <v>36.9</v>
      </c>
      <c r="Q52">
        <v>2.2000000000000002</v>
      </c>
      <c r="R52">
        <v>12.8</v>
      </c>
      <c r="S52">
        <v>1.3</v>
      </c>
      <c r="T52">
        <v>47.5</v>
      </c>
      <c r="U52">
        <v>2.4</v>
      </c>
      <c r="V52">
        <v>311</v>
      </c>
      <c r="W52">
        <v>18</v>
      </c>
      <c r="X52">
        <v>32.6</v>
      </c>
      <c r="Y52">
        <v>2</v>
      </c>
      <c r="Z52">
        <v>160.4</v>
      </c>
      <c r="AA52">
        <v>7.8</v>
      </c>
      <c r="AB52">
        <v>11.37</v>
      </c>
      <c r="AC52">
        <v>0.88</v>
      </c>
      <c r="AD52">
        <v>1.123</v>
      </c>
      <c r="AE52">
        <v>8.5000000000000006E-2</v>
      </c>
      <c r="AF52">
        <v>617</v>
      </c>
      <c r="AG52">
        <v>39</v>
      </c>
      <c r="AH52">
        <v>23.6</v>
      </c>
      <c r="AI52">
        <v>1.7</v>
      </c>
      <c r="AJ52">
        <v>48.8</v>
      </c>
      <c r="AK52">
        <v>2.9</v>
      </c>
      <c r="AL52">
        <v>6.09</v>
      </c>
      <c r="AM52">
        <v>0.37</v>
      </c>
      <c r="AN52">
        <v>24.7</v>
      </c>
      <c r="AO52">
        <v>1.6</v>
      </c>
      <c r="AP52">
        <v>6.32</v>
      </c>
      <c r="AQ52">
        <v>0.7</v>
      </c>
      <c r="AR52">
        <v>1.83</v>
      </c>
      <c r="AS52">
        <v>0.17</v>
      </c>
      <c r="AT52">
        <v>6.35</v>
      </c>
      <c r="AU52">
        <v>0.54</v>
      </c>
      <c r="AV52">
        <v>0.99</v>
      </c>
      <c r="AW52">
        <v>0.11</v>
      </c>
      <c r="AX52">
        <v>5.85</v>
      </c>
      <c r="AY52">
        <v>0.51</v>
      </c>
      <c r="AZ52">
        <v>1.1499999999999999</v>
      </c>
      <c r="BA52">
        <v>9.1999999999999998E-2</v>
      </c>
      <c r="BB52">
        <v>3.24</v>
      </c>
      <c r="BC52">
        <v>0.37</v>
      </c>
      <c r="BD52">
        <v>0.47499999999999998</v>
      </c>
      <c r="BE52">
        <v>7.4999999999999997E-2</v>
      </c>
      <c r="BF52">
        <v>3.45</v>
      </c>
      <c r="BG52">
        <v>0.33</v>
      </c>
      <c r="BH52">
        <v>0.47499999999999998</v>
      </c>
      <c r="BI52">
        <v>6.3E-2</v>
      </c>
      <c r="BJ52">
        <v>5.0599999999999996</v>
      </c>
      <c r="BK52">
        <v>0.7</v>
      </c>
      <c r="BL52">
        <v>0.76900000000000002</v>
      </c>
      <c r="BM52">
        <v>8.5000000000000006E-2</v>
      </c>
      <c r="BN52">
        <v>9.6300000000000008</v>
      </c>
      <c r="BO52">
        <v>0.68</v>
      </c>
      <c r="BP52">
        <v>5.45</v>
      </c>
      <c r="BQ52">
        <v>0.33</v>
      </c>
      <c r="BR52">
        <v>1.59</v>
      </c>
      <c r="BS52">
        <v>0.16</v>
      </c>
    </row>
    <row r="53" spans="1:71" x14ac:dyDescent="0.35">
      <c r="A53">
        <v>50</v>
      </c>
      <c r="B53" t="s">
        <v>205</v>
      </c>
      <c r="C53">
        <v>23.021999999999998</v>
      </c>
      <c r="D53">
        <v>9.06</v>
      </c>
      <c r="E53">
        <v>0.7</v>
      </c>
      <c r="F53">
        <v>2.38</v>
      </c>
      <c r="G53">
        <v>0.97</v>
      </c>
      <c r="H53">
        <v>1612</v>
      </c>
      <c r="I53">
        <v>60</v>
      </c>
      <c r="J53">
        <v>36.6</v>
      </c>
      <c r="K53">
        <v>2.4</v>
      </c>
      <c r="L53">
        <v>443</v>
      </c>
      <c r="M53">
        <v>33</v>
      </c>
      <c r="N53">
        <v>17.8</v>
      </c>
      <c r="O53">
        <v>1.8</v>
      </c>
      <c r="P53">
        <v>38.6</v>
      </c>
      <c r="Q53">
        <v>2.8</v>
      </c>
      <c r="R53">
        <v>12.2</v>
      </c>
      <c r="S53">
        <v>1</v>
      </c>
      <c r="T53">
        <v>48.3</v>
      </c>
      <c r="U53">
        <v>3.1</v>
      </c>
      <c r="V53">
        <v>330</v>
      </c>
      <c r="W53">
        <v>26</v>
      </c>
      <c r="X53">
        <v>34.4</v>
      </c>
      <c r="Y53">
        <v>3.2</v>
      </c>
      <c r="Z53">
        <v>175</v>
      </c>
      <c r="AA53">
        <v>13</v>
      </c>
      <c r="AB53">
        <v>11.35</v>
      </c>
      <c r="AC53">
        <v>0.77</v>
      </c>
      <c r="AD53">
        <v>1.145</v>
      </c>
      <c r="AE53">
        <v>7.2999999999999995E-2</v>
      </c>
      <c r="AF53">
        <v>649</v>
      </c>
      <c r="AG53">
        <v>48</v>
      </c>
      <c r="AH53">
        <v>23.7</v>
      </c>
      <c r="AI53">
        <v>1.5</v>
      </c>
      <c r="AJ53">
        <v>49.3</v>
      </c>
      <c r="AK53">
        <v>2.6</v>
      </c>
      <c r="AL53">
        <v>6.13</v>
      </c>
      <c r="AM53">
        <v>0.39</v>
      </c>
      <c r="AN53">
        <v>26</v>
      </c>
      <c r="AO53">
        <v>1.6</v>
      </c>
      <c r="AP53">
        <v>6.13</v>
      </c>
      <c r="AQ53">
        <v>0.66</v>
      </c>
      <c r="AR53">
        <v>1.82</v>
      </c>
      <c r="AS53">
        <v>0.2</v>
      </c>
      <c r="AT53">
        <v>6.49</v>
      </c>
      <c r="AU53">
        <v>0.63</v>
      </c>
      <c r="AV53">
        <v>0.98</v>
      </c>
      <c r="AW53">
        <v>0.12</v>
      </c>
      <c r="AX53">
        <v>6.19</v>
      </c>
      <c r="AY53">
        <v>0.49</v>
      </c>
      <c r="AZ53">
        <v>1.18</v>
      </c>
      <c r="BA53">
        <v>0.14000000000000001</v>
      </c>
      <c r="BB53">
        <v>3.66</v>
      </c>
      <c r="BC53">
        <v>0.27</v>
      </c>
      <c r="BD53">
        <v>0.503</v>
      </c>
      <c r="BE53">
        <v>6.0999999999999999E-2</v>
      </c>
      <c r="BF53">
        <v>3.23</v>
      </c>
      <c r="BG53">
        <v>0.41</v>
      </c>
      <c r="BH53">
        <v>0.47799999999999998</v>
      </c>
      <c r="BI53">
        <v>6.0999999999999999E-2</v>
      </c>
      <c r="BJ53">
        <v>5.0199999999999996</v>
      </c>
      <c r="BK53">
        <v>0.56000000000000005</v>
      </c>
      <c r="BL53">
        <v>0.68</v>
      </c>
      <c r="BM53">
        <v>0.1</v>
      </c>
      <c r="BN53">
        <v>9.49</v>
      </c>
      <c r="BO53">
        <v>0.84</v>
      </c>
      <c r="BP53">
        <v>5.92</v>
      </c>
      <c r="BQ53">
        <v>0.44</v>
      </c>
      <c r="BR53">
        <v>1.55</v>
      </c>
      <c r="BS53">
        <v>0.12</v>
      </c>
    </row>
    <row r="54" spans="1:71" x14ac:dyDescent="0.35">
      <c r="A54">
        <v>50</v>
      </c>
      <c r="B54" t="s">
        <v>205</v>
      </c>
      <c r="C54">
        <v>21.35</v>
      </c>
      <c r="D54">
        <v>8.9600000000000009</v>
      </c>
      <c r="E54">
        <v>0.63</v>
      </c>
      <c r="F54">
        <v>1.79</v>
      </c>
      <c r="G54">
        <v>0.84</v>
      </c>
      <c r="H54">
        <v>1630</v>
      </c>
      <c r="I54">
        <v>99</v>
      </c>
      <c r="J54">
        <v>34.4</v>
      </c>
      <c r="K54">
        <v>1.6</v>
      </c>
      <c r="L54">
        <v>418</v>
      </c>
      <c r="M54">
        <v>24</v>
      </c>
      <c r="N54">
        <v>15.3</v>
      </c>
      <c r="O54">
        <v>1.5</v>
      </c>
      <c r="P54">
        <v>40.200000000000003</v>
      </c>
      <c r="Q54">
        <v>3.1</v>
      </c>
      <c r="R54">
        <v>13.2</v>
      </c>
      <c r="S54">
        <v>1.3</v>
      </c>
      <c r="T54">
        <v>43.4</v>
      </c>
      <c r="U54">
        <v>1.9</v>
      </c>
      <c r="V54">
        <v>305</v>
      </c>
      <c r="W54">
        <v>18</v>
      </c>
      <c r="X54">
        <v>32.299999999999997</v>
      </c>
      <c r="Y54">
        <v>2.4</v>
      </c>
      <c r="Z54">
        <v>178</v>
      </c>
      <c r="AA54">
        <v>19</v>
      </c>
      <c r="AB54">
        <v>11.22</v>
      </c>
      <c r="AC54">
        <v>0.89</v>
      </c>
      <c r="AD54">
        <v>1.0529999999999999</v>
      </c>
      <c r="AE54">
        <v>7.1999999999999995E-2</v>
      </c>
      <c r="AF54">
        <v>593</v>
      </c>
      <c r="AG54">
        <v>40</v>
      </c>
      <c r="AH54">
        <v>23.8</v>
      </c>
      <c r="AI54">
        <v>1.8</v>
      </c>
      <c r="AJ54">
        <v>48.4</v>
      </c>
      <c r="AK54">
        <v>2.9</v>
      </c>
      <c r="AL54">
        <v>6.1</v>
      </c>
      <c r="AM54">
        <v>0.37</v>
      </c>
      <c r="AN54">
        <v>26.7</v>
      </c>
      <c r="AO54">
        <v>1.7</v>
      </c>
      <c r="AP54">
        <v>6.58</v>
      </c>
      <c r="AQ54">
        <v>0.61</v>
      </c>
      <c r="AR54">
        <v>1.84</v>
      </c>
      <c r="AS54">
        <v>0.2</v>
      </c>
      <c r="AT54">
        <v>6.29</v>
      </c>
      <c r="AU54">
        <v>0.69</v>
      </c>
      <c r="AV54">
        <v>0.98</v>
      </c>
      <c r="AW54">
        <v>0.12</v>
      </c>
      <c r="AX54">
        <v>6.38</v>
      </c>
      <c r="AY54">
        <v>0.57999999999999996</v>
      </c>
      <c r="AZ54">
        <v>1.36</v>
      </c>
      <c r="BA54">
        <v>0.14000000000000001</v>
      </c>
      <c r="BB54">
        <v>3.24</v>
      </c>
      <c r="BC54">
        <v>0.42</v>
      </c>
      <c r="BD54">
        <v>0.49</v>
      </c>
      <c r="BE54">
        <v>7.0000000000000007E-2</v>
      </c>
      <c r="BF54">
        <v>3.47</v>
      </c>
      <c r="BG54">
        <v>0.4</v>
      </c>
      <c r="BH54">
        <v>0.499</v>
      </c>
      <c r="BI54">
        <v>7.6999999999999999E-2</v>
      </c>
      <c r="BJ54">
        <v>4.8099999999999996</v>
      </c>
      <c r="BK54">
        <v>0.62</v>
      </c>
      <c r="BL54">
        <v>0.61899999999999999</v>
      </c>
      <c r="BM54">
        <v>9.1999999999999998E-2</v>
      </c>
      <c r="BN54">
        <v>9.35</v>
      </c>
      <c r="BO54">
        <v>0.88</v>
      </c>
      <c r="BP54">
        <v>5.49</v>
      </c>
      <c r="BQ54">
        <v>0.41</v>
      </c>
      <c r="BR54">
        <v>1.71</v>
      </c>
      <c r="BS54">
        <v>0.18</v>
      </c>
    </row>
    <row r="55" spans="1:71" x14ac:dyDescent="0.35">
      <c r="A55">
        <v>50</v>
      </c>
      <c r="B55" t="s">
        <v>205</v>
      </c>
      <c r="C55">
        <v>21.5</v>
      </c>
      <c r="D55">
        <v>10.47</v>
      </c>
      <c r="E55">
        <v>0.99</v>
      </c>
      <c r="F55">
        <v>1.7</v>
      </c>
      <c r="G55">
        <v>1</v>
      </c>
      <c r="H55">
        <v>1615</v>
      </c>
      <c r="I55">
        <v>74</v>
      </c>
      <c r="J55">
        <v>36.6</v>
      </c>
      <c r="K55">
        <v>1.9</v>
      </c>
      <c r="L55">
        <v>451</v>
      </c>
      <c r="M55">
        <v>26</v>
      </c>
      <c r="N55">
        <v>17.600000000000001</v>
      </c>
      <c r="O55">
        <v>2.2000000000000002</v>
      </c>
      <c r="P55">
        <v>41.2</v>
      </c>
      <c r="Q55">
        <v>2.2000000000000002</v>
      </c>
      <c r="R55">
        <v>14.7</v>
      </c>
      <c r="S55">
        <v>1.7</v>
      </c>
      <c r="T55">
        <v>55.2</v>
      </c>
      <c r="U55">
        <v>3.2</v>
      </c>
      <c r="V55">
        <v>357</v>
      </c>
      <c r="W55">
        <v>24</v>
      </c>
      <c r="X55">
        <v>36.799999999999997</v>
      </c>
      <c r="Y55">
        <v>2.1</v>
      </c>
      <c r="Z55">
        <v>202</v>
      </c>
      <c r="AA55">
        <v>11</v>
      </c>
      <c r="AB55">
        <v>12.81</v>
      </c>
      <c r="AC55">
        <v>0.8</v>
      </c>
      <c r="AD55">
        <v>1.2849999999999999</v>
      </c>
      <c r="AE55">
        <v>0.08</v>
      </c>
      <c r="AF55">
        <v>710</v>
      </c>
      <c r="AG55">
        <v>41</v>
      </c>
      <c r="AH55">
        <v>26.7</v>
      </c>
      <c r="AI55">
        <v>1.2</v>
      </c>
      <c r="AJ55">
        <v>54</v>
      </c>
      <c r="AK55">
        <v>2.6</v>
      </c>
      <c r="AL55">
        <v>6.99</v>
      </c>
      <c r="AM55">
        <v>0.44</v>
      </c>
      <c r="AN55">
        <v>30.9</v>
      </c>
      <c r="AO55">
        <v>1.9</v>
      </c>
      <c r="AP55">
        <v>6.91</v>
      </c>
      <c r="AQ55">
        <v>0.8</v>
      </c>
      <c r="AR55">
        <v>2.1800000000000002</v>
      </c>
      <c r="AS55">
        <v>0.22</v>
      </c>
      <c r="AT55">
        <v>6.61</v>
      </c>
      <c r="AU55">
        <v>0.76</v>
      </c>
      <c r="AV55">
        <v>1.07</v>
      </c>
      <c r="AW55">
        <v>0.1</v>
      </c>
      <c r="AX55">
        <v>6.99</v>
      </c>
      <c r="AY55">
        <v>0.71</v>
      </c>
      <c r="AZ55">
        <v>1.42</v>
      </c>
      <c r="BA55">
        <v>0.1</v>
      </c>
      <c r="BB55">
        <v>3.64</v>
      </c>
      <c r="BC55">
        <v>0.28999999999999998</v>
      </c>
      <c r="BD55">
        <v>0.57899999999999996</v>
      </c>
      <c r="BE55">
        <v>7.4999999999999997E-2</v>
      </c>
      <c r="BF55">
        <v>3.56</v>
      </c>
      <c r="BG55">
        <v>0.34</v>
      </c>
      <c r="BH55">
        <v>0.56599999999999995</v>
      </c>
      <c r="BI55">
        <v>7.0000000000000007E-2</v>
      </c>
      <c r="BJ55">
        <v>5.6</v>
      </c>
      <c r="BK55">
        <v>0.67</v>
      </c>
      <c r="BL55">
        <v>0.87</v>
      </c>
      <c r="BM55">
        <v>0.12</v>
      </c>
      <c r="BN55">
        <v>11.06</v>
      </c>
      <c r="BO55">
        <v>0.87</v>
      </c>
      <c r="BP55">
        <v>6.27</v>
      </c>
      <c r="BQ55">
        <v>0.41</v>
      </c>
      <c r="BR55">
        <v>1.82</v>
      </c>
      <c r="BS55">
        <v>0.16</v>
      </c>
    </row>
    <row r="56" spans="1:71" x14ac:dyDescent="0.35">
      <c r="A56">
        <v>50</v>
      </c>
      <c r="B56" t="s">
        <v>205</v>
      </c>
      <c r="C56">
        <v>23.036999999999999</v>
      </c>
      <c r="D56">
        <v>9.8000000000000007</v>
      </c>
      <c r="E56">
        <v>1.2</v>
      </c>
      <c r="F56">
        <v>1.69</v>
      </c>
      <c r="G56">
        <v>0.84</v>
      </c>
      <c r="H56">
        <v>1615</v>
      </c>
      <c r="I56">
        <v>83</v>
      </c>
      <c r="J56">
        <v>35.700000000000003</v>
      </c>
      <c r="K56">
        <v>1.6</v>
      </c>
      <c r="L56">
        <v>439</v>
      </c>
      <c r="M56">
        <v>27</v>
      </c>
      <c r="N56">
        <v>16.399999999999999</v>
      </c>
      <c r="O56">
        <v>1.9</v>
      </c>
      <c r="P56">
        <v>39.700000000000003</v>
      </c>
      <c r="Q56">
        <v>2.7</v>
      </c>
      <c r="R56">
        <v>14</v>
      </c>
      <c r="S56">
        <v>1.3</v>
      </c>
      <c r="T56">
        <v>49.6</v>
      </c>
      <c r="U56">
        <v>2.8</v>
      </c>
      <c r="V56">
        <v>357</v>
      </c>
      <c r="W56">
        <v>22</v>
      </c>
      <c r="X56">
        <v>37</v>
      </c>
      <c r="Y56">
        <v>2.8</v>
      </c>
      <c r="Z56">
        <v>195</v>
      </c>
      <c r="AA56">
        <v>16</v>
      </c>
      <c r="AB56">
        <v>12.36</v>
      </c>
      <c r="AC56">
        <v>0.88</v>
      </c>
      <c r="AD56">
        <v>1.222</v>
      </c>
      <c r="AE56">
        <v>8.6999999999999994E-2</v>
      </c>
      <c r="AF56">
        <v>666</v>
      </c>
      <c r="AG56">
        <v>40</v>
      </c>
      <c r="AH56">
        <v>27.2</v>
      </c>
      <c r="AI56">
        <v>1.7</v>
      </c>
      <c r="AJ56">
        <v>54.1</v>
      </c>
      <c r="AK56">
        <v>3.2</v>
      </c>
      <c r="AL56">
        <v>6.59</v>
      </c>
      <c r="AM56">
        <v>0.4</v>
      </c>
      <c r="AN56">
        <v>28.8</v>
      </c>
      <c r="AO56">
        <v>1.8</v>
      </c>
      <c r="AP56">
        <v>6.71</v>
      </c>
      <c r="AQ56">
        <v>0.77</v>
      </c>
      <c r="AR56">
        <v>2.12</v>
      </c>
      <c r="AS56">
        <v>0.23</v>
      </c>
      <c r="AT56">
        <v>6.32</v>
      </c>
      <c r="AU56">
        <v>0.54</v>
      </c>
      <c r="AV56">
        <v>1.08</v>
      </c>
      <c r="AW56">
        <v>0.12</v>
      </c>
      <c r="AX56">
        <v>7.24</v>
      </c>
      <c r="AY56">
        <v>0.7</v>
      </c>
      <c r="AZ56">
        <v>1.32</v>
      </c>
      <c r="BA56">
        <v>0.12</v>
      </c>
      <c r="BB56">
        <v>4.01</v>
      </c>
      <c r="BC56">
        <v>0.42</v>
      </c>
      <c r="BD56">
        <v>0.54600000000000004</v>
      </c>
      <c r="BE56">
        <v>6.3E-2</v>
      </c>
      <c r="BF56">
        <v>3.74</v>
      </c>
      <c r="BG56">
        <v>0.49</v>
      </c>
      <c r="BH56">
        <v>0.51800000000000002</v>
      </c>
      <c r="BI56">
        <v>8.3000000000000004E-2</v>
      </c>
      <c r="BJ56">
        <v>5.51</v>
      </c>
      <c r="BK56">
        <v>0.81</v>
      </c>
      <c r="BL56">
        <v>0.76</v>
      </c>
      <c r="BM56">
        <v>0.11</v>
      </c>
      <c r="BN56">
        <v>10.01</v>
      </c>
      <c r="BO56">
        <v>0.84</v>
      </c>
      <c r="BP56">
        <v>6.05</v>
      </c>
      <c r="BQ56">
        <v>0.47</v>
      </c>
      <c r="BR56">
        <v>1.9</v>
      </c>
      <c r="BS56">
        <v>0.19</v>
      </c>
    </row>
    <row r="57" spans="1:71" s="23" customFormat="1" x14ac:dyDescent="0.35">
      <c r="B57" s="22" t="s">
        <v>260</v>
      </c>
      <c r="C57" s="23">
        <f t="shared" ref="C57" si="306">AVERAGE(C52:C56)</f>
        <v>22.143400000000003</v>
      </c>
      <c r="D57" s="23">
        <f t="shared" ref="D57" si="307">AVERAGE(D52:D56)</f>
        <v>9.4120000000000008</v>
      </c>
      <c r="E57" s="23">
        <f t="shared" ref="E57" si="308">AVERAGE(E52:E56)</f>
        <v>0.86</v>
      </c>
      <c r="F57" s="23">
        <f t="shared" ref="F57" si="309">AVERAGE(F52:F56)</f>
        <v>2.0579999999999998</v>
      </c>
      <c r="G57" s="23">
        <f t="shared" ref="G57" si="310">AVERAGE(G52:G56)</f>
        <v>0.92799999999999994</v>
      </c>
      <c r="H57" s="23">
        <f t="shared" ref="H57:I57" si="311">AVERAGE(H52:H56)</f>
        <v>1617.4</v>
      </c>
      <c r="I57" s="23">
        <f t="shared" si="311"/>
        <v>77.400000000000006</v>
      </c>
      <c r="J57" s="23">
        <f t="shared" ref="J57" si="312">AVERAGE(J52:J56)</f>
        <v>35.520000000000003</v>
      </c>
      <c r="K57" s="23">
        <f t="shared" ref="K57" si="313">AVERAGE(K52:K56)</f>
        <v>1.8</v>
      </c>
      <c r="L57" s="23">
        <f t="shared" ref="L57" si="314">AVERAGE(L52:L56)</f>
        <v>434</v>
      </c>
      <c r="M57" s="23">
        <f t="shared" ref="M57" si="315">AVERAGE(M52:M56)</f>
        <v>25.4</v>
      </c>
      <c r="N57" s="23">
        <f t="shared" ref="N57" si="316">AVERAGE(N52:N56)</f>
        <v>16.600000000000001</v>
      </c>
      <c r="O57" s="23">
        <f t="shared" ref="O57" si="317">AVERAGE(O52:O56)</f>
        <v>1.8199999999999998</v>
      </c>
      <c r="P57" s="23">
        <f t="shared" ref="P57" si="318">AVERAGE(P52:P56)</f>
        <v>39.320000000000007</v>
      </c>
      <c r="Q57" s="23">
        <f t="shared" ref="Q57" si="319">AVERAGE(Q52:Q56)</f>
        <v>2.6</v>
      </c>
      <c r="R57" s="23">
        <f t="shared" ref="R57" si="320">AVERAGE(R52:R56)</f>
        <v>13.38</v>
      </c>
      <c r="S57" s="23">
        <f t="shared" ref="S57" si="321">AVERAGE(S52:S56)</f>
        <v>1.3199999999999998</v>
      </c>
      <c r="T57" s="23">
        <f t="shared" ref="T57" si="322">AVERAGE(T52:T56)</f>
        <v>48.8</v>
      </c>
      <c r="U57" s="23">
        <f t="shared" ref="U57" si="323">AVERAGE(U52:U56)</f>
        <v>2.6800000000000006</v>
      </c>
      <c r="V57" s="23">
        <f t="shared" ref="V57" si="324">AVERAGE(V52:V56)</f>
        <v>332</v>
      </c>
      <c r="W57" s="23">
        <f t="shared" ref="W57" si="325">AVERAGE(W52:W56)</f>
        <v>21.6</v>
      </c>
      <c r="X57" s="23">
        <f t="shared" ref="X57" si="326">AVERAGE(X52:X56)</f>
        <v>34.619999999999997</v>
      </c>
      <c r="Y57" s="23">
        <f t="shared" ref="Y57" si="327">AVERAGE(Y52:Y56)</f>
        <v>2.5</v>
      </c>
      <c r="Z57" s="23">
        <f t="shared" ref="Z57" si="328">AVERAGE(Z52:Z56)</f>
        <v>182.07999999999998</v>
      </c>
      <c r="AA57" s="23">
        <f t="shared" ref="AA57" si="329">AVERAGE(AA52:AA56)</f>
        <v>13.36</v>
      </c>
      <c r="AB57" s="23">
        <f t="shared" ref="AB57" si="330">AVERAGE(AB52:AB56)</f>
        <v>11.821999999999999</v>
      </c>
      <c r="AC57" s="23">
        <f t="shared" ref="AC57" si="331">AVERAGE(AC52:AC56)</f>
        <v>0.84399999999999997</v>
      </c>
      <c r="AD57" s="23">
        <f t="shared" ref="AD57" si="332">AVERAGE(AD52:AD56)</f>
        <v>1.1656</v>
      </c>
      <c r="AE57" s="23">
        <f t="shared" ref="AE57" si="333">AVERAGE(AE52:AE56)</f>
        <v>7.9399999999999998E-2</v>
      </c>
      <c r="AF57" s="23">
        <f t="shared" ref="AF57" si="334">AVERAGE(AF52:AF56)</f>
        <v>647</v>
      </c>
      <c r="AG57" s="23">
        <f t="shared" ref="AG57" si="335">AVERAGE(AG52:AG56)</f>
        <v>41.6</v>
      </c>
      <c r="AH57" s="23">
        <f t="shared" ref="AH57" si="336">AVERAGE(AH52:AH56)</f>
        <v>25</v>
      </c>
      <c r="AI57" s="23">
        <f t="shared" ref="AI57" si="337">AVERAGE(AI52:AI56)</f>
        <v>1.58</v>
      </c>
      <c r="AJ57" s="23">
        <f t="shared" ref="AJ57" si="338">AVERAGE(AJ52:AJ56)</f>
        <v>50.92</v>
      </c>
      <c r="AK57" s="23">
        <f t="shared" ref="AK57" si="339">AVERAGE(AK52:AK56)</f>
        <v>2.84</v>
      </c>
      <c r="AL57" s="23">
        <f t="shared" ref="AL57" si="340">AVERAGE(AL52:AL56)</f>
        <v>6.3800000000000008</v>
      </c>
      <c r="AM57" s="23">
        <f t="shared" ref="AM57" si="341">AVERAGE(AM52:AM56)</f>
        <v>0.39399999999999996</v>
      </c>
      <c r="AN57" s="23">
        <f t="shared" ref="AN57" si="342">AVERAGE(AN52:AN56)</f>
        <v>27.420000000000005</v>
      </c>
      <c r="AO57" s="23">
        <f t="shared" ref="AO57" si="343">AVERAGE(AO52:AO56)</f>
        <v>1.7200000000000002</v>
      </c>
      <c r="AP57" s="23">
        <f t="shared" ref="AP57" si="344">AVERAGE(AP52:AP56)</f>
        <v>6.5299999999999994</v>
      </c>
      <c r="AQ57" s="23">
        <f t="shared" ref="AQ57" si="345">AVERAGE(AQ52:AQ56)</f>
        <v>0.70799999999999996</v>
      </c>
      <c r="AR57" s="23">
        <f t="shared" ref="AR57" si="346">AVERAGE(AR52:AR56)</f>
        <v>1.9579999999999997</v>
      </c>
      <c r="AS57" s="23">
        <f t="shared" ref="AS57" si="347">AVERAGE(AS52:AS56)</f>
        <v>0.20400000000000001</v>
      </c>
      <c r="AT57" s="23">
        <f t="shared" ref="AT57" si="348">AVERAGE(AT52:AT56)</f>
        <v>6.4120000000000008</v>
      </c>
      <c r="AU57" s="23">
        <f t="shared" ref="AU57" si="349">AVERAGE(AU52:AU56)</f>
        <v>0.63200000000000001</v>
      </c>
      <c r="AV57" s="23">
        <f t="shared" ref="AV57" si="350">AVERAGE(AV52:AV56)</f>
        <v>1.02</v>
      </c>
      <c r="AW57" s="23">
        <f t="shared" ref="AW57" si="351">AVERAGE(AW52:AW56)</f>
        <v>0.11399999999999999</v>
      </c>
      <c r="AX57" s="23">
        <f t="shared" ref="AX57" si="352">AVERAGE(AX52:AX56)</f>
        <v>6.5299999999999994</v>
      </c>
      <c r="AY57" s="23">
        <f t="shared" ref="AY57" si="353">AVERAGE(AY52:AY56)</f>
        <v>0.59800000000000009</v>
      </c>
      <c r="AZ57" s="23">
        <f t="shared" ref="AZ57" si="354">AVERAGE(AZ52:AZ56)</f>
        <v>1.286</v>
      </c>
      <c r="BA57" s="23">
        <f t="shared" ref="BA57" si="355">AVERAGE(BA52:BA56)</f>
        <v>0.11839999999999999</v>
      </c>
      <c r="BB57" s="23">
        <f t="shared" ref="BB57" si="356">AVERAGE(BB52:BB56)</f>
        <v>3.5579999999999998</v>
      </c>
      <c r="BC57" s="23">
        <f t="shared" ref="BC57" si="357">AVERAGE(BC52:BC56)</f>
        <v>0.35399999999999998</v>
      </c>
      <c r="BD57" s="23">
        <f t="shared" ref="BD57" si="358">AVERAGE(BD52:BD56)</f>
        <v>0.51859999999999995</v>
      </c>
      <c r="BE57" s="23">
        <f t="shared" ref="BE57" si="359">AVERAGE(BE52:BE56)</f>
        <v>6.88E-2</v>
      </c>
      <c r="BF57" s="23">
        <f t="shared" ref="BF57" si="360">AVERAGE(BF52:BF56)</f>
        <v>3.4900000000000007</v>
      </c>
      <c r="BG57" s="23">
        <f t="shared" ref="BG57" si="361">AVERAGE(BG52:BG56)</f>
        <v>0.39400000000000002</v>
      </c>
      <c r="BH57" s="23">
        <f t="shared" ref="BH57" si="362">AVERAGE(BH52:BH56)</f>
        <v>0.50719999999999987</v>
      </c>
      <c r="BI57" s="23">
        <f t="shared" ref="BI57" si="363">AVERAGE(BI52:BI56)</f>
        <v>7.0800000000000002E-2</v>
      </c>
      <c r="BJ57" s="23">
        <f t="shared" ref="BJ57" si="364">AVERAGE(BJ52:BJ56)</f>
        <v>5.1999999999999984</v>
      </c>
      <c r="BK57" s="23">
        <f t="shared" ref="BK57" si="365">AVERAGE(BK52:BK56)</f>
        <v>0.67199999999999993</v>
      </c>
      <c r="BL57" s="23">
        <f t="shared" ref="BL57" si="366">AVERAGE(BL52:BL56)</f>
        <v>0.73960000000000004</v>
      </c>
      <c r="BM57" s="23">
        <f t="shared" ref="BM57" si="367">AVERAGE(BM52:BM56)</f>
        <v>0.1014</v>
      </c>
      <c r="BN57" s="23">
        <f t="shared" ref="BN57" si="368">AVERAGE(BN52:BN56)</f>
        <v>9.9079999999999995</v>
      </c>
      <c r="BO57" s="23">
        <f t="shared" ref="BO57" si="369">AVERAGE(BO52:BO56)</f>
        <v>0.82200000000000006</v>
      </c>
      <c r="BP57" s="23">
        <f t="shared" ref="BP57" si="370">AVERAGE(BP52:BP56)</f>
        <v>5.8360000000000003</v>
      </c>
      <c r="BQ57" s="23">
        <f t="shared" ref="BQ57" si="371">AVERAGE(BQ52:BQ56)</f>
        <v>0.41199999999999992</v>
      </c>
      <c r="BR57" s="23">
        <f t="shared" ref="BR57" si="372">AVERAGE(BR52:BR56)</f>
        <v>1.714</v>
      </c>
      <c r="BS57" s="23">
        <f t="shared" ref="BS57" si="373">AVERAGE(BS52:BS56)</f>
        <v>0.16200000000000001</v>
      </c>
    </row>
    <row r="58" spans="1:71" s="22" customFormat="1" x14ac:dyDescent="0.35">
      <c r="B58" s="22" t="s">
        <v>261</v>
      </c>
      <c r="D58" s="22">
        <f>_xlfn.STDEV.P(D51:D56)</f>
        <v>2.6198392343278676</v>
      </c>
      <c r="E58" s="22">
        <f t="shared" ref="E58:AT58" si="374">_xlfn.STDEV.P(E51:E56)</f>
        <v>0.27894706633553795</v>
      </c>
      <c r="F58" s="22">
        <f t="shared" si="374"/>
        <v>0.59918552565013727</v>
      </c>
      <c r="G58" s="22">
        <f t="shared" si="374"/>
        <v>0.23972135014115314</v>
      </c>
      <c r="H58" s="22">
        <f t="shared" ref="H58:I58" si="375">_xlfn.STDEV.P(H51:H56)</f>
        <v>439.88427527679539</v>
      </c>
      <c r="I58" s="22">
        <f t="shared" si="375"/>
        <v>24.01368774642431</v>
      </c>
      <c r="J58" s="22">
        <f>_xlfn.STDEV.P(J51:J56)</f>
        <v>9.693845184575645</v>
      </c>
      <c r="K58" s="22">
        <f t="shared" si="374"/>
        <v>0.57484540679579976</v>
      </c>
      <c r="L58" s="22">
        <f t="shared" si="374"/>
        <v>117.19751776800275</v>
      </c>
      <c r="M58" s="22">
        <f t="shared" si="374"/>
        <v>7.770358831497111</v>
      </c>
      <c r="N58" s="22">
        <f t="shared" si="374"/>
        <v>4.6018349082906287</v>
      </c>
      <c r="O58" s="22">
        <f t="shared" si="374"/>
        <v>0.56451240927893975</v>
      </c>
      <c r="P58" s="22">
        <f t="shared" si="374"/>
        <v>10.770781377532449</v>
      </c>
      <c r="Q58" s="22">
        <f t="shared" si="374"/>
        <v>0.78248026654882463</v>
      </c>
      <c r="R58" s="22">
        <f t="shared" si="374"/>
        <v>3.7638646427470501</v>
      </c>
      <c r="S58" s="22">
        <f t="shared" si="374"/>
        <v>0.39991032492367262</v>
      </c>
      <c r="T58" s="22">
        <f t="shared" si="374"/>
        <v>13.739326330133943</v>
      </c>
      <c r="U58" s="22">
        <f t="shared" si="374"/>
        <v>0.86605597427907222</v>
      </c>
      <c r="V58" s="22">
        <f t="shared" si="374"/>
        <v>92.148052739841233</v>
      </c>
      <c r="W58" s="22">
        <f t="shared" si="374"/>
        <v>6.3558310396558602</v>
      </c>
      <c r="X58" s="22">
        <f t="shared" si="374"/>
        <v>9.627623848391913</v>
      </c>
      <c r="Y58" s="22">
        <f t="shared" si="374"/>
        <v>0.83846970661970932</v>
      </c>
      <c r="Z58" s="22">
        <f t="shared" si="374"/>
        <v>51.140838163693097</v>
      </c>
      <c r="AA58" s="22">
        <f t="shared" si="374"/>
        <v>5.2583162365710505</v>
      </c>
      <c r="AB58" s="22">
        <f t="shared" si="374"/>
        <v>3.194517429790928</v>
      </c>
      <c r="AC58" s="22">
        <f t="shared" si="374"/>
        <v>0.22994352684894653</v>
      </c>
      <c r="AD58" s="22">
        <f t="shared" si="374"/>
        <v>0.31310438885290509</v>
      </c>
      <c r="AE58" s="22">
        <f t="shared" si="374"/>
        <v>2.1566301095197155E-2</v>
      </c>
      <c r="AF58" s="22">
        <f t="shared" si="374"/>
        <v>175.84739987425894</v>
      </c>
      <c r="AG58" s="22">
        <f t="shared" si="374"/>
        <v>11.354770660516879</v>
      </c>
      <c r="AH58" s="22">
        <f t="shared" si="374"/>
        <v>6.9840351440803028</v>
      </c>
      <c r="AI58" s="22">
        <f t="shared" si="374"/>
        <v>0.46993063446326688</v>
      </c>
      <c r="AJ58" s="22">
        <f t="shared" si="374"/>
        <v>14.093356828323518</v>
      </c>
      <c r="AK58" s="22">
        <f t="shared" si="374"/>
        <v>0.76116207994165375</v>
      </c>
      <c r="AL58" s="22">
        <f t="shared" si="374"/>
        <v>1.7477462325020696</v>
      </c>
      <c r="AM58" s="22">
        <f t="shared" si="374"/>
        <v>0.10408691548516436</v>
      </c>
      <c r="AN58" s="22">
        <f t="shared" si="374"/>
        <v>7.6874225813381338</v>
      </c>
      <c r="AO58" s="22">
        <f t="shared" si="374"/>
        <v>0.48704309512901711</v>
      </c>
      <c r="AP58" s="22">
        <f t="shared" si="374"/>
        <v>1.7676448313854844</v>
      </c>
      <c r="AQ58" s="22">
        <f t="shared" si="374"/>
        <v>0.2085555057617039</v>
      </c>
      <c r="AR58" s="22">
        <f t="shared" si="374"/>
        <v>0.55994826203602088</v>
      </c>
      <c r="AS58" s="22">
        <f t="shared" si="374"/>
        <v>6.0776883841600744E-2</v>
      </c>
      <c r="AT58" s="22">
        <f t="shared" si="374"/>
        <v>1.730717838029413</v>
      </c>
      <c r="AU58" s="22">
        <f t="shared" ref="AU58:BS58" si="376">_xlfn.STDEV.P(AU51:AU56)</f>
        <v>0.18001696420827951</v>
      </c>
      <c r="AV58" s="22">
        <f t="shared" si="376"/>
        <v>0.27772602399743229</v>
      </c>
      <c r="AW58" s="22">
        <f t="shared" si="376"/>
        <v>3.1335668246169471E-2</v>
      </c>
      <c r="AX58" s="22">
        <f t="shared" si="376"/>
        <v>1.8655264737845052</v>
      </c>
      <c r="AY58" s="22">
        <f t="shared" si="376"/>
        <v>0.18871288537824468</v>
      </c>
      <c r="AZ58" s="22">
        <f t="shared" si="376"/>
        <v>0.35930537964665771</v>
      </c>
      <c r="BA58" s="22">
        <f t="shared" si="376"/>
        <v>3.5245767194019367E-2</v>
      </c>
      <c r="BB58" s="22">
        <f t="shared" si="376"/>
        <v>0.98608681743177806</v>
      </c>
      <c r="BC58" s="22">
        <f t="shared" si="376"/>
        <v>0.11451400065015822</v>
      </c>
      <c r="BD58" s="22">
        <f t="shared" si="376"/>
        <v>0.14366754014652308</v>
      </c>
      <c r="BE58" s="22">
        <f t="shared" si="376"/>
        <v>2.0560410747139147E-2</v>
      </c>
      <c r="BF58" s="22">
        <f t="shared" si="376"/>
        <v>0.96352503871021444</v>
      </c>
      <c r="BG58" s="22">
        <f t="shared" si="376"/>
        <v>0.12319252170713886</v>
      </c>
      <c r="BH58" s="22">
        <f t="shared" si="376"/>
        <v>0.14151863264940207</v>
      </c>
      <c r="BI58" s="22">
        <f t="shared" si="376"/>
        <v>2.0940518630936364E-2</v>
      </c>
      <c r="BJ58" s="22">
        <f t="shared" si="376"/>
        <v>1.4784227310358651</v>
      </c>
      <c r="BK58" s="22">
        <f t="shared" si="376"/>
        <v>0.20993302927743493</v>
      </c>
      <c r="BL58" s="22">
        <f t="shared" si="376"/>
        <v>0.21456802134644679</v>
      </c>
      <c r="BM58" s="22">
        <f t="shared" si="376"/>
        <v>3.0356071529609712E-2</v>
      </c>
      <c r="BN58" s="22">
        <f t="shared" si="376"/>
        <v>2.7044849546589194</v>
      </c>
      <c r="BO58" s="22">
        <f t="shared" si="376"/>
        <v>0.23183272181881284</v>
      </c>
      <c r="BP58" s="22">
        <f t="shared" si="376"/>
        <v>1.6287899129792263</v>
      </c>
      <c r="BQ58" s="22">
        <f>_xlfn.STDEV.P(BQ51:BQ56)</f>
        <v>0.11830433071454423</v>
      </c>
      <c r="BR58" s="22">
        <f t="shared" si="376"/>
        <v>0.47563699899774514</v>
      </c>
      <c r="BS58" s="22">
        <f t="shared" si="376"/>
        <v>4.868884087047106E-2</v>
      </c>
    </row>
    <row r="59" spans="1:71" x14ac:dyDescent="0.35">
      <c r="A59">
        <v>40</v>
      </c>
      <c r="B59" t="s">
        <v>215</v>
      </c>
      <c r="C59">
        <v>17.363</v>
      </c>
      <c r="D59">
        <v>10.7</v>
      </c>
      <c r="E59">
        <v>1.3</v>
      </c>
      <c r="F59">
        <v>2.2000000000000002</v>
      </c>
      <c r="G59">
        <v>1.4</v>
      </c>
      <c r="H59">
        <v>1629</v>
      </c>
      <c r="I59">
        <v>77</v>
      </c>
      <c r="J59">
        <v>33.1</v>
      </c>
      <c r="K59">
        <v>1.6</v>
      </c>
      <c r="L59">
        <v>433</v>
      </c>
      <c r="M59">
        <v>28</v>
      </c>
      <c r="N59">
        <v>17.600000000000001</v>
      </c>
      <c r="O59">
        <v>2.4</v>
      </c>
      <c r="P59">
        <v>39.1</v>
      </c>
      <c r="Q59">
        <v>2</v>
      </c>
      <c r="R59">
        <v>14.3</v>
      </c>
      <c r="S59">
        <v>1.4</v>
      </c>
      <c r="T59">
        <v>54.3</v>
      </c>
      <c r="U59">
        <v>3</v>
      </c>
      <c r="V59">
        <v>337</v>
      </c>
      <c r="W59">
        <v>16</v>
      </c>
      <c r="X59">
        <v>31.2</v>
      </c>
      <c r="Y59">
        <v>1.9</v>
      </c>
      <c r="Z59">
        <v>167</v>
      </c>
      <c r="AA59">
        <v>11</v>
      </c>
      <c r="AB59">
        <v>11.51</v>
      </c>
      <c r="AC59">
        <v>0.75</v>
      </c>
      <c r="AD59">
        <v>1.2350000000000001</v>
      </c>
      <c r="AE59">
        <v>9.7000000000000003E-2</v>
      </c>
      <c r="AF59">
        <v>687</v>
      </c>
      <c r="AG59">
        <v>35</v>
      </c>
      <c r="AH59">
        <v>23.8</v>
      </c>
      <c r="AI59">
        <v>1.5</v>
      </c>
      <c r="AJ59">
        <v>52.2</v>
      </c>
      <c r="AK59">
        <v>3.3</v>
      </c>
      <c r="AL59">
        <v>5.82</v>
      </c>
      <c r="AM59">
        <v>0.35</v>
      </c>
      <c r="AN59">
        <v>27.5</v>
      </c>
      <c r="AO59">
        <v>2.1</v>
      </c>
      <c r="AP59">
        <v>5.41</v>
      </c>
      <c r="AQ59">
        <v>0.66</v>
      </c>
      <c r="AR59">
        <v>1.88</v>
      </c>
      <c r="AS59">
        <v>0.3</v>
      </c>
      <c r="AT59">
        <v>6.14</v>
      </c>
      <c r="AU59">
        <v>0.94</v>
      </c>
      <c r="AV59">
        <v>0.84099999999999997</v>
      </c>
      <c r="AW59">
        <v>9.8000000000000004E-2</v>
      </c>
      <c r="AX59">
        <v>5.59</v>
      </c>
      <c r="AY59">
        <v>0.59</v>
      </c>
      <c r="AZ59">
        <v>1.26</v>
      </c>
      <c r="BA59">
        <v>0.16</v>
      </c>
      <c r="BB59">
        <v>3.49</v>
      </c>
      <c r="BC59">
        <v>0.4</v>
      </c>
      <c r="BD59">
        <v>0.47</v>
      </c>
      <c r="BE59">
        <v>9.6000000000000002E-2</v>
      </c>
      <c r="BF59">
        <v>2.95</v>
      </c>
      <c r="BG59">
        <v>0.39</v>
      </c>
      <c r="BH59">
        <v>0.45600000000000002</v>
      </c>
      <c r="BI59">
        <v>8.5999999999999993E-2</v>
      </c>
      <c r="BJ59">
        <v>3.9</v>
      </c>
      <c r="BK59">
        <v>0.64</v>
      </c>
      <c r="BL59">
        <v>0.7</v>
      </c>
      <c r="BM59">
        <v>0.14000000000000001</v>
      </c>
      <c r="BN59">
        <v>10.029999999999999</v>
      </c>
      <c r="BO59">
        <v>0.8</v>
      </c>
      <c r="BP59">
        <v>5.66</v>
      </c>
      <c r="BQ59">
        <v>0.45</v>
      </c>
      <c r="BR59">
        <v>1.69</v>
      </c>
      <c r="BS59">
        <v>0.22</v>
      </c>
    </row>
    <row r="60" spans="1:71" x14ac:dyDescent="0.35">
      <c r="A60">
        <v>40</v>
      </c>
      <c r="B60" t="s">
        <v>215</v>
      </c>
      <c r="C60">
        <v>20.599</v>
      </c>
      <c r="D60">
        <v>9.5</v>
      </c>
      <c r="E60">
        <v>1.2</v>
      </c>
      <c r="F60">
        <v>3.4</v>
      </c>
      <c r="G60">
        <v>1.6</v>
      </c>
      <c r="H60">
        <v>1590</v>
      </c>
      <c r="I60">
        <v>120</v>
      </c>
      <c r="J60">
        <v>36.5</v>
      </c>
      <c r="K60">
        <v>2.6</v>
      </c>
      <c r="L60">
        <v>449</v>
      </c>
      <c r="M60">
        <v>40</v>
      </c>
      <c r="N60">
        <v>18.3</v>
      </c>
      <c r="O60">
        <v>2.4</v>
      </c>
      <c r="P60">
        <v>39.299999999999997</v>
      </c>
      <c r="Q60">
        <v>2.6</v>
      </c>
      <c r="R60">
        <v>14</v>
      </c>
      <c r="S60">
        <v>1.5</v>
      </c>
      <c r="T60">
        <v>52</v>
      </c>
      <c r="U60">
        <v>3.9</v>
      </c>
      <c r="V60">
        <v>355</v>
      </c>
      <c r="W60">
        <v>31</v>
      </c>
      <c r="X60">
        <v>33.9</v>
      </c>
      <c r="Y60">
        <v>3.4</v>
      </c>
      <c r="Z60">
        <v>181</v>
      </c>
      <c r="AA60">
        <v>13</v>
      </c>
      <c r="AB60">
        <v>11.96</v>
      </c>
      <c r="AC60">
        <v>0.83</v>
      </c>
      <c r="AD60">
        <v>1.27</v>
      </c>
      <c r="AE60">
        <v>0.1</v>
      </c>
      <c r="AF60">
        <v>702</v>
      </c>
      <c r="AG60">
        <v>69</v>
      </c>
      <c r="AH60">
        <v>25.1</v>
      </c>
      <c r="AI60">
        <v>2.2000000000000002</v>
      </c>
      <c r="AJ60">
        <v>52.7</v>
      </c>
      <c r="AK60">
        <v>3.8</v>
      </c>
      <c r="AL60">
        <v>6.8</v>
      </c>
      <c r="AM60">
        <v>0.51</v>
      </c>
      <c r="AN60">
        <v>27.4</v>
      </c>
      <c r="AO60">
        <v>2.2000000000000002</v>
      </c>
      <c r="AP60">
        <v>6.16</v>
      </c>
      <c r="AQ60">
        <v>0.78</v>
      </c>
      <c r="AR60">
        <v>1.91</v>
      </c>
      <c r="AS60">
        <v>0.26</v>
      </c>
      <c r="AT60">
        <v>6.15</v>
      </c>
      <c r="AU60">
        <v>0.89</v>
      </c>
      <c r="AV60">
        <v>1.1000000000000001</v>
      </c>
      <c r="AW60">
        <v>0.14000000000000001</v>
      </c>
      <c r="AX60">
        <v>6.32</v>
      </c>
      <c r="AY60">
        <v>0.66</v>
      </c>
      <c r="AZ60">
        <v>1.44</v>
      </c>
      <c r="BA60">
        <v>0.18</v>
      </c>
      <c r="BB60">
        <v>3.57</v>
      </c>
      <c r="BC60">
        <v>0.34</v>
      </c>
      <c r="BD60">
        <v>0.56699999999999995</v>
      </c>
      <c r="BE60">
        <v>9.7000000000000003E-2</v>
      </c>
      <c r="BF60">
        <v>3.46</v>
      </c>
      <c r="BG60">
        <v>0.48</v>
      </c>
      <c r="BH60">
        <v>0.48899999999999999</v>
      </c>
      <c r="BI60">
        <v>8.2000000000000003E-2</v>
      </c>
      <c r="BJ60">
        <v>4.72</v>
      </c>
      <c r="BK60">
        <v>0.79</v>
      </c>
      <c r="BL60">
        <v>0.69</v>
      </c>
      <c r="BM60">
        <v>0.16</v>
      </c>
      <c r="BN60">
        <v>10.31</v>
      </c>
      <c r="BO60">
        <v>0.89</v>
      </c>
      <c r="BP60">
        <v>6.57</v>
      </c>
      <c r="BQ60">
        <v>0.65</v>
      </c>
      <c r="BR60">
        <v>1.87</v>
      </c>
      <c r="BS60">
        <v>0.23</v>
      </c>
    </row>
    <row r="61" spans="1:71" x14ac:dyDescent="0.35">
      <c r="A61">
        <v>40</v>
      </c>
      <c r="B61" t="s">
        <v>215</v>
      </c>
      <c r="C61">
        <v>20.372</v>
      </c>
      <c r="D61">
        <v>10.199999999999999</v>
      </c>
      <c r="E61">
        <v>1</v>
      </c>
      <c r="F61">
        <v>0.91</v>
      </c>
      <c r="G61">
        <v>0.63</v>
      </c>
      <c r="H61">
        <v>1610</v>
      </c>
      <c r="I61">
        <v>130</v>
      </c>
      <c r="J61">
        <v>36</v>
      </c>
      <c r="K61">
        <v>2.6</v>
      </c>
      <c r="L61">
        <v>470</v>
      </c>
      <c r="M61">
        <v>50</v>
      </c>
      <c r="N61">
        <v>16.100000000000001</v>
      </c>
      <c r="O61">
        <v>2</v>
      </c>
      <c r="P61">
        <v>43.5</v>
      </c>
      <c r="Q61">
        <v>4.2</v>
      </c>
      <c r="R61">
        <v>14.2</v>
      </c>
      <c r="S61">
        <v>2</v>
      </c>
      <c r="T61">
        <v>54.6</v>
      </c>
      <c r="U61">
        <v>3.5</v>
      </c>
      <c r="V61">
        <v>371</v>
      </c>
      <c r="W61">
        <v>39</v>
      </c>
      <c r="X61">
        <v>34.6</v>
      </c>
      <c r="Y61">
        <v>3.2</v>
      </c>
      <c r="Z61">
        <v>181</v>
      </c>
      <c r="AA61">
        <v>16</v>
      </c>
      <c r="AB61">
        <v>11.5</v>
      </c>
      <c r="AC61">
        <v>1</v>
      </c>
      <c r="AD61">
        <v>1.32</v>
      </c>
      <c r="AE61">
        <v>0.11</v>
      </c>
      <c r="AF61">
        <v>714</v>
      </c>
      <c r="AG61">
        <v>69</v>
      </c>
      <c r="AH61">
        <v>24.3</v>
      </c>
      <c r="AI61">
        <v>1.7</v>
      </c>
      <c r="AJ61">
        <v>58.1</v>
      </c>
      <c r="AK61">
        <v>5.4</v>
      </c>
      <c r="AL61">
        <v>6.53</v>
      </c>
      <c r="AM61">
        <v>0.49</v>
      </c>
      <c r="AN61">
        <v>27.4</v>
      </c>
      <c r="AO61">
        <v>2.8</v>
      </c>
      <c r="AP61">
        <v>6.53</v>
      </c>
      <c r="AQ61">
        <v>0.92</v>
      </c>
      <c r="AR61">
        <v>1.98</v>
      </c>
      <c r="AS61">
        <v>0.32</v>
      </c>
      <c r="AT61">
        <v>6.91</v>
      </c>
      <c r="AU61">
        <v>0.89</v>
      </c>
      <c r="AV61">
        <v>1.0900000000000001</v>
      </c>
      <c r="AW61">
        <v>0.12</v>
      </c>
      <c r="AX61">
        <v>6.83</v>
      </c>
      <c r="AY61">
        <v>0.95</v>
      </c>
      <c r="AZ61">
        <v>1.42</v>
      </c>
      <c r="BA61">
        <v>0.22</v>
      </c>
      <c r="BB61">
        <v>4.01</v>
      </c>
      <c r="BC61">
        <v>0.6</v>
      </c>
      <c r="BD61">
        <v>0.55000000000000004</v>
      </c>
      <c r="BE61">
        <v>8.1000000000000003E-2</v>
      </c>
      <c r="BF61">
        <v>3.42</v>
      </c>
      <c r="BG61">
        <v>0.54</v>
      </c>
      <c r="BH61">
        <v>0.52100000000000002</v>
      </c>
      <c r="BI61">
        <v>9.7000000000000003E-2</v>
      </c>
      <c r="BJ61">
        <v>5.35</v>
      </c>
      <c r="BK61">
        <v>0.94</v>
      </c>
      <c r="BL61">
        <v>0.77</v>
      </c>
      <c r="BM61">
        <v>0.15</v>
      </c>
      <c r="BN61">
        <v>10.199999999999999</v>
      </c>
      <c r="BO61">
        <v>1.1000000000000001</v>
      </c>
      <c r="BP61">
        <v>5.83</v>
      </c>
      <c r="BQ61">
        <v>0.62</v>
      </c>
      <c r="BR61">
        <v>1.9</v>
      </c>
      <c r="BS61">
        <v>0.24</v>
      </c>
    </row>
    <row r="62" spans="1:71" x14ac:dyDescent="0.35">
      <c r="A62">
        <v>40</v>
      </c>
      <c r="B62" t="s">
        <v>215</v>
      </c>
      <c r="C62">
        <v>23.242000000000001</v>
      </c>
      <c r="D62">
        <v>9.6</v>
      </c>
      <c r="E62">
        <v>1.1000000000000001</v>
      </c>
      <c r="F62">
        <v>1.43</v>
      </c>
      <c r="G62">
        <v>0.97</v>
      </c>
      <c r="H62">
        <v>1615</v>
      </c>
      <c r="I62">
        <v>68</v>
      </c>
      <c r="J62">
        <v>31.9</v>
      </c>
      <c r="K62">
        <v>2.2000000000000002</v>
      </c>
      <c r="L62">
        <v>425</v>
      </c>
      <c r="M62">
        <v>38</v>
      </c>
      <c r="N62">
        <v>15.3</v>
      </c>
      <c r="O62">
        <v>1.8</v>
      </c>
      <c r="P62">
        <v>38.1</v>
      </c>
      <c r="Q62">
        <v>2.4</v>
      </c>
      <c r="R62">
        <v>13.3</v>
      </c>
      <c r="S62">
        <v>1.5</v>
      </c>
      <c r="T62">
        <v>48.4</v>
      </c>
      <c r="U62">
        <v>2.6</v>
      </c>
      <c r="V62">
        <v>329</v>
      </c>
      <c r="W62">
        <v>21</v>
      </c>
      <c r="X62">
        <v>31.9</v>
      </c>
      <c r="Y62">
        <v>2.2999999999999998</v>
      </c>
      <c r="Z62">
        <v>175</v>
      </c>
      <c r="AA62">
        <v>11</v>
      </c>
      <c r="AB62">
        <v>12.4</v>
      </c>
      <c r="AC62">
        <v>1</v>
      </c>
      <c r="AD62">
        <v>1.17</v>
      </c>
      <c r="AE62">
        <v>0.1</v>
      </c>
      <c r="AF62">
        <v>680</v>
      </c>
      <c r="AG62">
        <v>52</v>
      </c>
      <c r="AH62">
        <v>23.7</v>
      </c>
      <c r="AI62">
        <v>1.7</v>
      </c>
      <c r="AJ62">
        <v>51.1</v>
      </c>
      <c r="AK62">
        <v>3.8</v>
      </c>
      <c r="AL62">
        <v>6.35</v>
      </c>
      <c r="AM62">
        <v>0.56000000000000005</v>
      </c>
      <c r="AN62">
        <v>25.5</v>
      </c>
      <c r="AO62">
        <v>1.6</v>
      </c>
      <c r="AP62">
        <v>6.58</v>
      </c>
      <c r="AQ62">
        <v>0.71</v>
      </c>
      <c r="AR62">
        <v>1.85</v>
      </c>
      <c r="AS62">
        <v>0.27</v>
      </c>
      <c r="AT62">
        <v>6.16</v>
      </c>
      <c r="AU62">
        <v>0.86</v>
      </c>
      <c r="AV62">
        <v>0.9</v>
      </c>
      <c r="AW62">
        <v>0.12</v>
      </c>
      <c r="AX62">
        <v>5.7</v>
      </c>
      <c r="AY62">
        <v>0.61</v>
      </c>
      <c r="AZ62">
        <v>1.27</v>
      </c>
      <c r="BA62">
        <v>0.14000000000000001</v>
      </c>
      <c r="BB62">
        <v>3</v>
      </c>
      <c r="BC62">
        <v>0.3</v>
      </c>
      <c r="BD62">
        <v>0.40799999999999997</v>
      </c>
      <c r="BE62">
        <v>7.5999999999999998E-2</v>
      </c>
      <c r="BF62">
        <v>3.42</v>
      </c>
      <c r="BG62">
        <v>0.52</v>
      </c>
      <c r="BH62">
        <v>0.496</v>
      </c>
      <c r="BI62">
        <v>9.0999999999999998E-2</v>
      </c>
      <c r="BJ62">
        <v>4.9000000000000004</v>
      </c>
      <c r="BK62">
        <v>1</v>
      </c>
      <c r="BL62">
        <v>0.79</v>
      </c>
      <c r="BM62">
        <v>0.19</v>
      </c>
      <c r="BN62">
        <v>9.9</v>
      </c>
      <c r="BO62">
        <v>1.3</v>
      </c>
      <c r="BP62">
        <v>5.92</v>
      </c>
      <c r="BQ62">
        <v>0.41</v>
      </c>
      <c r="BR62">
        <v>1.64</v>
      </c>
      <c r="BS62">
        <v>0.21</v>
      </c>
    </row>
    <row r="63" spans="1:71" x14ac:dyDescent="0.35">
      <c r="A63">
        <v>40</v>
      </c>
      <c r="B63" t="s">
        <v>215</v>
      </c>
      <c r="C63">
        <v>23.015000000000001</v>
      </c>
      <c r="D63">
        <v>9.2799999999999994</v>
      </c>
      <c r="E63">
        <v>0.87</v>
      </c>
      <c r="F63">
        <v>1.21</v>
      </c>
      <c r="G63">
        <v>0.93</v>
      </c>
      <c r="H63">
        <v>1612</v>
      </c>
      <c r="I63">
        <v>83</v>
      </c>
      <c r="J63">
        <v>32.200000000000003</v>
      </c>
      <c r="K63">
        <v>2.1</v>
      </c>
      <c r="L63">
        <v>419</v>
      </c>
      <c r="M63">
        <v>34</v>
      </c>
      <c r="N63">
        <v>13.6</v>
      </c>
      <c r="O63">
        <v>1.4</v>
      </c>
      <c r="P63">
        <v>38.9</v>
      </c>
      <c r="Q63">
        <v>2.6</v>
      </c>
      <c r="R63">
        <v>13</v>
      </c>
      <c r="S63">
        <v>1.8</v>
      </c>
      <c r="T63">
        <v>49.2</v>
      </c>
      <c r="U63">
        <v>3.6</v>
      </c>
      <c r="V63">
        <v>331</v>
      </c>
      <c r="W63">
        <v>27</v>
      </c>
      <c r="X63">
        <v>30.8</v>
      </c>
      <c r="Y63">
        <v>2</v>
      </c>
      <c r="Z63">
        <v>165.1</v>
      </c>
      <c r="AA63">
        <v>9.3000000000000007</v>
      </c>
      <c r="AB63">
        <v>11.8</v>
      </c>
      <c r="AC63">
        <v>0.98</v>
      </c>
      <c r="AD63">
        <v>1.18</v>
      </c>
      <c r="AE63">
        <v>8.7999999999999995E-2</v>
      </c>
      <c r="AF63">
        <v>621</v>
      </c>
      <c r="AG63">
        <v>43</v>
      </c>
      <c r="AH63">
        <v>22</v>
      </c>
      <c r="AI63">
        <v>1.5</v>
      </c>
      <c r="AJ63">
        <v>49.2</v>
      </c>
      <c r="AK63">
        <v>3.2</v>
      </c>
      <c r="AL63">
        <v>5.96</v>
      </c>
      <c r="AM63">
        <v>0.43</v>
      </c>
      <c r="AN63">
        <v>25.5</v>
      </c>
      <c r="AO63">
        <v>2.1</v>
      </c>
      <c r="AP63">
        <v>5.24</v>
      </c>
      <c r="AQ63">
        <v>0.76</v>
      </c>
      <c r="AR63">
        <v>1.87</v>
      </c>
      <c r="AS63">
        <v>0.28999999999999998</v>
      </c>
      <c r="AT63">
        <v>6.01</v>
      </c>
      <c r="AU63">
        <v>0.77</v>
      </c>
      <c r="AV63">
        <v>0.86</v>
      </c>
      <c r="AW63">
        <v>0.13</v>
      </c>
      <c r="AX63">
        <v>5.71</v>
      </c>
      <c r="AY63">
        <v>0.54</v>
      </c>
      <c r="AZ63">
        <v>1.26</v>
      </c>
      <c r="BA63">
        <v>0.14000000000000001</v>
      </c>
      <c r="BB63">
        <v>3.35</v>
      </c>
      <c r="BC63">
        <v>0.37</v>
      </c>
      <c r="BD63">
        <v>0.43</v>
      </c>
      <c r="BE63">
        <v>7.0000000000000007E-2</v>
      </c>
      <c r="BF63">
        <v>3.02</v>
      </c>
      <c r="BG63">
        <v>0.41</v>
      </c>
      <c r="BH63">
        <v>0.437</v>
      </c>
      <c r="BI63">
        <v>8.1000000000000003E-2</v>
      </c>
      <c r="BJ63">
        <v>4.47</v>
      </c>
      <c r="BK63">
        <v>0.52</v>
      </c>
      <c r="BL63">
        <v>0.65</v>
      </c>
      <c r="BM63">
        <v>0.12</v>
      </c>
      <c r="BN63">
        <v>9.59</v>
      </c>
      <c r="BO63">
        <v>0.95</v>
      </c>
      <c r="BP63">
        <v>5.25</v>
      </c>
      <c r="BQ63">
        <v>0.46</v>
      </c>
      <c r="BR63">
        <v>1.58</v>
      </c>
      <c r="BS63">
        <v>0.21</v>
      </c>
    </row>
    <row r="64" spans="1:71" s="23" customFormat="1" x14ac:dyDescent="0.35">
      <c r="B64" s="22" t="s">
        <v>260</v>
      </c>
      <c r="C64" s="23">
        <f t="shared" ref="C64" si="377">AVERAGE(C59:C63)</f>
        <v>20.918200000000002</v>
      </c>
      <c r="D64" s="23">
        <f t="shared" ref="D64" si="378">AVERAGE(D59:D63)</f>
        <v>9.8559999999999999</v>
      </c>
      <c r="E64" s="23">
        <f t="shared" ref="E64" si="379">AVERAGE(E59:E63)</f>
        <v>1.0939999999999999</v>
      </c>
      <c r="F64" s="23">
        <f t="shared" ref="F64" si="380">AVERAGE(F59:F63)</f>
        <v>1.8299999999999996</v>
      </c>
      <c r="G64" s="23">
        <f t="shared" ref="G64" si="381">AVERAGE(G59:G63)</f>
        <v>1.1059999999999999</v>
      </c>
      <c r="H64" s="23">
        <f t="shared" ref="H64:I64" si="382">AVERAGE(H59:H63)</f>
        <v>1611.2</v>
      </c>
      <c r="I64" s="23">
        <f t="shared" si="382"/>
        <v>95.6</v>
      </c>
      <c r="J64" s="23">
        <f t="shared" ref="J64" si="383">AVERAGE(J59:J63)</f>
        <v>33.94</v>
      </c>
      <c r="K64" s="23">
        <f t="shared" ref="K64" si="384">AVERAGE(K59:K63)</f>
        <v>2.2199999999999998</v>
      </c>
      <c r="L64" s="23">
        <f t="shared" ref="L64" si="385">AVERAGE(L59:L63)</f>
        <v>439.2</v>
      </c>
      <c r="M64" s="23">
        <f t="shared" ref="M64" si="386">AVERAGE(M59:M63)</f>
        <v>38</v>
      </c>
      <c r="N64" s="23">
        <f t="shared" ref="N64" si="387">AVERAGE(N59:N63)</f>
        <v>16.18</v>
      </c>
      <c r="O64" s="23">
        <f t="shared" ref="O64" si="388">AVERAGE(O59:O63)</f>
        <v>2</v>
      </c>
      <c r="P64" s="23">
        <f t="shared" ref="P64" si="389">AVERAGE(P59:P63)</f>
        <v>39.78</v>
      </c>
      <c r="Q64" s="23">
        <f t="shared" ref="Q64" si="390">AVERAGE(Q59:Q63)</f>
        <v>2.7600000000000002</v>
      </c>
      <c r="R64" s="23">
        <f t="shared" ref="R64" si="391">AVERAGE(R59:R63)</f>
        <v>13.76</v>
      </c>
      <c r="S64" s="23">
        <f t="shared" ref="S64" si="392">AVERAGE(S59:S63)</f>
        <v>1.6400000000000001</v>
      </c>
      <c r="T64" s="23">
        <f t="shared" ref="T64" si="393">AVERAGE(T59:T63)</f>
        <v>51.7</v>
      </c>
      <c r="U64" s="23">
        <f t="shared" ref="U64" si="394">AVERAGE(U59:U63)</f>
        <v>3.3200000000000003</v>
      </c>
      <c r="V64" s="23">
        <f t="shared" ref="V64" si="395">AVERAGE(V59:V63)</f>
        <v>344.6</v>
      </c>
      <c r="W64" s="23">
        <f t="shared" ref="W64" si="396">AVERAGE(W59:W63)</f>
        <v>26.8</v>
      </c>
      <c r="X64" s="23">
        <f t="shared" ref="X64" si="397">AVERAGE(X59:X63)</f>
        <v>32.480000000000004</v>
      </c>
      <c r="Y64" s="23">
        <f t="shared" ref="Y64" si="398">AVERAGE(Y59:Y63)</f>
        <v>2.56</v>
      </c>
      <c r="Z64" s="23">
        <f t="shared" ref="Z64" si="399">AVERAGE(Z59:Z63)</f>
        <v>173.82</v>
      </c>
      <c r="AA64" s="23">
        <f t="shared" ref="AA64" si="400">AVERAGE(AA59:AA63)</f>
        <v>12.059999999999999</v>
      </c>
      <c r="AB64" s="23">
        <f t="shared" ref="AB64" si="401">AVERAGE(AB59:AB63)</f>
        <v>11.834</v>
      </c>
      <c r="AC64" s="23">
        <f t="shared" ref="AC64" si="402">AVERAGE(AC59:AC63)</f>
        <v>0.91200000000000014</v>
      </c>
      <c r="AD64" s="23">
        <f t="shared" ref="AD64" si="403">AVERAGE(AD59:AD63)</f>
        <v>1.2349999999999999</v>
      </c>
      <c r="AE64" s="23">
        <f t="shared" ref="AE64" si="404">AVERAGE(AE59:AE63)</f>
        <v>9.9000000000000005E-2</v>
      </c>
      <c r="AF64" s="23">
        <f t="shared" ref="AF64" si="405">AVERAGE(AF59:AF63)</f>
        <v>680.8</v>
      </c>
      <c r="AG64" s="23">
        <f t="shared" ref="AG64" si="406">AVERAGE(AG59:AG63)</f>
        <v>53.6</v>
      </c>
      <c r="AH64" s="23">
        <f t="shared" ref="AH64" si="407">AVERAGE(AH59:AH63)</f>
        <v>23.78</v>
      </c>
      <c r="AI64" s="23">
        <f t="shared" ref="AI64" si="408">AVERAGE(AI59:AI63)</f>
        <v>1.7200000000000002</v>
      </c>
      <c r="AJ64" s="23">
        <f t="shared" ref="AJ64" si="409">AVERAGE(AJ59:AJ63)</f>
        <v>52.660000000000004</v>
      </c>
      <c r="AK64" s="23">
        <f t="shared" ref="AK64" si="410">AVERAGE(AK59:AK63)</f>
        <v>3.9</v>
      </c>
      <c r="AL64" s="23">
        <f t="shared" ref="AL64" si="411">AVERAGE(AL59:AL63)</f>
        <v>6.2919999999999998</v>
      </c>
      <c r="AM64" s="23">
        <f t="shared" ref="AM64" si="412">AVERAGE(AM59:AM63)</f>
        <v>0.46800000000000008</v>
      </c>
      <c r="AN64" s="23">
        <f t="shared" ref="AN64" si="413">AVERAGE(AN59:AN63)</f>
        <v>26.660000000000004</v>
      </c>
      <c r="AO64" s="23">
        <f t="shared" ref="AO64" si="414">AVERAGE(AO59:AO63)</f>
        <v>2.16</v>
      </c>
      <c r="AP64" s="23">
        <f t="shared" ref="AP64" si="415">AVERAGE(AP59:AP63)</f>
        <v>5.984</v>
      </c>
      <c r="AQ64" s="23">
        <f t="shared" ref="AQ64" si="416">AVERAGE(AQ59:AQ63)</f>
        <v>0.76600000000000001</v>
      </c>
      <c r="AR64" s="23">
        <f t="shared" ref="AR64" si="417">AVERAGE(AR59:AR63)</f>
        <v>1.8979999999999997</v>
      </c>
      <c r="AS64" s="23">
        <f t="shared" ref="AS64" si="418">AVERAGE(AS59:AS63)</f>
        <v>0.28800000000000003</v>
      </c>
      <c r="AT64" s="23">
        <f t="shared" ref="AT64" si="419">AVERAGE(AT59:AT63)</f>
        <v>6.2739999999999991</v>
      </c>
      <c r="AU64" s="23">
        <f t="shared" ref="AU64" si="420">AVERAGE(AU59:AU63)</f>
        <v>0.86999999999999988</v>
      </c>
      <c r="AV64" s="23">
        <f t="shared" ref="AV64" si="421">AVERAGE(AV59:AV63)</f>
        <v>0.95820000000000005</v>
      </c>
      <c r="AW64" s="23">
        <f t="shared" ref="AW64" si="422">AVERAGE(AW59:AW63)</f>
        <v>0.1216</v>
      </c>
      <c r="AX64" s="23">
        <f t="shared" ref="AX64" si="423">AVERAGE(AX59:AX63)</f>
        <v>6.03</v>
      </c>
      <c r="AY64" s="23">
        <f t="shared" ref="AY64" si="424">AVERAGE(AY59:AY63)</f>
        <v>0.67</v>
      </c>
      <c r="AZ64" s="23">
        <f t="shared" ref="AZ64" si="425">AVERAGE(AZ59:AZ63)</f>
        <v>1.33</v>
      </c>
      <c r="BA64" s="23">
        <f t="shared" ref="BA64" si="426">AVERAGE(BA59:BA63)</f>
        <v>0.16799999999999998</v>
      </c>
      <c r="BB64" s="23">
        <f t="shared" ref="BB64" si="427">AVERAGE(BB59:BB63)</f>
        <v>3.4840000000000004</v>
      </c>
      <c r="BC64" s="23">
        <f t="shared" ref="BC64" si="428">AVERAGE(BC59:BC63)</f>
        <v>0.40199999999999997</v>
      </c>
      <c r="BD64" s="23">
        <f t="shared" ref="BD64" si="429">AVERAGE(BD59:BD63)</f>
        <v>0.48499999999999999</v>
      </c>
      <c r="BE64" s="23">
        <f t="shared" ref="BE64" si="430">AVERAGE(BE59:BE63)</f>
        <v>8.4000000000000005E-2</v>
      </c>
      <c r="BF64" s="23">
        <f t="shared" ref="BF64" si="431">AVERAGE(BF59:BF63)</f>
        <v>3.254</v>
      </c>
      <c r="BG64" s="23">
        <f t="shared" ref="BG64" si="432">AVERAGE(BG59:BG63)</f>
        <v>0.46800000000000008</v>
      </c>
      <c r="BH64" s="23">
        <f t="shared" ref="BH64" si="433">AVERAGE(BH59:BH63)</f>
        <v>0.4798</v>
      </c>
      <c r="BI64" s="23">
        <f t="shared" ref="BI64" si="434">AVERAGE(BI59:BI63)</f>
        <v>8.7400000000000005E-2</v>
      </c>
      <c r="BJ64" s="23">
        <f t="shared" ref="BJ64" si="435">AVERAGE(BJ59:BJ63)</f>
        <v>4.6679999999999993</v>
      </c>
      <c r="BK64" s="23">
        <f t="shared" ref="BK64" si="436">AVERAGE(BK59:BK63)</f>
        <v>0.77800000000000002</v>
      </c>
      <c r="BL64" s="23">
        <f t="shared" ref="BL64" si="437">AVERAGE(BL59:BL63)</f>
        <v>0.72</v>
      </c>
      <c r="BM64" s="23">
        <f t="shared" ref="BM64" si="438">AVERAGE(BM59:BM63)</f>
        <v>0.15200000000000002</v>
      </c>
      <c r="BN64" s="23">
        <f t="shared" ref="BN64" si="439">AVERAGE(BN59:BN63)</f>
        <v>10.006</v>
      </c>
      <c r="BO64" s="23">
        <f t="shared" ref="BO64" si="440">AVERAGE(BO59:BO63)</f>
        <v>1.008</v>
      </c>
      <c r="BP64" s="23">
        <f t="shared" ref="BP64" si="441">AVERAGE(BP59:BP63)</f>
        <v>5.846000000000001</v>
      </c>
      <c r="BQ64" s="23">
        <f t="shared" ref="BQ64" si="442">AVERAGE(BQ59:BQ63)</f>
        <v>0.51800000000000002</v>
      </c>
      <c r="BR64" s="23">
        <f t="shared" ref="BR64" si="443">AVERAGE(BR59:BR63)</f>
        <v>1.736</v>
      </c>
      <c r="BS64" s="23">
        <f t="shared" ref="BS64" si="444">AVERAGE(BS59:BS63)</f>
        <v>0.22199999999999998</v>
      </c>
    </row>
    <row r="65" spans="1:71" s="22" customFormat="1" x14ac:dyDescent="0.35">
      <c r="B65" s="22" t="s">
        <v>261</v>
      </c>
      <c r="D65" s="22">
        <f>_xlfn.STDEV.P(D58:D63)</f>
        <v>2.7383005330418571</v>
      </c>
      <c r="E65" s="22">
        <f t="shared" ref="E65:AT65" si="445">_xlfn.STDEV.P(E58:E63)</f>
        <v>0.33324483922715747</v>
      </c>
      <c r="F65" s="22">
        <f t="shared" si="445"/>
        <v>0.93586147703815914</v>
      </c>
      <c r="G65" s="22">
        <f t="shared" si="445"/>
        <v>0.45311617028964446</v>
      </c>
      <c r="H65" s="22">
        <f t="shared" ref="H65:I65" si="446">_xlfn.STDEV.P(H58:H63)</f>
        <v>436.67300997044123</v>
      </c>
      <c r="I65" s="22">
        <f t="shared" si="446"/>
        <v>34.918238035577147</v>
      </c>
      <c r="J65" s="22">
        <f>_xlfn.STDEV.P(J58:J63)</f>
        <v>9.2067790794905715</v>
      </c>
      <c r="K65" s="22">
        <f t="shared" si="445"/>
        <v>0.7004099628412962</v>
      </c>
      <c r="L65" s="22">
        <f t="shared" si="445"/>
        <v>121.1730618231899</v>
      </c>
      <c r="M65" s="22">
        <f t="shared" si="445"/>
        <v>13.073675868666424</v>
      </c>
      <c r="N65" s="22">
        <f t="shared" si="445"/>
        <v>4.5763811954376417</v>
      </c>
      <c r="O65" s="22">
        <f t="shared" si="445"/>
        <v>0.63733653929569245</v>
      </c>
      <c r="P65" s="22">
        <f t="shared" si="445"/>
        <v>10.949938895606508</v>
      </c>
      <c r="Q65" s="22">
        <f t="shared" si="445"/>
        <v>1.0075399286400522</v>
      </c>
      <c r="R65" s="22">
        <f t="shared" si="445"/>
        <v>3.7550174226649067</v>
      </c>
      <c r="S65" s="22">
        <f t="shared" si="445"/>
        <v>0.50555558028202263</v>
      </c>
      <c r="T65" s="22">
        <f t="shared" si="445"/>
        <v>14.336689265414925</v>
      </c>
      <c r="U65" s="22">
        <f t="shared" si="445"/>
        <v>1.007157805229608</v>
      </c>
      <c r="V65" s="22">
        <f t="shared" si="445"/>
        <v>95.220085471213878</v>
      </c>
      <c r="W65" s="22">
        <f t="shared" si="445"/>
        <v>10.52855933797251</v>
      </c>
      <c r="X65" s="22">
        <f t="shared" si="445"/>
        <v>8.6265151308060535</v>
      </c>
      <c r="Y65" s="22">
        <f t="shared" si="445"/>
        <v>0.8565164063280809</v>
      </c>
      <c r="Z65" s="22">
        <f t="shared" si="445"/>
        <v>46.131807460403238</v>
      </c>
      <c r="AA65" s="22">
        <f t="shared" si="445"/>
        <v>3.2869544756019393</v>
      </c>
      <c r="AB65" s="22">
        <f t="shared" si="445"/>
        <v>3.2340498149668364</v>
      </c>
      <c r="AC65" s="22">
        <f t="shared" si="445"/>
        <v>0.27103121810945774</v>
      </c>
      <c r="AD65" s="22">
        <f t="shared" si="445"/>
        <v>0.34735738837292673</v>
      </c>
      <c r="AE65" s="22">
        <f t="shared" si="445"/>
        <v>2.9565317815154098E-2</v>
      </c>
      <c r="AF65" s="22">
        <f t="shared" si="445"/>
        <v>190.45898084690731</v>
      </c>
      <c r="AG65" s="22">
        <f t="shared" si="445"/>
        <v>20.093183621516765</v>
      </c>
      <c r="AH65" s="22">
        <f t="shared" si="445"/>
        <v>6.3281781150450174</v>
      </c>
      <c r="AI65" s="22">
        <f t="shared" si="445"/>
        <v>0.52125295344932088</v>
      </c>
      <c r="AJ65" s="22">
        <f t="shared" si="445"/>
        <v>14.627031509101663</v>
      </c>
      <c r="AK65" s="22">
        <f t="shared" si="445"/>
        <v>1.3741817508974119</v>
      </c>
      <c r="AL65" s="22">
        <f t="shared" si="445"/>
        <v>1.7252833222811699</v>
      </c>
      <c r="AM65" s="22">
        <f t="shared" si="445"/>
        <v>0.15079821556245185</v>
      </c>
      <c r="AN65" s="22">
        <f t="shared" si="445"/>
        <v>7.1234071699799522</v>
      </c>
      <c r="AO65" s="22">
        <f t="shared" si="445"/>
        <v>0.71464684417039792</v>
      </c>
      <c r="AP65" s="22">
        <f t="shared" si="445"/>
        <v>1.6523734994404538</v>
      </c>
      <c r="AQ65" s="22">
        <f t="shared" si="445"/>
        <v>0.22258842317798028</v>
      </c>
      <c r="AR65" s="22">
        <f t="shared" si="445"/>
        <v>0.50037742053546419</v>
      </c>
      <c r="AS65" s="22">
        <f t="shared" si="445"/>
        <v>8.6895806474648896E-2</v>
      </c>
      <c r="AT65" s="22">
        <f t="shared" si="445"/>
        <v>1.7186088044339238</v>
      </c>
      <c r="AU65" s="22">
        <f t="shared" ref="AU65:BS65" si="447">_xlfn.STDEV.P(AU58:AU63)</f>
        <v>0.26221190266662164</v>
      </c>
      <c r="AV65" s="22">
        <f t="shared" si="447"/>
        <v>0.27389642000437697</v>
      </c>
      <c r="AW65" s="22">
        <f t="shared" si="447"/>
        <v>3.5965047822244439E-2</v>
      </c>
      <c r="AX65" s="22">
        <f t="shared" si="447"/>
        <v>1.611488259280401</v>
      </c>
      <c r="AY65" s="22">
        <f t="shared" si="447"/>
        <v>0.22302132642820635</v>
      </c>
      <c r="AZ65" s="22">
        <f t="shared" si="447"/>
        <v>0.36941546281158133</v>
      </c>
      <c r="BA65" s="22">
        <f t="shared" si="447"/>
        <v>5.65190311211686E-2</v>
      </c>
      <c r="BB65" s="22">
        <f t="shared" si="447"/>
        <v>0.97774927680078538</v>
      </c>
      <c r="BC65" s="22">
        <f t="shared" si="447"/>
        <v>0.14338380885570395</v>
      </c>
      <c r="BD65" s="22">
        <f t="shared" si="447"/>
        <v>0.13977235865149992</v>
      </c>
      <c r="BE65" s="22">
        <f t="shared" si="447"/>
        <v>2.5611904471064973E-2</v>
      </c>
      <c r="BF65" s="22">
        <f t="shared" si="447"/>
        <v>0.87717503861792934</v>
      </c>
      <c r="BG65" s="22">
        <f t="shared" si="447"/>
        <v>0.13937768287735786</v>
      </c>
      <c r="BH65" s="22">
        <f t="shared" si="447"/>
        <v>0.1289733195366555</v>
      </c>
      <c r="BI65" s="22">
        <f t="shared" si="447"/>
        <v>2.5357178097918771E-2</v>
      </c>
      <c r="BJ65" s="22">
        <f t="shared" si="447"/>
        <v>1.2667883250069805</v>
      </c>
      <c r="BK65" s="22">
        <f t="shared" si="447"/>
        <v>0.26776754098209637</v>
      </c>
      <c r="BL65" s="22">
        <f t="shared" si="447"/>
        <v>0.19428697454683341</v>
      </c>
      <c r="BM65" s="22">
        <f t="shared" si="447"/>
        <v>5.0018392913825857E-2</v>
      </c>
      <c r="BN65" s="22">
        <f t="shared" si="447"/>
        <v>2.7307413003854597</v>
      </c>
      <c r="BO65" s="22">
        <f t="shared" si="447"/>
        <v>0.33073395730791605</v>
      </c>
      <c r="BP65" s="22">
        <f t="shared" si="447"/>
        <v>1.6196932544839493</v>
      </c>
      <c r="BQ65" s="22">
        <f>_xlfn.STDEV.P(BQ58:BQ63)</f>
        <v>0.17349857029732271</v>
      </c>
      <c r="BR65" s="22">
        <f t="shared" si="447"/>
        <v>0.48378411368309698</v>
      </c>
      <c r="BS65" s="22">
        <f t="shared" si="447"/>
        <v>6.5460715402043651E-2</v>
      </c>
    </row>
    <row r="66" spans="1:71" x14ac:dyDescent="0.35">
      <c r="A66">
        <v>25</v>
      </c>
      <c r="B66" t="s">
        <v>228</v>
      </c>
      <c r="C66">
        <v>19.815000000000001</v>
      </c>
      <c r="H66">
        <v>1539</v>
      </c>
      <c r="I66">
        <v>46</v>
      </c>
      <c r="J66">
        <v>33.299999999999997</v>
      </c>
      <c r="K66">
        <v>1.6</v>
      </c>
      <c r="L66">
        <v>445</v>
      </c>
      <c r="M66">
        <v>15</v>
      </c>
      <c r="N66">
        <v>11.9</v>
      </c>
      <c r="O66">
        <v>3</v>
      </c>
      <c r="R66">
        <v>13.4</v>
      </c>
      <c r="S66">
        <v>1.4</v>
      </c>
      <c r="T66">
        <v>47.8</v>
      </c>
      <c r="U66">
        <v>2.4</v>
      </c>
      <c r="V66">
        <v>319</v>
      </c>
      <c r="W66">
        <v>12</v>
      </c>
      <c r="X66">
        <v>31.2</v>
      </c>
      <c r="Y66">
        <v>1.5</v>
      </c>
      <c r="Z66">
        <v>172.1</v>
      </c>
      <c r="AA66">
        <v>7</v>
      </c>
      <c r="AB66">
        <v>11.24</v>
      </c>
      <c r="AC66">
        <v>0.61</v>
      </c>
      <c r="AD66">
        <v>1.21</v>
      </c>
      <c r="AE66">
        <v>0.12</v>
      </c>
      <c r="AF66">
        <v>666</v>
      </c>
      <c r="AG66">
        <v>32</v>
      </c>
      <c r="AH66">
        <v>24.1</v>
      </c>
      <c r="AI66">
        <v>1.3</v>
      </c>
      <c r="AJ66">
        <v>49.9</v>
      </c>
      <c r="AK66">
        <v>2.4</v>
      </c>
      <c r="AL66">
        <v>6.36</v>
      </c>
      <c r="AM66">
        <v>0.47</v>
      </c>
      <c r="AN66">
        <v>25.2</v>
      </c>
      <c r="AO66">
        <v>2.1</v>
      </c>
      <c r="AP66">
        <v>5.79</v>
      </c>
      <c r="AQ66">
        <v>0.83</v>
      </c>
      <c r="AR66">
        <v>1.87</v>
      </c>
      <c r="AS66">
        <v>0.24</v>
      </c>
      <c r="AT66">
        <v>6.05</v>
      </c>
      <c r="AU66">
        <v>0.88</v>
      </c>
      <c r="AV66">
        <v>0.88</v>
      </c>
      <c r="AW66">
        <v>0.12</v>
      </c>
      <c r="AX66">
        <v>5.53</v>
      </c>
      <c r="AY66">
        <v>0.66</v>
      </c>
      <c r="AZ66">
        <v>1.39</v>
      </c>
      <c r="BA66">
        <v>0.21</v>
      </c>
      <c r="BB66">
        <v>3.49</v>
      </c>
      <c r="BC66">
        <v>0.38</v>
      </c>
      <c r="BD66">
        <v>0.5</v>
      </c>
      <c r="BE66">
        <v>0.11</v>
      </c>
      <c r="BF66">
        <v>3.15</v>
      </c>
      <c r="BG66">
        <v>0.5</v>
      </c>
      <c r="BH66">
        <v>0.46</v>
      </c>
      <c r="BI66">
        <v>0.11</v>
      </c>
      <c r="BJ66">
        <v>5.3</v>
      </c>
      <c r="BK66">
        <v>1.1000000000000001</v>
      </c>
      <c r="BL66">
        <v>0.72</v>
      </c>
      <c r="BM66">
        <v>0.15</v>
      </c>
      <c r="BN66">
        <v>11.1</v>
      </c>
      <c r="BO66">
        <v>0.85</v>
      </c>
      <c r="BP66">
        <v>5.66</v>
      </c>
      <c r="BQ66">
        <v>0.4</v>
      </c>
      <c r="BR66">
        <v>1.79</v>
      </c>
      <c r="BS66">
        <v>0.2</v>
      </c>
    </row>
    <row r="67" spans="1:71" x14ac:dyDescent="0.35">
      <c r="A67">
        <v>25</v>
      </c>
      <c r="B67" t="s">
        <v>228</v>
      </c>
      <c r="C67">
        <v>19.526</v>
      </c>
      <c r="H67">
        <v>1667</v>
      </c>
      <c r="I67">
        <v>55</v>
      </c>
      <c r="J67">
        <v>34.1</v>
      </c>
      <c r="K67">
        <v>2.1</v>
      </c>
      <c r="L67">
        <v>462</v>
      </c>
      <c r="M67">
        <v>22</v>
      </c>
      <c r="N67">
        <v>10.7</v>
      </c>
      <c r="O67">
        <v>3.3</v>
      </c>
      <c r="R67">
        <v>12.5</v>
      </c>
      <c r="S67">
        <v>1.7</v>
      </c>
      <c r="T67">
        <v>48.8</v>
      </c>
      <c r="U67">
        <v>2.8</v>
      </c>
      <c r="V67">
        <v>328</v>
      </c>
      <c r="W67">
        <v>14</v>
      </c>
      <c r="X67">
        <v>32.9</v>
      </c>
      <c r="Y67">
        <v>2</v>
      </c>
      <c r="Z67">
        <v>180.2</v>
      </c>
      <c r="AA67">
        <v>9.6999999999999993</v>
      </c>
      <c r="AB67">
        <v>12.3</v>
      </c>
      <c r="AC67">
        <v>1</v>
      </c>
      <c r="AD67">
        <v>1.25</v>
      </c>
      <c r="AE67">
        <v>0.12</v>
      </c>
      <c r="AF67">
        <v>670</v>
      </c>
      <c r="AG67">
        <v>27</v>
      </c>
      <c r="AH67">
        <v>25.2</v>
      </c>
      <c r="AI67">
        <v>1.6</v>
      </c>
      <c r="AJ67">
        <v>50.7</v>
      </c>
      <c r="AK67">
        <v>2.5</v>
      </c>
      <c r="AL67">
        <v>6.02</v>
      </c>
      <c r="AM67">
        <v>0.47</v>
      </c>
      <c r="AN67">
        <v>28.9</v>
      </c>
      <c r="AO67">
        <v>2</v>
      </c>
      <c r="AP67">
        <v>7.1</v>
      </c>
      <c r="AQ67">
        <v>1.3</v>
      </c>
      <c r="AR67">
        <v>2.2000000000000002</v>
      </c>
      <c r="AS67">
        <v>0.34</v>
      </c>
      <c r="AT67">
        <v>6.7</v>
      </c>
      <c r="AU67">
        <v>1</v>
      </c>
      <c r="AV67">
        <v>0.98</v>
      </c>
      <c r="AW67">
        <v>0.16</v>
      </c>
      <c r="AX67">
        <v>6.29</v>
      </c>
      <c r="AY67">
        <v>0.64</v>
      </c>
      <c r="AZ67">
        <v>1.3</v>
      </c>
      <c r="BA67">
        <v>0.17</v>
      </c>
      <c r="BB67">
        <v>2.93</v>
      </c>
      <c r="BC67">
        <v>0.43</v>
      </c>
      <c r="BD67">
        <v>0.441</v>
      </c>
      <c r="BE67">
        <v>7.4999999999999997E-2</v>
      </c>
      <c r="BF67">
        <v>3.27</v>
      </c>
      <c r="BG67">
        <v>0.57999999999999996</v>
      </c>
      <c r="BH67">
        <v>0.442</v>
      </c>
      <c r="BI67">
        <v>8.5999999999999993E-2</v>
      </c>
      <c r="BJ67">
        <v>5.62</v>
      </c>
      <c r="BK67">
        <v>0.91</v>
      </c>
      <c r="BL67">
        <v>0.57999999999999996</v>
      </c>
      <c r="BM67">
        <v>0.16</v>
      </c>
      <c r="BN67">
        <v>11.7</v>
      </c>
      <c r="BO67">
        <v>1.3</v>
      </c>
      <c r="BP67">
        <v>5.9</v>
      </c>
      <c r="BQ67">
        <v>0.44</v>
      </c>
      <c r="BR67">
        <v>1.74</v>
      </c>
      <c r="BS67">
        <v>0.24</v>
      </c>
    </row>
    <row r="68" spans="1:71" x14ac:dyDescent="0.35">
      <c r="A68">
        <v>25</v>
      </c>
      <c r="B68" t="s">
        <v>228</v>
      </c>
      <c r="C68">
        <v>21.393999999999998</v>
      </c>
      <c r="H68">
        <v>1655</v>
      </c>
      <c r="I68">
        <v>57</v>
      </c>
      <c r="J68">
        <v>32.6</v>
      </c>
      <c r="K68">
        <v>1.8</v>
      </c>
      <c r="L68">
        <v>451</v>
      </c>
      <c r="M68">
        <v>20</v>
      </c>
      <c r="N68">
        <v>13.1</v>
      </c>
      <c r="O68">
        <v>2.7</v>
      </c>
      <c r="R68">
        <v>14.1</v>
      </c>
      <c r="S68">
        <v>2</v>
      </c>
      <c r="T68">
        <v>50.7</v>
      </c>
      <c r="U68">
        <v>2.5</v>
      </c>
      <c r="V68">
        <v>326</v>
      </c>
      <c r="W68">
        <v>13</v>
      </c>
      <c r="X68">
        <v>31.5</v>
      </c>
      <c r="Y68">
        <v>1.6</v>
      </c>
      <c r="Z68">
        <v>174.8</v>
      </c>
      <c r="AA68">
        <v>7.5</v>
      </c>
      <c r="AB68">
        <v>12.06</v>
      </c>
      <c r="AC68">
        <v>0.92</v>
      </c>
      <c r="AD68">
        <v>1.25</v>
      </c>
      <c r="AE68">
        <v>0.11</v>
      </c>
      <c r="AF68">
        <v>677</v>
      </c>
      <c r="AG68">
        <v>36</v>
      </c>
      <c r="AH68">
        <v>24.7</v>
      </c>
      <c r="AI68">
        <v>1.5</v>
      </c>
      <c r="AJ68">
        <v>50.7</v>
      </c>
      <c r="AK68">
        <v>2.4</v>
      </c>
      <c r="AL68">
        <v>6.12</v>
      </c>
      <c r="AM68">
        <v>0.45</v>
      </c>
      <c r="AN68">
        <v>27.7</v>
      </c>
      <c r="AO68">
        <v>2.2999999999999998</v>
      </c>
      <c r="AP68">
        <v>6.2</v>
      </c>
      <c r="AQ68">
        <v>0.98</v>
      </c>
      <c r="AR68">
        <v>2.1800000000000002</v>
      </c>
      <c r="AS68">
        <v>0.3</v>
      </c>
      <c r="AT68">
        <v>6.2</v>
      </c>
      <c r="AU68">
        <v>1</v>
      </c>
      <c r="AV68">
        <v>0.94</v>
      </c>
      <c r="AW68">
        <v>0.13</v>
      </c>
      <c r="AX68">
        <v>6.49</v>
      </c>
      <c r="AY68">
        <v>0.82</v>
      </c>
      <c r="AZ68">
        <v>1.36</v>
      </c>
      <c r="BA68">
        <v>0.16</v>
      </c>
      <c r="BB68">
        <v>3.74</v>
      </c>
      <c r="BC68">
        <v>0.46</v>
      </c>
      <c r="BD68">
        <v>0.499</v>
      </c>
      <c r="BE68">
        <v>8.7999999999999995E-2</v>
      </c>
      <c r="BF68">
        <v>3.56</v>
      </c>
      <c r="BG68">
        <v>0.53</v>
      </c>
      <c r="BH68">
        <v>0.53</v>
      </c>
      <c r="BI68">
        <v>0.1</v>
      </c>
      <c r="BJ68">
        <v>5.5</v>
      </c>
      <c r="BK68">
        <v>1.1000000000000001</v>
      </c>
      <c r="BL68">
        <v>0.77</v>
      </c>
      <c r="BM68">
        <v>0.14000000000000001</v>
      </c>
      <c r="BN68">
        <v>11.02</v>
      </c>
      <c r="BO68">
        <v>0.88</v>
      </c>
      <c r="BP68">
        <v>5.86</v>
      </c>
      <c r="BQ68">
        <v>0.42</v>
      </c>
      <c r="BR68">
        <v>1.93</v>
      </c>
      <c r="BS68">
        <v>0.21</v>
      </c>
    </row>
    <row r="69" spans="1:71" x14ac:dyDescent="0.35">
      <c r="A69">
        <v>25</v>
      </c>
      <c r="B69" t="s">
        <v>228</v>
      </c>
      <c r="C69">
        <v>23.004000000000001</v>
      </c>
      <c r="H69">
        <v>1628</v>
      </c>
      <c r="I69">
        <v>54</v>
      </c>
      <c r="J69">
        <v>32.799999999999997</v>
      </c>
      <c r="K69">
        <v>1.5</v>
      </c>
      <c r="L69">
        <v>426</v>
      </c>
      <c r="M69">
        <v>20</v>
      </c>
      <c r="N69">
        <v>15.8</v>
      </c>
      <c r="O69">
        <v>2.9</v>
      </c>
      <c r="R69">
        <v>12.7</v>
      </c>
      <c r="S69">
        <v>1.2</v>
      </c>
      <c r="T69">
        <v>51.2</v>
      </c>
      <c r="U69">
        <v>2.5</v>
      </c>
      <c r="V69">
        <v>330</v>
      </c>
      <c r="W69">
        <v>17</v>
      </c>
      <c r="X69">
        <v>31.7</v>
      </c>
      <c r="Y69">
        <v>1.4</v>
      </c>
      <c r="Z69">
        <v>176.6</v>
      </c>
      <c r="AA69">
        <v>8.1999999999999993</v>
      </c>
      <c r="AB69">
        <v>12.46</v>
      </c>
      <c r="AC69">
        <v>0.96</v>
      </c>
      <c r="AD69">
        <v>1.25</v>
      </c>
      <c r="AE69">
        <v>0.12</v>
      </c>
      <c r="AF69">
        <v>708</v>
      </c>
      <c r="AG69">
        <v>33</v>
      </c>
      <c r="AH69">
        <v>24.7</v>
      </c>
      <c r="AI69">
        <v>1.3</v>
      </c>
      <c r="AJ69">
        <v>52.8</v>
      </c>
      <c r="AK69">
        <v>2.8</v>
      </c>
      <c r="AL69">
        <v>6.67</v>
      </c>
      <c r="AM69">
        <v>0.5</v>
      </c>
      <c r="AN69">
        <v>28.9</v>
      </c>
      <c r="AO69">
        <v>2.2999999999999998</v>
      </c>
      <c r="AP69">
        <v>5.18</v>
      </c>
      <c r="AQ69">
        <v>0.83</v>
      </c>
      <c r="AR69">
        <v>1.94</v>
      </c>
      <c r="AS69">
        <v>0.24</v>
      </c>
      <c r="AT69">
        <v>6.7</v>
      </c>
      <c r="AU69">
        <v>1.1000000000000001</v>
      </c>
      <c r="AV69">
        <v>0.93</v>
      </c>
      <c r="AW69">
        <v>0.12</v>
      </c>
      <c r="AX69">
        <v>6.12</v>
      </c>
      <c r="AY69">
        <v>0.65</v>
      </c>
      <c r="AZ69">
        <v>1.19</v>
      </c>
      <c r="BA69">
        <v>0.17</v>
      </c>
      <c r="BB69">
        <v>3.43</v>
      </c>
      <c r="BC69">
        <v>0.42</v>
      </c>
      <c r="BD69">
        <v>0.38500000000000001</v>
      </c>
      <c r="BE69">
        <v>8.5000000000000006E-2</v>
      </c>
      <c r="BF69">
        <v>3.07</v>
      </c>
      <c r="BG69">
        <v>0.51</v>
      </c>
      <c r="BH69">
        <v>0.53</v>
      </c>
      <c r="BI69">
        <v>0.1</v>
      </c>
      <c r="BJ69">
        <v>5.6</v>
      </c>
      <c r="BK69">
        <v>1</v>
      </c>
      <c r="BL69">
        <v>0.63</v>
      </c>
      <c r="BM69">
        <v>0.14000000000000001</v>
      </c>
      <c r="BN69">
        <v>10.44</v>
      </c>
      <c r="BO69">
        <v>0.93</v>
      </c>
      <c r="BP69">
        <v>5.58</v>
      </c>
      <c r="BQ69">
        <v>0.43</v>
      </c>
      <c r="BR69">
        <v>1.82</v>
      </c>
      <c r="BS69">
        <v>0.22</v>
      </c>
    </row>
    <row r="70" spans="1:71" s="23" customFormat="1" x14ac:dyDescent="0.35">
      <c r="B70" s="22" t="s">
        <v>260</v>
      </c>
      <c r="C70" s="23">
        <f t="shared" ref="C70:K70" si="448">AVERAGE(C66:C69)</f>
        <v>20.934750000000001</v>
      </c>
      <c r="H70" s="23">
        <f t="shared" ref="H70:I70" si="449">AVERAGE(H66:H69)</f>
        <v>1622.25</v>
      </c>
      <c r="I70" s="23">
        <f t="shared" si="449"/>
        <v>53</v>
      </c>
      <c r="J70" s="23">
        <f t="shared" si="448"/>
        <v>33.200000000000003</v>
      </c>
      <c r="K70" s="23">
        <f t="shared" si="448"/>
        <v>1.75</v>
      </c>
      <c r="L70" s="23">
        <f t="shared" ref="L70:BG70" si="450">AVERAGE(L66:L69)</f>
        <v>446</v>
      </c>
      <c r="M70" s="23">
        <f t="shared" si="450"/>
        <v>19.25</v>
      </c>
      <c r="N70" s="23">
        <f t="shared" si="450"/>
        <v>12.875</v>
      </c>
      <c r="O70" s="23">
        <f t="shared" si="450"/>
        <v>2.9750000000000001</v>
      </c>
      <c r="R70" s="23">
        <f t="shared" si="450"/>
        <v>13.175000000000001</v>
      </c>
      <c r="S70" s="23">
        <f t="shared" si="450"/>
        <v>1.575</v>
      </c>
      <c r="T70" s="23">
        <f t="shared" si="450"/>
        <v>49.625</v>
      </c>
      <c r="U70" s="23">
        <f t="shared" si="450"/>
        <v>2.5499999999999998</v>
      </c>
      <c r="V70" s="23">
        <f t="shared" si="450"/>
        <v>325.75</v>
      </c>
      <c r="W70" s="23">
        <f t="shared" si="450"/>
        <v>14</v>
      </c>
      <c r="X70" s="23">
        <f t="shared" si="450"/>
        <v>31.824999999999999</v>
      </c>
      <c r="Y70" s="23">
        <f t="shared" si="450"/>
        <v>1.625</v>
      </c>
      <c r="Z70" s="23">
        <f t="shared" si="450"/>
        <v>175.92499999999998</v>
      </c>
      <c r="AA70" s="23">
        <f t="shared" si="450"/>
        <v>8.1</v>
      </c>
      <c r="AB70" s="23">
        <f t="shared" si="450"/>
        <v>12.015000000000001</v>
      </c>
      <c r="AC70" s="23">
        <f t="shared" si="450"/>
        <v>0.87249999999999994</v>
      </c>
      <c r="AD70" s="23">
        <f t="shared" si="450"/>
        <v>1.24</v>
      </c>
      <c r="AE70" s="23">
        <f t="shared" si="450"/>
        <v>0.11749999999999999</v>
      </c>
      <c r="AF70" s="23">
        <f t="shared" si="450"/>
        <v>680.25</v>
      </c>
      <c r="AG70" s="23">
        <f t="shared" si="450"/>
        <v>32</v>
      </c>
      <c r="AH70" s="23">
        <f t="shared" si="450"/>
        <v>24.675000000000001</v>
      </c>
      <c r="AI70" s="23">
        <f t="shared" si="450"/>
        <v>1.425</v>
      </c>
      <c r="AJ70" s="23">
        <f t="shared" si="450"/>
        <v>51.025000000000006</v>
      </c>
      <c r="AK70" s="23">
        <f t="shared" si="450"/>
        <v>2.5250000000000004</v>
      </c>
      <c r="AL70" s="23">
        <f t="shared" si="450"/>
        <v>6.2925000000000004</v>
      </c>
      <c r="AM70" s="23">
        <f t="shared" si="450"/>
        <v>0.47249999999999998</v>
      </c>
      <c r="AN70" s="23">
        <f t="shared" si="450"/>
        <v>27.674999999999997</v>
      </c>
      <c r="AO70" s="23">
        <f t="shared" si="450"/>
        <v>2.1749999999999998</v>
      </c>
      <c r="AP70" s="23">
        <f t="shared" si="450"/>
        <v>6.0674999999999999</v>
      </c>
      <c r="AQ70" s="23">
        <f t="shared" si="450"/>
        <v>0.98499999999999999</v>
      </c>
      <c r="AR70" s="23">
        <f t="shared" si="450"/>
        <v>2.0474999999999999</v>
      </c>
      <c r="AS70" s="23">
        <f t="shared" si="450"/>
        <v>0.28000000000000003</v>
      </c>
      <c r="AT70" s="23">
        <f t="shared" si="450"/>
        <v>6.4124999999999996</v>
      </c>
      <c r="AU70" s="23">
        <f t="shared" si="450"/>
        <v>0.995</v>
      </c>
      <c r="AV70" s="23">
        <f t="shared" si="450"/>
        <v>0.9325</v>
      </c>
      <c r="AW70" s="23">
        <f t="shared" si="450"/>
        <v>0.13250000000000001</v>
      </c>
      <c r="AX70" s="23">
        <f t="shared" si="450"/>
        <v>6.1075000000000008</v>
      </c>
      <c r="AY70" s="23">
        <f t="shared" si="450"/>
        <v>0.6925</v>
      </c>
      <c r="AZ70" s="23">
        <f t="shared" si="450"/>
        <v>1.31</v>
      </c>
      <c r="BA70" s="23">
        <f t="shared" si="450"/>
        <v>0.17750000000000002</v>
      </c>
      <c r="BB70" s="23">
        <f t="shared" si="450"/>
        <v>3.3975</v>
      </c>
      <c r="BC70" s="23">
        <f t="shared" si="450"/>
        <v>0.42249999999999999</v>
      </c>
      <c r="BD70" s="23">
        <f t="shared" si="450"/>
        <v>0.45624999999999999</v>
      </c>
      <c r="BE70" s="23">
        <f t="shared" si="450"/>
        <v>8.950000000000001E-2</v>
      </c>
      <c r="BF70" s="23">
        <f t="shared" si="450"/>
        <v>3.2625000000000002</v>
      </c>
      <c r="BG70" s="23">
        <f t="shared" si="450"/>
        <v>0.53</v>
      </c>
      <c r="BH70" s="23">
        <f t="shared" ref="BH70:BS70" si="451">AVERAGE(BH66:BH69)</f>
        <v>0.49049999999999999</v>
      </c>
      <c r="BI70" s="23">
        <f t="shared" si="451"/>
        <v>9.9000000000000005E-2</v>
      </c>
      <c r="BJ70" s="23">
        <f t="shared" si="451"/>
        <v>5.5050000000000008</v>
      </c>
      <c r="BK70" s="23">
        <f t="shared" si="451"/>
        <v>1.0275000000000001</v>
      </c>
      <c r="BL70" s="23">
        <f t="shared" si="451"/>
        <v>0.67499999999999993</v>
      </c>
      <c r="BM70" s="23">
        <f t="shared" si="451"/>
        <v>0.14750000000000002</v>
      </c>
      <c r="BN70" s="23">
        <f t="shared" si="451"/>
        <v>11.064999999999998</v>
      </c>
      <c r="BO70" s="23">
        <f t="shared" si="451"/>
        <v>0.99</v>
      </c>
      <c r="BP70" s="23">
        <f t="shared" si="451"/>
        <v>5.75</v>
      </c>
      <c r="BQ70" s="23">
        <f t="shared" si="451"/>
        <v>0.42249999999999999</v>
      </c>
      <c r="BR70" s="23">
        <f t="shared" si="451"/>
        <v>1.82</v>
      </c>
      <c r="BS70" s="23">
        <f t="shared" si="451"/>
        <v>0.2175</v>
      </c>
    </row>
    <row r="71" spans="1:71" s="22" customFormat="1" x14ac:dyDescent="0.35">
      <c r="B71" s="22" t="s">
        <v>261</v>
      </c>
      <c r="D71" s="22">
        <f>_xlfn.STDEV.P(D64:D69)</f>
        <v>3.5588497334790716</v>
      </c>
      <c r="E71" s="22">
        <f t="shared" ref="E71:AT71" si="452">_xlfn.STDEV.P(E64:E69)</f>
        <v>0.38037758038642133</v>
      </c>
      <c r="F71" s="22">
        <f t="shared" si="452"/>
        <v>0.44706926148092002</v>
      </c>
      <c r="G71" s="22">
        <f t="shared" si="452"/>
        <v>0.32644191485517776</v>
      </c>
      <c r="H71" s="22">
        <f t="shared" ref="H71:I71" si="453">_xlfn.STDEV.P(H64:H69)</f>
        <v>442.92605845978937</v>
      </c>
      <c r="I71" s="22">
        <f t="shared" si="453"/>
        <v>18.759528466339937</v>
      </c>
      <c r="J71" s="22">
        <f>_xlfn.STDEV.P(J64:J69)</f>
        <v>9.0133561662436001</v>
      </c>
      <c r="K71" s="22">
        <f t="shared" si="452"/>
        <v>0.49607657522255</v>
      </c>
      <c r="L71" s="22">
        <f t="shared" si="452"/>
        <v>121.04501601417667</v>
      </c>
      <c r="M71" s="22">
        <f t="shared" si="452"/>
        <v>8.0633938846449649</v>
      </c>
      <c r="N71" s="22">
        <f t="shared" si="452"/>
        <v>3.8712952383728405</v>
      </c>
      <c r="O71" s="22">
        <f t="shared" si="452"/>
        <v>0.89198644622840995</v>
      </c>
      <c r="P71" s="22">
        <f t="shared" si="452"/>
        <v>14.415030552196745</v>
      </c>
      <c r="Q71" s="22">
        <f t="shared" si="452"/>
        <v>0.87623003567997448</v>
      </c>
      <c r="R71" s="22">
        <f t="shared" si="452"/>
        <v>3.5975989809638818</v>
      </c>
      <c r="S71" s="22">
        <f t="shared" si="452"/>
        <v>0.47386442062673956</v>
      </c>
      <c r="T71" s="22">
        <f t="shared" si="452"/>
        <v>13.375126154183555</v>
      </c>
      <c r="U71" s="22">
        <f t="shared" si="452"/>
        <v>0.70281748795998966</v>
      </c>
      <c r="V71" s="22">
        <f t="shared" si="452"/>
        <v>87.654672459123162</v>
      </c>
      <c r="W71" s="22">
        <f t="shared" si="452"/>
        <v>5.4065890415147724</v>
      </c>
      <c r="X71" s="22">
        <f t="shared" si="452"/>
        <v>8.7136365691142039</v>
      </c>
      <c r="Y71" s="22">
        <f t="shared" si="452"/>
        <v>0.52720501201253733</v>
      </c>
      <c r="Z71" s="22">
        <f t="shared" si="452"/>
        <v>48.280101414245202</v>
      </c>
      <c r="AA71" s="22">
        <f t="shared" si="452"/>
        <v>2.6728800356173941</v>
      </c>
      <c r="AB71" s="22">
        <f t="shared" si="452"/>
        <v>3.2821145444886763</v>
      </c>
      <c r="AC71" s="22">
        <f t="shared" si="452"/>
        <v>0.26005291991961432</v>
      </c>
      <c r="AD71" s="22">
        <f t="shared" si="452"/>
        <v>0.33260139366087943</v>
      </c>
      <c r="AE71" s="22">
        <f t="shared" si="452"/>
        <v>3.2305059981160678E-2</v>
      </c>
      <c r="AF71" s="22">
        <f t="shared" si="452"/>
        <v>183.07170687072582</v>
      </c>
      <c r="AG71" s="22">
        <f t="shared" si="452"/>
        <v>10.284880824817369</v>
      </c>
      <c r="AH71" s="22">
        <f t="shared" si="452"/>
        <v>6.7860941969942452</v>
      </c>
      <c r="AI71" s="22">
        <f t="shared" si="452"/>
        <v>0.38934165866563525</v>
      </c>
      <c r="AJ71" s="22">
        <f t="shared" si="452"/>
        <v>13.727722390686669</v>
      </c>
      <c r="AK71" s="22">
        <f t="shared" si="452"/>
        <v>0.74320605033884857</v>
      </c>
      <c r="AL71" s="22">
        <f t="shared" si="452"/>
        <v>1.7143125034340188</v>
      </c>
      <c r="AM71" s="22">
        <f t="shared" si="452"/>
        <v>0.12045240236656581</v>
      </c>
      <c r="AN71" s="22">
        <f t="shared" si="452"/>
        <v>7.6920525919969895</v>
      </c>
      <c r="AO71" s="22">
        <f t="shared" si="452"/>
        <v>0.553410413909175</v>
      </c>
      <c r="AP71" s="22">
        <f t="shared" si="452"/>
        <v>1.735686665304115</v>
      </c>
      <c r="AQ71" s="22">
        <f t="shared" si="452"/>
        <v>0.32041751372723509</v>
      </c>
      <c r="AR71" s="22">
        <f t="shared" si="452"/>
        <v>0.58023828865066585</v>
      </c>
      <c r="AS71" s="22">
        <f t="shared" si="452"/>
        <v>8.0459757864445494E-2</v>
      </c>
      <c r="AT71" s="22">
        <f t="shared" si="452"/>
        <v>1.7560215938299293</v>
      </c>
      <c r="AU71" s="22">
        <f t="shared" ref="AU71:BS71" si="454">_xlfn.STDEV.P(AU64:AU69)</f>
        <v>0.27515752829737905</v>
      </c>
      <c r="AV71" s="22">
        <f t="shared" si="454"/>
        <v>0.24924319069752768</v>
      </c>
      <c r="AW71" s="22">
        <f t="shared" si="454"/>
        <v>3.7835379167274925E-2</v>
      </c>
      <c r="AX71" s="22">
        <f t="shared" si="454"/>
        <v>1.6954465758288415</v>
      </c>
      <c r="AY71" s="22">
        <f t="shared" si="454"/>
        <v>0.18368948999019771</v>
      </c>
      <c r="AZ71" s="22">
        <f t="shared" si="454"/>
        <v>0.35759690759123419</v>
      </c>
      <c r="BA71" s="22">
        <f t="shared" si="454"/>
        <v>4.7194804841683681E-2</v>
      </c>
      <c r="BB71" s="22">
        <f t="shared" si="454"/>
        <v>0.9399297541310232</v>
      </c>
      <c r="BC71" s="22">
        <f t="shared" si="454"/>
        <v>0.10538774003090512</v>
      </c>
      <c r="BD71" s="22">
        <f t="shared" si="454"/>
        <v>0.12664750559515431</v>
      </c>
      <c r="BE71" s="22">
        <f t="shared" si="454"/>
        <v>2.5698532546060429E-2</v>
      </c>
      <c r="BF71" s="22">
        <f t="shared" si="454"/>
        <v>0.901208087060832</v>
      </c>
      <c r="BG71" s="22">
        <f t="shared" si="454"/>
        <v>0.14496281188330323</v>
      </c>
      <c r="BH71" s="22">
        <f t="shared" si="454"/>
        <v>0.13791719360144142</v>
      </c>
      <c r="BI71" s="22">
        <f t="shared" si="454"/>
        <v>2.7805181681547938E-2</v>
      </c>
      <c r="BJ71" s="22">
        <f t="shared" si="454"/>
        <v>1.5510397020699207</v>
      </c>
      <c r="BK71" s="22">
        <f t="shared" si="454"/>
        <v>0.28715857985213472</v>
      </c>
      <c r="BL71" s="22">
        <f t="shared" si="454"/>
        <v>0.19303239771923078</v>
      </c>
      <c r="BM71" s="22">
        <f t="shared" si="454"/>
        <v>3.7320646305694809E-2</v>
      </c>
      <c r="BN71" s="22">
        <f t="shared" si="454"/>
        <v>3.0733504402756013</v>
      </c>
      <c r="BO71" s="22">
        <f t="shared" si="454"/>
        <v>0.28804475697610882</v>
      </c>
      <c r="BP71" s="22">
        <f t="shared" si="454"/>
        <v>1.5506796713718818</v>
      </c>
      <c r="BQ71" s="22">
        <f>_xlfn.STDEV.P(BQ64:BQ69)</f>
        <v>0.10651279044779045</v>
      </c>
      <c r="BR71" s="22">
        <f t="shared" si="454"/>
        <v>0.49594355092442793</v>
      </c>
      <c r="BS71" s="22">
        <f t="shared" si="454"/>
        <v>5.8285533717560949E-2</v>
      </c>
    </row>
    <row r="72" spans="1:71" x14ac:dyDescent="0.35">
      <c r="A72">
        <v>30</v>
      </c>
      <c r="B72" t="s">
        <v>242</v>
      </c>
      <c r="C72">
        <v>20.533000000000001</v>
      </c>
      <c r="D72">
        <v>9.6999999999999993</v>
      </c>
      <c r="E72">
        <v>1.4</v>
      </c>
      <c r="F72">
        <v>3.4</v>
      </c>
      <c r="G72">
        <v>2</v>
      </c>
      <c r="H72">
        <v>1606</v>
      </c>
      <c r="I72">
        <v>86</v>
      </c>
      <c r="J72">
        <v>31.7</v>
      </c>
      <c r="K72">
        <v>1.6</v>
      </c>
      <c r="L72">
        <v>420</v>
      </c>
      <c r="M72">
        <v>22</v>
      </c>
      <c r="N72">
        <v>17.3</v>
      </c>
      <c r="O72">
        <v>2.5</v>
      </c>
      <c r="P72">
        <v>39.700000000000003</v>
      </c>
      <c r="Q72">
        <v>2.4</v>
      </c>
      <c r="R72">
        <v>11.8</v>
      </c>
      <c r="S72">
        <v>1.4</v>
      </c>
      <c r="T72">
        <v>50.9</v>
      </c>
      <c r="U72">
        <v>3.5</v>
      </c>
      <c r="V72">
        <v>330</v>
      </c>
      <c r="W72">
        <v>16</v>
      </c>
      <c r="X72">
        <v>32</v>
      </c>
      <c r="Y72">
        <v>2</v>
      </c>
      <c r="Z72">
        <v>170</v>
      </c>
      <c r="AA72">
        <v>10</v>
      </c>
      <c r="AB72">
        <v>12.15</v>
      </c>
      <c r="AC72">
        <v>0.97</v>
      </c>
      <c r="AD72">
        <v>1.25</v>
      </c>
      <c r="AE72">
        <v>0.14000000000000001</v>
      </c>
      <c r="AF72">
        <v>718</v>
      </c>
      <c r="AG72">
        <v>37</v>
      </c>
      <c r="AH72">
        <v>24.7</v>
      </c>
      <c r="AI72">
        <v>1.4</v>
      </c>
      <c r="AJ72">
        <v>51.8</v>
      </c>
      <c r="AK72">
        <v>3.1</v>
      </c>
      <c r="AL72">
        <v>6.4</v>
      </c>
      <c r="AM72">
        <v>0.46</v>
      </c>
      <c r="AN72">
        <v>27.5</v>
      </c>
      <c r="AO72">
        <v>3.2</v>
      </c>
      <c r="AP72">
        <v>6.6</v>
      </c>
      <c r="AQ72">
        <v>1</v>
      </c>
      <c r="AR72">
        <v>2</v>
      </c>
      <c r="AS72">
        <v>0.28999999999999998</v>
      </c>
      <c r="AT72">
        <v>5.2</v>
      </c>
      <c r="AU72">
        <v>1.1000000000000001</v>
      </c>
      <c r="AV72">
        <v>1</v>
      </c>
      <c r="AW72">
        <v>0.17</v>
      </c>
      <c r="AX72">
        <v>7.03</v>
      </c>
      <c r="AY72">
        <v>0.84</v>
      </c>
      <c r="AZ72">
        <v>1.3</v>
      </c>
      <c r="BA72">
        <v>0.19</v>
      </c>
      <c r="BB72">
        <v>3.5</v>
      </c>
      <c r="BC72">
        <v>0.37</v>
      </c>
      <c r="BD72">
        <v>0.46</v>
      </c>
      <c r="BE72">
        <v>9.6000000000000002E-2</v>
      </c>
      <c r="BF72">
        <v>3.41</v>
      </c>
      <c r="BG72">
        <v>0.66</v>
      </c>
      <c r="BH72">
        <v>0.5</v>
      </c>
      <c r="BI72">
        <v>8.2000000000000003E-2</v>
      </c>
      <c r="BJ72">
        <v>3.61</v>
      </c>
      <c r="BK72">
        <v>0.72</v>
      </c>
      <c r="BL72">
        <v>0.78</v>
      </c>
      <c r="BM72">
        <v>0.18</v>
      </c>
      <c r="BN72">
        <v>9.42</v>
      </c>
      <c r="BO72">
        <v>0.99</v>
      </c>
      <c r="BP72">
        <v>5.71</v>
      </c>
      <c r="BQ72">
        <v>0.49</v>
      </c>
      <c r="BR72">
        <v>1.89</v>
      </c>
      <c r="BS72">
        <v>0.26</v>
      </c>
    </row>
    <row r="73" spans="1:71" x14ac:dyDescent="0.35">
      <c r="A73">
        <v>30</v>
      </c>
      <c r="B73" t="s">
        <v>242</v>
      </c>
      <c r="C73">
        <v>21.548999999999999</v>
      </c>
      <c r="D73">
        <v>9.1999999999999993</v>
      </c>
      <c r="E73">
        <v>1.3</v>
      </c>
      <c r="F73">
        <v>1.6</v>
      </c>
      <c r="G73">
        <v>1.1000000000000001</v>
      </c>
      <c r="H73">
        <v>1615</v>
      </c>
      <c r="I73">
        <v>92</v>
      </c>
      <c r="J73">
        <v>32.700000000000003</v>
      </c>
      <c r="K73">
        <v>1.9</v>
      </c>
      <c r="L73">
        <v>441</v>
      </c>
      <c r="M73">
        <v>36</v>
      </c>
      <c r="N73">
        <v>17.600000000000001</v>
      </c>
      <c r="O73">
        <v>3.2</v>
      </c>
      <c r="P73">
        <v>40.700000000000003</v>
      </c>
      <c r="Q73">
        <v>3</v>
      </c>
      <c r="R73">
        <v>12.4</v>
      </c>
      <c r="S73">
        <v>1.5</v>
      </c>
      <c r="T73">
        <v>46</v>
      </c>
      <c r="U73">
        <v>3.5</v>
      </c>
      <c r="V73">
        <v>330</v>
      </c>
      <c r="W73">
        <v>20</v>
      </c>
      <c r="X73">
        <v>33.700000000000003</v>
      </c>
      <c r="Y73">
        <v>2.6</v>
      </c>
      <c r="Z73">
        <v>176</v>
      </c>
      <c r="AA73">
        <v>11</v>
      </c>
      <c r="AB73">
        <v>12.3</v>
      </c>
      <c r="AC73">
        <v>1.1000000000000001</v>
      </c>
      <c r="AD73">
        <v>1.27</v>
      </c>
      <c r="AE73">
        <v>0.14000000000000001</v>
      </c>
      <c r="AF73">
        <v>710</v>
      </c>
      <c r="AG73">
        <v>50</v>
      </c>
      <c r="AH73">
        <v>23.6</v>
      </c>
      <c r="AI73">
        <v>1.6</v>
      </c>
      <c r="AJ73">
        <v>51.2</v>
      </c>
      <c r="AK73">
        <v>3.2</v>
      </c>
      <c r="AL73">
        <v>6.26</v>
      </c>
      <c r="AM73">
        <v>0.57999999999999996</v>
      </c>
      <c r="AN73">
        <v>28.7</v>
      </c>
      <c r="AO73">
        <v>2.9</v>
      </c>
      <c r="AP73">
        <v>6.65</v>
      </c>
      <c r="AQ73">
        <v>0.65</v>
      </c>
      <c r="AR73">
        <v>2.17</v>
      </c>
      <c r="AS73">
        <v>0.27</v>
      </c>
      <c r="AT73">
        <v>6.26</v>
      </c>
      <c r="AU73">
        <v>0.87</v>
      </c>
      <c r="AV73">
        <v>0.87</v>
      </c>
      <c r="AW73">
        <v>0.12</v>
      </c>
      <c r="AX73">
        <v>6.2</v>
      </c>
      <c r="AY73">
        <v>1</v>
      </c>
      <c r="AZ73">
        <v>1.3</v>
      </c>
      <c r="BA73">
        <v>0.22</v>
      </c>
      <c r="BB73">
        <v>3.48</v>
      </c>
      <c r="BC73">
        <v>0.53</v>
      </c>
      <c r="BD73">
        <v>0.43</v>
      </c>
      <c r="BE73">
        <v>0.12</v>
      </c>
      <c r="BF73">
        <v>3.65</v>
      </c>
      <c r="BG73">
        <v>0.64</v>
      </c>
      <c r="BH73">
        <v>0.5</v>
      </c>
      <c r="BI73">
        <v>0.12</v>
      </c>
      <c r="BJ73">
        <v>4.09</v>
      </c>
      <c r="BK73">
        <v>0.86</v>
      </c>
      <c r="BL73">
        <v>0.69</v>
      </c>
      <c r="BM73">
        <v>0.15</v>
      </c>
      <c r="BN73">
        <v>9.6</v>
      </c>
      <c r="BO73">
        <v>1.1000000000000001</v>
      </c>
      <c r="BP73">
        <v>6.31</v>
      </c>
      <c r="BQ73">
        <v>0.59</v>
      </c>
      <c r="BR73">
        <v>1.79</v>
      </c>
      <c r="BS73">
        <v>0.28999999999999998</v>
      </c>
    </row>
    <row r="74" spans="1:71" x14ac:dyDescent="0.35">
      <c r="A74">
        <v>30</v>
      </c>
      <c r="B74" t="s">
        <v>242</v>
      </c>
      <c r="C74">
        <v>23.004000000000001</v>
      </c>
      <c r="D74">
        <v>8.99</v>
      </c>
      <c r="E74">
        <v>0.95</v>
      </c>
      <c r="F74" t="s">
        <v>93</v>
      </c>
      <c r="G74" t="s">
        <v>93</v>
      </c>
      <c r="H74">
        <v>1615</v>
      </c>
      <c r="I74">
        <v>88</v>
      </c>
      <c r="J74">
        <v>32.700000000000003</v>
      </c>
      <c r="K74">
        <v>2</v>
      </c>
      <c r="L74">
        <v>408</v>
      </c>
      <c r="M74">
        <v>18</v>
      </c>
      <c r="N74">
        <v>17.5</v>
      </c>
      <c r="O74">
        <v>2.8</v>
      </c>
      <c r="P74">
        <v>41.8</v>
      </c>
      <c r="Q74">
        <v>3</v>
      </c>
      <c r="R74">
        <v>13.4</v>
      </c>
      <c r="S74">
        <v>2</v>
      </c>
      <c r="T74">
        <v>46.8</v>
      </c>
      <c r="U74">
        <v>2.4</v>
      </c>
      <c r="V74">
        <v>335</v>
      </c>
      <c r="W74">
        <v>25</v>
      </c>
      <c r="X74">
        <v>33.299999999999997</v>
      </c>
      <c r="Y74">
        <v>2.6</v>
      </c>
      <c r="Z74">
        <v>166.9</v>
      </c>
      <c r="AA74">
        <v>9.5</v>
      </c>
      <c r="AB74">
        <v>11.8</v>
      </c>
      <c r="AC74">
        <v>1.2</v>
      </c>
      <c r="AD74">
        <v>1.21</v>
      </c>
      <c r="AE74">
        <v>0.1</v>
      </c>
      <c r="AF74">
        <v>735</v>
      </c>
      <c r="AG74">
        <v>52</v>
      </c>
      <c r="AH74">
        <v>26.5</v>
      </c>
      <c r="AI74">
        <v>1.9</v>
      </c>
      <c r="AJ74">
        <v>53.4</v>
      </c>
      <c r="AK74">
        <v>3.6</v>
      </c>
      <c r="AL74">
        <v>6.61</v>
      </c>
      <c r="AM74">
        <v>0.69</v>
      </c>
      <c r="AN74">
        <v>29.3</v>
      </c>
      <c r="AO74">
        <v>3.8</v>
      </c>
      <c r="AP74">
        <v>6.9</v>
      </c>
      <c r="AQ74">
        <v>1.1000000000000001</v>
      </c>
      <c r="AR74">
        <v>2.1</v>
      </c>
      <c r="AS74">
        <v>0.28999999999999998</v>
      </c>
      <c r="AT74">
        <v>6.67</v>
      </c>
      <c r="AU74">
        <v>0.98</v>
      </c>
      <c r="AV74">
        <v>1</v>
      </c>
      <c r="AW74">
        <v>0.13</v>
      </c>
      <c r="AX74">
        <v>5.97</v>
      </c>
      <c r="AY74">
        <v>0.68</v>
      </c>
      <c r="AZ74">
        <v>1.3</v>
      </c>
      <c r="BA74">
        <v>0.18</v>
      </c>
      <c r="BB74">
        <v>3.98</v>
      </c>
      <c r="BC74">
        <v>0.49</v>
      </c>
      <c r="BD74">
        <v>0.53</v>
      </c>
      <c r="BE74">
        <v>0.13</v>
      </c>
      <c r="BF74">
        <v>3.62</v>
      </c>
      <c r="BG74">
        <v>0.61</v>
      </c>
      <c r="BH74">
        <v>0.47</v>
      </c>
      <c r="BI74">
        <v>0.11</v>
      </c>
      <c r="BJ74">
        <v>4.43</v>
      </c>
      <c r="BK74">
        <v>0.75</v>
      </c>
      <c r="BL74">
        <v>0.68</v>
      </c>
      <c r="BM74">
        <v>0.14000000000000001</v>
      </c>
      <c r="BN74">
        <v>9.1999999999999993</v>
      </c>
      <c r="BO74">
        <v>1</v>
      </c>
      <c r="BP74">
        <v>6.04</v>
      </c>
      <c r="BQ74">
        <v>0.51</v>
      </c>
      <c r="BR74">
        <v>1.96</v>
      </c>
      <c r="BS74">
        <v>0.26</v>
      </c>
    </row>
    <row r="75" spans="1:71" x14ac:dyDescent="0.35">
      <c r="A75">
        <v>30</v>
      </c>
      <c r="B75" t="s">
        <v>242</v>
      </c>
      <c r="C75">
        <v>19.334</v>
      </c>
      <c r="D75">
        <v>9</v>
      </c>
      <c r="E75">
        <v>1.4</v>
      </c>
      <c r="F75">
        <v>3.1</v>
      </c>
      <c r="G75">
        <v>1.6</v>
      </c>
      <c r="H75">
        <v>1600</v>
      </c>
      <c r="I75">
        <v>110</v>
      </c>
      <c r="J75">
        <v>31.3</v>
      </c>
      <c r="K75">
        <v>2.2999999999999998</v>
      </c>
      <c r="L75">
        <v>404</v>
      </c>
      <c r="M75">
        <v>42</v>
      </c>
      <c r="N75">
        <v>18.399999999999999</v>
      </c>
      <c r="O75">
        <v>3.1</v>
      </c>
      <c r="P75">
        <v>40.9</v>
      </c>
      <c r="Q75">
        <v>4.4000000000000004</v>
      </c>
      <c r="R75">
        <v>13.6</v>
      </c>
      <c r="S75">
        <v>2.1</v>
      </c>
      <c r="T75">
        <v>41.5</v>
      </c>
      <c r="U75">
        <v>2.6</v>
      </c>
      <c r="V75">
        <v>311</v>
      </c>
      <c r="W75">
        <v>29</v>
      </c>
      <c r="X75">
        <v>29.8</v>
      </c>
      <c r="Y75">
        <v>3.5</v>
      </c>
      <c r="Z75">
        <v>161</v>
      </c>
      <c r="AA75">
        <v>17</v>
      </c>
      <c r="AB75">
        <v>11.8</v>
      </c>
      <c r="AC75">
        <v>1.6</v>
      </c>
      <c r="AD75">
        <v>1.1599999999999999</v>
      </c>
      <c r="AE75">
        <v>0.14000000000000001</v>
      </c>
      <c r="AF75">
        <v>637</v>
      </c>
      <c r="AG75">
        <v>62</v>
      </c>
      <c r="AH75">
        <v>26.7</v>
      </c>
      <c r="AI75">
        <v>3.2</v>
      </c>
      <c r="AJ75">
        <v>52.6</v>
      </c>
      <c r="AK75">
        <v>5.6</v>
      </c>
      <c r="AL75">
        <v>6.24</v>
      </c>
      <c r="AM75">
        <v>0.5</v>
      </c>
      <c r="AN75">
        <v>26.8</v>
      </c>
      <c r="AO75">
        <v>2.6</v>
      </c>
      <c r="AP75">
        <v>7.3</v>
      </c>
      <c r="AQ75">
        <v>1.2</v>
      </c>
      <c r="AR75">
        <v>1.77</v>
      </c>
      <c r="AS75">
        <v>0.31</v>
      </c>
      <c r="AT75">
        <v>6.6</v>
      </c>
      <c r="AU75">
        <v>1.6</v>
      </c>
      <c r="AV75">
        <v>0.94</v>
      </c>
      <c r="AW75">
        <v>0.17</v>
      </c>
      <c r="AX75">
        <v>6.32</v>
      </c>
      <c r="AY75">
        <v>0.86</v>
      </c>
      <c r="AZ75">
        <v>1.1200000000000001</v>
      </c>
      <c r="BA75">
        <v>0.22</v>
      </c>
      <c r="BB75">
        <v>3.57</v>
      </c>
      <c r="BC75">
        <v>0.65</v>
      </c>
      <c r="BD75">
        <v>0.501</v>
      </c>
      <c r="BE75">
        <v>9.1999999999999998E-2</v>
      </c>
      <c r="BF75">
        <v>3.68</v>
      </c>
      <c r="BG75">
        <v>0.6</v>
      </c>
      <c r="BH75">
        <v>0.5</v>
      </c>
      <c r="BI75">
        <v>0.12</v>
      </c>
      <c r="BJ75">
        <v>3.78</v>
      </c>
      <c r="BK75">
        <v>0.99</v>
      </c>
      <c r="BL75">
        <v>0.64</v>
      </c>
      <c r="BM75">
        <v>0.16</v>
      </c>
      <c r="BN75">
        <v>10.199999999999999</v>
      </c>
      <c r="BO75">
        <v>1.5</v>
      </c>
      <c r="BP75">
        <v>5.93</v>
      </c>
      <c r="BQ75">
        <v>0.85</v>
      </c>
      <c r="BR75">
        <v>1.8</v>
      </c>
      <c r="BS75">
        <v>0.28999999999999998</v>
      </c>
    </row>
    <row r="76" spans="1:71" x14ac:dyDescent="0.35">
      <c r="A76">
        <v>30</v>
      </c>
      <c r="B76" t="s">
        <v>242</v>
      </c>
      <c r="C76">
        <v>23.007999999999999</v>
      </c>
      <c r="D76">
        <v>9.4</v>
      </c>
      <c r="E76">
        <v>1.5</v>
      </c>
      <c r="F76">
        <v>2</v>
      </c>
      <c r="G76">
        <v>1.5</v>
      </c>
      <c r="H76">
        <v>1620</v>
      </c>
      <c r="I76">
        <v>140</v>
      </c>
      <c r="J76">
        <v>31.6</v>
      </c>
      <c r="K76">
        <v>2.5</v>
      </c>
      <c r="L76">
        <v>413</v>
      </c>
      <c r="M76">
        <v>43</v>
      </c>
      <c r="N76">
        <v>17.7</v>
      </c>
      <c r="O76">
        <v>3.1</v>
      </c>
      <c r="P76">
        <v>41.9</v>
      </c>
      <c r="Q76">
        <v>4.3</v>
      </c>
      <c r="R76">
        <v>13.5</v>
      </c>
      <c r="S76">
        <v>1.9</v>
      </c>
      <c r="T76">
        <v>45.7</v>
      </c>
      <c r="U76">
        <v>4</v>
      </c>
      <c r="V76">
        <v>343</v>
      </c>
      <c r="W76">
        <v>33</v>
      </c>
      <c r="X76">
        <v>33.1</v>
      </c>
      <c r="Y76">
        <v>3.3</v>
      </c>
      <c r="Z76">
        <v>175</v>
      </c>
      <c r="AA76">
        <v>18</v>
      </c>
      <c r="AB76">
        <v>12.9</v>
      </c>
      <c r="AC76">
        <v>1.3</v>
      </c>
      <c r="AD76">
        <v>1.099</v>
      </c>
      <c r="AE76">
        <v>9.9000000000000005E-2</v>
      </c>
      <c r="AF76">
        <v>674</v>
      </c>
      <c r="AG76">
        <v>61</v>
      </c>
      <c r="AH76">
        <v>24.1</v>
      </c>
      <c r="AI76">
        <v>2.7</v>
      </c>
      <c r="AJ76">
        <v>52.6</v>
      </c>
      <c r="AK76">
        <v>4.0999999999999996</v>
      </c>
      <c r="AL76">
        <v>6.52</v>
      </c>
      <c r="AM76">
        <v>0.35</v>
      </c>
      <c r="AN76">
        <v>29.3</v>
      </c>
      <c r="AO76">
        <v>2.8</v>
      </c>
      <c r="AP76">
        <v>5.86</v>
      </c>
      <c r="AQ76">
        <v>0.91</v>
      </c>
      <c r="AR76">
        <v>2.12</v>
      </c>
      <c r="AS76">
        <v>0.36</v>
      </c>
      <c r="AT76">
        <v>5.69</v>
      </c>
      <c r="AU76">
        <v>0.86</v>
      </c>
      <c r="AV76">
        <v>0.93</v>
      </c>
      <c r="AW76">
        <v>0.15</v>
      </c>
      <c r="AX76">
        <v>6.48</v>
      </c>
      <c r="AY76">
        <v>0.8</v>
      </c>
      <c r="AZ76">
        <v>1.1599999999999999</v>
      </c>
      <c r="BA76">
        <v>0.16</v>
      </c>
      <c r="BB76">
        <v>3.7</v>
      </c>
      <c r="BC76">
        <v>0.49</v>
      </c>
      <c r="BD76">
        <v>0.54</v>
      </c>
      <c r="BE76">
        <v>0.12</v>
      </c>
      <c r="BF76">
        <v>3.32</v>
      </c>
      <c r="BG76">
        <v>0.59</v>
      </c>
      <c r="BH76">
        <v>0.57999999999999996</v>
      </c>
      <c r="BI76">
        <v>0.14000000000000001</v>
      </c>
      <c r="BJ76">
        <v>4.6100000000000003</v>
      </c>
      <c r="BK76">
        <v>0.66</v>
      </c>
      <c r="BL76">
        <v>0.68</v>
      </c>
      <c r="BM76">
        <v>0.16</v>
      </c>
      <c r="BN76">
        <v>10.3</v>
      </c>
      <c r="BO76">
        <v>1.4</v>
      </c>
      <c r="BP76">
        <v>6.19</v>
      </c>
      <c r="BQ76">
        <v>0.75</v>
      </c>
      <c r="BR76">
        <v>1.76</v>
      </c>
      <c r="BS76">
        <v>0.28999999999999998</v>
      </c>
    </row>
    <row r="77" spans="1:71" s="23" customFormat="1" x14ac:dyDescent="0.35">
      <c r="B77" s="22" t="s">
        <v>260</v>
      </c>
      <c r="C77" s="23">
        <f t="shared" ref="C77:N77" si="455">AVERAGE(C72:C76)</f>
        <v>21.485599999999998</v>
      </c>
      <c r="D77" s="23">
        <f t="shared" si="455"/>
        <v>9.2579999999999991</v>
      </c>
      <c r="E77" s="23">
        <f t="shared" si="455"/>
        <v>1.31</v>
      </c>
      <c r="F77" s="23">
        <f t="shared" si="455"/>
        <v>2.5249999999999999</v>
      </c>
      <c r="G77" s="23">
        <f t="shared" si="455"/>
        <v>1.55</v>
      </c>
      <c r="H77" s="23">
        <f t="shared" ref="H77:I77" si="456">AVERAGE(H72:H76)</f>
        <v>1611.2</v>
      </c>
      <c r="I77" s="23">
        <f t="shared" si="456"/>
        <v>103.2</v>
      </c>
      <c r="J77" s="23">
        <f t="shared" si="455"/>
        <v>32</v>
      </c>
      <c r="K77" s="23">
        <f t="shared" si="455"/>
        <v>2.06</v>
      </c>
      <c r="L77" s="23">
        <f t="shared" si="455"/>
        <v>417.2</v>
      </c>
      <c r="M77" s="23">
        <f t="shared" si="455"/>
        <v>32.200000000000003</v>
      </c>
      <c r="N77" s="23">
        <f t="shared" si="455"/>
        <v>17.700000000000003</v>
      </c>
      <c r="O77" s="23">
        <f t="shared" ref="O77:BJ77" si="457">AVERAGE(O72:O76)</f>
        <v>2.94</v>
      </c>
      <c r="P77" s="23">
        <f t="shared" si="457"/>
        <v>41</v>
      </c>
      <c r="Q77" s="23">
        <f t="shared" si="457"/>
        <v>3.4200000000000004</v>
      </c>
      <c r="R77" s="23">
        <f t="shared" si="457"/>
        <v>12.940000000000001</v>
      </c>
      <c r="S77" s="23">
        <f t="shared" si="457"/>
        <v>1.78</v>
      </c>
      <c r="T77" s="23">
        <f t="shared" si="457"/>
        <v>46.179999999999993</v>
      </c>
      <c r="U77" s="23">
        <f t="shared" si="457"/>
        <v>3.2</v>
      </c>
      <c r="V77" s="23">
        <f t="shared" si="457"/>
        <v>329.8</v>
      </c>
      <c r="W77" s="23">
        <f t="shared" si="457"/>
        <v>24.6</v>
      </c>
      <c r="X77" s="23">
        <f t="shared" si="457"/>
        <v>32.380000000000003</v>
      </c>
      <c r="Y77" s="23">
        <f t="shared" si="457"/>
        <v>2.8</v>
      </c>
      <c r="Z77" s="23">
        <f t="shared" si="457"/>
        <v>169.78</v>
      </c>
      <c r="AA77" s="23">
        <f t="shared" si="457"/>
        <v>13.1</v>
      </c>
      <c r="AB77" s="23">
        <f t="shared" si="457"/>
        <v>12.19</v>
      </c>
      <c r="AC77" s="23">
        <f t="shared" si="457"/>
        <v>1.2340000000000002</v>
      </c>
      <c r="AD77" s="23">
        <f t="shared" si="457"/>
        <v>1.1978</v>
      </c>
      <c r="AE77" s="23">
        <f t="shared" si="457"/>
        <v>0.12379999999999999</v>
      </c>
      <c r="AF77" s="23">
        <f t="shared" si="457"/>
        <v>694.8</v>
      </c>
      <c r="AG77" s="23">
        <f t="shared" si="457"/>
        <v>52.4</v>
      </c>
      <c r="AH77" s="23">
        <f t="shared" si="457"/>
        <v>25.119999999999997</v>
      </c>
      <c r="AI77" s="23">
        <f t="shared" si="457"/>
        <v>2.16</v>
      </c>
      <c r="AJ77" s="23">
        <f t="shared" si="457"/>
        <v>52.320000000000007</v>
      </c>
      <c r="AK77" s="23">
        <f t="shared" si="457"/>
        <v>3.9200000000000004</v>
      </c>
      <c r="AL77" s="23">
        <f t="shared" si="457"/>
        <v>6.4060000000000006</v>
      </c>
      <c r="AM77" s="23">
        <f t="shared" si="457"/>
        <v>0.51600000000000001</v>
      </c>
      <c r="AN77" s="23">
        <f t="shared" si="457"/>
        <v>28.32</v>
      </c>
      <c r="AO77" s="23">
        <f t="shared" si="457"/>
        <v>3.0599999999999996</v>
      </c>
      <c r="AP77" s="23">
        <f t="shared" si="457"/>
        <v>6.6620000000000008</v>
      </c>
      <c r="AQ77" s="23">
        <f t="shared" si="457"/>
        <v>0.97200000000000009</v>
      </c>
      <c r="AR77" s="23">
        <f t="shared" si="457"/>
        <v>2.032</v>
      </c>
      <c r="AS77" s="23">
        <f t="shared" si="457"/>
        <v>0.30399999999999999</v>
      </c>
      <c r="AT77" s="23">
        <f t="shared" si="457"/>
        <v>6.0840000000000014</v>
      </c>
      <c r="AU77" s="23">
        <f t="shared" si="457"/>
        <v>1.0820000000000003</v>
      </c>
      <c r="AV77" s="23">
        <f t="shared" si="457"/>
        <v>0.94800000000000006</v>
      </c>
      <c r="AW77" s="23">
        <f t="shared" si="457"/>
        <v>0.14800000000000002</v>
      </c>
      <c r="AX77" s="23">
        <f t="shared" si="457"/>
        <v>6.4</v>
      </c>
      <c r="AY77" s="23">
        <f t="shared" si="457"/>
        <v>0.83599999999999997</v>
      </c>
      <c r="AZ77" s="23">
        <f t="shared" si="457"/>
        <v>1.2360000000000002</v>
      </c>
      <c r="BA77" s="23">
        <f t="shared" si="457"/>
        <v>0.19400000000000001</v>
      </c>
      <c r="BB77" s="23">
        <f t="shared" si="457"/>
        <v>3.6459999999999999</v>
      </c>
      <c r="BC77" s="23">
        <f t="shared" si="457"/>
        <v>0.50600000000000001</v>
      </c>
      <c r="BD77" s="23">
        <f t="shared" si="457"/>
        <v>0.49219999999999997</v>
      </c>
      <c r="BE77" s="23">
        <f t="shared" si="457"/>
        <v>0.11159999999999999</v>
      </c>
      <c r="BF77" s="23">
        <f t="shared" si="457"/>
        <v>3.536</v>
      </c>
      <c r="BG77" s="23">
        <f t="shared" si="457"/>
        <v>0.62</v>
      </c>
      <c r="BH77" s="23">
        <f t="shared" si="457"/>
        <v>0.51</v>
      </c>
      <c r="BI77" s="23">
        <f t="shared" si="457"/>
        <v>0.11440000000000002</v>
      </c>
      <c r="BJ77" s="23">
        <f t="shared" si="457"/>
        <v>4.1040000000000001</v>
      </c>
      <c r="BK77" s="23">
        <f t="shared" ref="BK77:BS77" si="458">AVERAGE(BK72:BK76)</f>
        <v>0.79600000000000004</v>
      </c>
      <c r="BL77" s="23">
        <f t="shared" si="458"/>
        <v>0.69400000000000006</v>
      </c>
      <c r="BM77" s="23">
        <f t="shared" si="458"/>
        <v>0.158</v>
      </c>
      <c r="BN77" s="23">
        <f t="shared" si="458"/>
        <v>9.7439999999999998</v>
      </c>
      <c r="BO77" s="23">
        <f t="shared" si="458"/>
        <v>1.198</v>
      </c>
      <c r="BP77" s="23">
        <f t="shared" si="458"/>
        <v>6.0359999999999996</v>
      </c>
      <c r="BQ77" s="23">
        <f t="shared" si="458"/>
        <v>0.63800000000000001</v>
      </c>
      <c r="BR77" s="23">
        <f t="shared" si="458"/>
        <v>1.8399999999999999</v>
      </c>
      <c r="BS77" s="23">
        <f t="shared" si="458"/>
        <v>0.27800000000000002</v>
      </c>
    </row>
    <row r="78" spans="1:71" s="22" customFormat="1" ht="15" thickBot="1" x14ac:dyDescent="0.4">
      <c r="B78" s="22" t="s">
        <v>261</v>
      </c>
      <c r="D78" s="22">
        <f>_xlfn.STDEV.P(D71:D76)</f>
        <v>2.1379198665078878</v>
      </c>
      <c r="E78" s="22">
        <f t="shared" ref="E78:AT78" si="459">_xlfn.STDEV.P(E71:E76)</f>
        <v>0.38776386053173234</v>
      </c>
      <c r="F78" s="22">
        <f t="shared" si="459"/>
        <v>1.0659959590229189</v>
      </c>
      <c r="G78" s="22">
        <f t="shared" si="459"/>
        <v>0.5670406528951184</v>
      </c>
      <c r="H78" s="22">
        <f t="shared" ref="H78:I78" si="460">_xlfn.STDEV.P(H71:H76)</f>
        <v>435.43952292193899</v>
      </c>
      <c r="I78" s="22">
        <f t="shared" si="460"/>
        <v>36.502574553087747</v>
      </c>
      <c r="J78" s="22">
        <f>_xlfn.STDEV.P(J71:J76)</f>
        <v>8.5833316726533369</v>
      </c>
      <c r="K78" s="22">
        <f t="shared" si="459"/>
        <v>0.64938608599965275</v>
      </c>
      <c r="L78" s="22">
        <f t="shared" si="459"/>
        <v>111.01096951530606</v>
      </c>
      <c r="M78" s="22">
        <f t="shared" si="459"/>
        <v>13.027405700035015</v>
      </c>
      <c r="N78" s="22">
        <f t="shared" si="459"/>
        <v>5.1649604089083043</v>
      </c>
      <c r="O78" s="22">
        <f t="shared" si="459"/>
        <v>0.79867594565701772</v>
      </c>
      <c r="P78" s="22">
        <f t="shared" si="459"/>
        <v>9.9348474834560196</v>
      </c>
      <c r="Q78" s="22">
        <f t="shared" si="459"/>
        <v>1.1916588363015865</v>
      </c>
      <c r="R78" s="22">
        <f t="shared" si="459"/>
        <v>3.542261848038291</v>
      </c>
      <c r="S78" s="22">
        <f t="shared" si="459"/>
        <v>0.54919007938265074</v>
      </c>
      <c r="T78" s="22">
        <f t="shared" si="459"/>
        <v>12.527488375789693</v>
      </c>
      <c r="U78" s="22">
        <f t="shared" si="459"/>
        <v>1.0814034411637938</v>
      </c>
      <c r="V78" s="22">
        <f t="shared" si="459"/>
        <v>90.753114156759409</v>
      </c>
      <c r="W78" s="22">
        <f t="shared" si="459"/>
        <v>9.0571259868595924</v>
      </c>
      <c r="X78" s="22">
        <f t="shared" si="459"/>
        <v>8.9130550165564735</v>
      </c>
      <c r="Y78" s="22">
        <f t="shared" si="459"/>
        <v>0.98019251633862237</v>
      </c>
      <c r="Z78" s="22">
        <f t="shared" si="459"/>
        <v>45.558062703221424</v>
      </c>
      <c r="AA78" s="22">
        <f t="shared" si="459"/>
        <v>5.1121428257687782</v>
      </c>
      <c r="AB78" s="22">
        <f t="shared" si="459"/>
        <v>3.340343114622236</v>
      </c>
      <c r="AC78" s="22">
        <f t="shared" si="459"/>
        <v>0.41182468539367389</v>
      </c>
      <c r="AD78" s="22">
        <f t="shared" si="459"/>
        <v>0.32738458280301669</v>
      </c>
      <c r="AE78" s="22">
        <f t="shared" si="459"/>
        <v>3.8611102406365748E-2</v>
      </c>
      <c r="AF78" s="22">
        <f t="shared" si="459"/>
        <v>193.38232353042974</v>
      </c>
      <c r="AG78" s="22">
        <f t="shared" si="459"/>
        <v>17.735413659069547</v>
      </c>
      <c r="AH78" s="22">
        <f t="shared" si="459"/>
        <v>6.9286613064209872</v>
      </c>
      <c r="AI78" s="22">
        <f t="shared" si="459"/>
        <v>0.90780802560472884</v>
      </c>
      <c r="AJ78" s="22">
        <f t="shared" si="459"/>
        <v>14.398984778421333</v>
      </c>
      <c r="AK78" s="22">
        <f t="shared" si="459"/>
        <v>1.4467213794667131</v>
      </c>
      <c r="AL78" s="22">
        <f t="shared" si="459"/>
        <v>1.7534155385289207</v>
      </c>
      <c r="AM78" s="22">
        <f t="shared" si="459"/>
        <v>0.18060158037083132</v>
      </c>
      <c r="AN78" s="22">
        <f t="shared" si="459"/>
        <v>7.7421090138007402</v>
      </c>
      <c r="AO78" s="22">
        <f t="shared" si="459"/>
        <v>1.0089454996498803</v>
      </c>
      <c r="AP78" s="22">
        <f t="shared" si="459"/>
        <v>1.8856777101645599</v>
      </c>
      <c r="AQ78" s="22">
        <f t="shared" si="459"/>
        <v>0.29734373496786276</v>
      </c>
      <c r="AR78" s="22">
        <f t="shared" si="459"/>
        <v>0.55639065843812907</v>
      </c>
      <c r="AS78" s="22">
        <f t="shared" si="459"/>
        <v>8.7903229505536917E-2</v>
      </c>
      <c r="AT78" s="22">
        <f t="shared" si="459"/>
        <v>1.6924744001130769</v>
      </c>
      <c r="AU78" s="22">
        <f t="shared" ref="AU78:BS78" si="461">_xlfn.STDEV.P(AU71:AU76)</f>
        <v>0.39067796736769655</v>
      </c>
      <c r="AV78" s="22">
        <f t="shared" si="461"/>
        <v>0.26418561408037339</v>
      </c>
      <c r="AW78" s="22">
        <f t="shared" si="461"/>
        <v>4.5080550874114486E-2</v>
      </c>
      <c r="AX78" s="22">
        <f t="shared" si="461"/>
        <v>1.7831909180237306</v>
      </c>
      <c r="AY78" s="22">
        <f t="shared" si="461"/>
        <v>0.26067567159138155</v>
      </c>
      <c r="AZ78" s="22">
        <f t="shared" si="461"/>
        <v>0.33528926001648246</v>
      </c>
      <c r="BA78" s="22">
        <f t="shared" si="461"/>
        <v>5.87080409567729E-2</v>
      </c>
      <c r="BB78" s="22">
        <f t="shared" si="461"/>
        <v>1.0223719816339791</v>
      </c>
      <c r="BC78" s="22">
        <f t="shared" si="461"/>
        <v>0.17032411212708937</v>
      </c>
      <c r="BD78" s="22">
        <f t="shared" si="461"/>
        <v>0.14145316567173841</v>
      </c>
      <c r="BE78" s="22">
        <f t="shared" si="461"/>
        <v>3.4776472951352402E-2</v>
      </c>
      <c r="BF78" s="22">
        <f t="shared" si="461"/>
        <v>0.99065862102004532</v>
      </c>
      <c r="BG78" s="22">
        <f t="shared" si="461"/>
        <v>0.17862916665454448</v>
      </c>
      <c r="BH78" s="22">
        <f t="shared" si="461"/>
        <v>0.14269509783753925</v>
      </c>
      <c r="BI78" s="22">
        <f t="shared" si="461"/>
        <v>3.6597097941271466E-2</v>
      </c>
      <c r="BJ78" s="22">
        <f t="shared" si="461"/>
        <v>1.011834848925951</v>
      </c>
      <c r="BK78" s="22">
        <f t="shared" si="461"/>
        <v>0.21751870636609644</v>
      </c>
      <c r="BL78" s="22">
        <f t="shared" si="461"/>
        <v>0.19142468004375279</v>
      </c>
      <c r="BM78" s="22">
        <f t="shared" si="461"/>
        <v>4.6576559447971712E-2</v>
      </c>
      <c r="BN78" s="22">
        <f t="shared" si="461"/>
        <v>2.5172744726481482</v>
      </c>
      <c r="BO78" s="22">
        <f t="shared" si="461"/>
        <v>0.39031941056628866</v>
      </c>
      <c r="BP78" s="22">
        <f t="shared" si="461"/>
        <v>1.6823298349810341</v>
      </c>
      <c r="BQ78" s="22">
        <f>_xlfn.STDEV.P(BQ71:BQ76)</f>
        <v>0.235753712683619</v>
      </c>
      <c r="BR78" s="22">
        <f t="shared" si="461"/>
        <v>0.50543816776217276</v>
      </c>
      <c r="BS78" s="22">
        <f t="shared" si="461"/>
        <v>8.2974600107650925E-2</v>
      </c>
    </row>
    <row r="79" spans="1:71" s="19" customFormat="1" ht="15" thickBot="1" x14ac:dyDescent="0.4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 t="s">
        <v>260</v>
      </c>
    </row>
    <row r="80" spans="1:71" s="13" customFormat="1" ht="21" x14ac:dyDescent="0.5">
      <c r="A80" s="11" t="s">
        <v>294</v>
      </c>
      <c r="B80" s="12"/>
      <c r="C80" s="12"/>
      <c r="D80" s="12"/>
      <c r="E80" s="12"/>
      <c r="F80" s="12"/>
      <c r="G80" s="12"/>
      <c r="H80" s="2"/>
      <c r="I80" s="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</row>
    <row r="81" spans="1:70" x14ac:dyDescent="0.35">
      <c r="D81" t="s">
        <v>3</v>
      </c>
      <c r="F81" t="s">
        <v>5</v>
      </c>
      <c r="H81" t="s">
        <v>7</v>
      </c>
      <c r="J81" t="s">
        <v>9</v>
      </c>
      <c r="L81" t="s">
        <v>11</v>
      </c>
      <c r="N81" t="s">
        <v>13</v>
      </c>
      <c r="P81" t="s">
        <v>15</v>
      </c>
      <c r="R81" t="s">
        <v>17</v>
      </c>
      <c r="T81" t="s">
        <v>19</v>
      </c>
      <c r="V81" t="s">
        <v>21</v>
      </c>
      <c r="X81" t="s">
        <v>23</v>
      </c>
      <c r="Z81" t="s">
        <v>25</v>
      </c>
      <c r="AB81" t="s">
        <v>27</v>
      </c>
      <c r="AD81" t="s">
        <v>29</v>
      </c>
      <c r="AF81" t="s">
        <v>31</v>
      </c>
      <c r="AH81" t="s">
        <v>33</v>
      </c>
      <c r="AJ81" t="s">
        <v>35</v>
      </c>
      <c r="AL81" t="s">
        <v>37</v>
      </c>
      <c r="AN81" t="s">
        <v>39</v>
      </c>
      <c r="AP81" t="s">
        <v>41</v>
      </c>
      <c r="AR81" t="s">
        <v>43</v>
      </c>
      <c r="AT81" t="s">
        <v>45</v>
      </c>
      <c r="AV81" t="s">
        <v>47</v>
      </c>
      <c r="AX81" t="s">
        <v>49</v>
      </c>
      <c r="AZ81" t="s">
        <v>51</v>
      </c>
      <c r="BB81" t="s">
        <v>53</v>
      </c>
      <c r="BD81" t="s">
        <v>55</v>
      </c>
      <c r="BF81" t="s">
        <v>57</v>
      </c>
      <c r="BH81" t="s">
        <v>59</v>
      </c>
      <c r="BJ81" t="s">
        <v>61</v>
      </c>
      <c r="BL81" t="s">
        <v>63</v>
      </c>
      <c r="BN81" t="s">
        <v>65</v>
      </c>
      <c r="BP81" t="s">
        <v>67</v>
      </c>
      <c r="BR81" t="s">
        <v>69</v>
      </c>
    </row>
    <row r="82" spans="1:70" s="6" customFormat="1" ht="18.5" x14ac:dyDescent="0.45">
      <c r="A82" s="14" t="s">
        <v>283</v>
      </c>
      <c r="D82" s="10">
        <v>9.2907874015748</v>
      </c>
      <c r="E82" s="10"/>
      <c r="F82" s="10">
        <v>2.1346456692913391</v>
      </c>
      <c r="G82" s="7"/>
      <c r="H82" s="15">
        <v>1615</v>
      </c>
      <c r="I82" s="7"/>
      <c r="J82" s="10">
        <v>34.641653543307086</v>
      </c>
      <c r="K82" s="10"/>
      <c r="L82" s="10">
        <v>419.21153846153845</v>
      </c>
      <c r="M82" s="10"/>
      <c r="N82" s="10">
        <v>15.949133858267718</v>
      </c>
      <c r="O82" s="10"/>
      <c r="P82" s="10">
        <v>38.342615384615407</v>
      </c>
      <c r="Q82" s="10"/>
      <c r="R82" s="10">
        <v>12.295905511811025</v>
      </c>
      <c r="S82" s="10"/>
      <c r="T82" s="10">
        <v>48.450393700787409</v>
      </c>
      <c r="U82" s="10"/>
      <c r="V82" s="10">
        <v>330.7784615384615</v>
      </c>
      <c r="W82" s="10"/>
      <c r="X82" s="10">
        <v>33.337076923076914</v>
      </c>
      <c r="Y82" s="10"/>
      <c r="Z82" s="10">
        <v>177.48538461538465</v>
      </c>
      <c r="AA82" s="10"/>
      <c r="AB82" s="10">
        <v>12.110769230769224</v>
      </c>
      <c r="AC82" s="10"/>
      <c r="AD82" s="10">
        <v>1.1882992125984249</v>
      </c>
      <c r="AE82" s="10"/>
      <c r="AF82" s="10">
        <v>660.4</v>
      </c>
      <c r="AG82" s="10"/>
      <c r="AH82" s="10">
        <v>24.567000000000011</v>
      </c>
      <c r="AI82" s="10"/>
      <c r="AJ82" s="10">
        <v>50.416923076923105</v>
      </c>
      <c r="AK82" s="10"/>
      <c r="AL82" s="10">
        <v>6.4397692307692269</v>
      </c>
      <c r="AM82" s="10"/>
      <c r="AN82" s="10">
        <v>27.869538461538468</v>
      </c>
      <c r="AO82" s="10"/>
      <c r="AP82" s="10">
        <v>6.4913846153846171</v>
      </c>
      <c r="AQ82" s="10"/>
      <c r="AR82" s="10">
        <v>1.9235307692307693</v>
      </c>
      <c r="AS82" s="10"/>
      <c r="AT82" s="10">
        <v>6.4696923076923074</v>
      </c>
      <c r="AU82" s="10"/>
      <c r="AV82" s="10">
        <v>0.99436923076923101</v>
      </c>
      <c r="AW82" s="10"/>
      <c r="AX82" s="10">
        <v>6.1959230769230782</v>
      </c>
      <c r="AY82" s="10"/>
      <c r="AZ82" s="10">
        <v>1.2776538461538465</v>
      </c>
      <c r="BA82" s="10"/>
      <c r="BB82" s="10">
        <v>3.5797692307692306</v>
      </c>
      <c r="BC82" s="10"/>
      <c r="BD82" s="10">
        <v>0.49776923076923074</v>
      </c>
      <c r="BE82" s="10"/>
      <c r="BF82" s="10">
        <v>3.3520769230769245</v>
      </c>
      <c r="BG82" s="10"/>
      <c r="BH82" s="10">
        <v>0.49242307692307702</v>
      </c>
      <c r="BI82" s="10"/>
      <c r="BJ82" s="10">
        <v>4.7613076923076907</v>
      </c>
      <c r="BK82" s="10"/>
      <c r="BL82" s="10">
        <v>0.72554615384615362</v>
      </c>
      <c r="BM82" s="10"/>
      <c r="BN82" s="10">
        <v>10.33253846153846</v>
      </c>
      <c r="BO82" s="10"/>
      <c r="BP82" s="10">
        <v>5.8410236220472456</v>
      </c>
      <c r="BQ82" s="10"/>
      <c r="BR82" s="10">
        <v>1.6631417322834645</v>
      </c>
    </row>
    <row r="83" spans="1:70" x14ac:dyDescent="0.35">
      <c r="A83" t="s">
        <v>265</v>
      </c>
      <c r="C83" s="4" t="s">
        <v>257</v>
      </c>
      <c r="D83" s="4">
        <f>D8/D82*100</f>
        <v>95.973207450159506</v>
      </c>
      <c r="E83" s="4"/>
      <c r="F83" s="4">
        <f>F8/F82*100</f>
        <v>96.034673552194747</v>
      </c>
      <c r="G83" s="4"/>
      <c r="H83" s="4">
        <f>H8/H82*100</f>
        <v>99.597523219814249</v>
      </c>
      <c r="I83" s="4"/>
      <c r="J83" s="4">
        <f>J8/J82*100</f>
        <v>97.536722059450824</v>
      </c>
      <c r="K83" s="4"/>
      <c r="L83" s="4">
        <f>L8/L82*100</f>
        <v>96.331636007767941</v>
      </c>
      <c r="M83" s="4"/>
      <c r="N83" s="4">
        <f>N8/N82*100</f>
        <v>97.685555456816431</v>
      </c>
      <c r="O83" s="4"/>
      <c r="P83" s="4">
        <f>P8/P82*100</f>
        <v>95.802889200073224</v>
      </c>
      <c r="Q83" s="4"/>
      <c r="R83" s="4">
        <f>R8/R82*100</f>
        <v>96.145826662738997</v>
      </c>
      <c r="S83" s="4"/>
      <c r="T83" s="4">
        <f>T8/T82*100</f>
        <v>90.436141628204268</v>
      </c>
      <c r="U83" s="4"/>
      <c r="V83" s="4">
        <f>V8/V82*100</f>
        <v>94.071018173136267</v>
      </c>
      <c r="W83" s="4"/>
      <c r="X83" s="4">
        <f>X8/X82*100</f>
        <v>99.888781721437482</v>
      </c>
      <c r="Y83" s="4"/>
      <c r="Z83" s="4">
        <f>Z8/Z82*100</f>
        <v>99.134923352301996</v>
      </c>
      <c r="AA83" s="4"/>
      <c r="AB83" s="4">
        <f>AB8/AB82*100</f>
        <v>98.369749322493277</v>
      </c>
      <c r="AC83" s="4"/>
      <c r="AD83" s="4">
        <f>AD8/AD82*100</f>
        <v>93.635227127149705</v>
      </c>
      <c r="AE83" s="4"/>
      <c r="AF83" s="4">
        <f>AF8/AF82*100</f>
        <v>90.677367252170413</v>
      </c>
      <c r="AG83" s="4"/>
      <c r="AH83" s="4">
        <f>AH8/AH82*100</f>
        <v>97.481716665988202</v>
      </c>
      <c r="AI83" s="4"/>
      <c r="AJ83" s="4">
        <f>AJ8/AJ82*100</f>
        <v>94.247454558400165</v>
      </c>
      <c r="AK83" s="4"/>
      <c r="AL83" s="4">
        <f>AL8/AL82*100</f>
        <v>97.104928907310793</v>
      </c>
      <c r="AM83" s="4"/>
      <c r="AN83" s="4">
        <f>AN8/AN82*100</f>
        <v>99.03285638579753</v>
      </c>
      <c r="AO83" s="4"/>
      <c r="AP83" s="4">
        <f>AP8/AP82*100</f>
        <v>98.925992637183782</v>
      </c>
      <c r="AQ83" s="4"/>
      <c r="AR83" s="4">
        <f>AR8/AR82*100</f>
        <v>95.180870647860445</v>
      </c>
      <c r="AS83" s="4"/>
      <c r="AT83" s="4">
        <f>AT8/AT82*100</f>
        <v>100.00475590326492</v>
      </c>
      <c r="AU83" s="4"/>
      <c r="AV83" s="4">
        <f>AV8/AV82*100</f>
        <v>97.147012408329942</v>
      </c>
      <c r="AW83" s="4"/>
      <c r="AX83" s="4">
        <f>AX8/AX82*100</f>
        <v>99.097421381305296</v>
      </c>
      <c r="AY83" s="4"/>
      <c r="AZ83" s="4">
        <f>AZ8/AZ82*100</f>
        <v>98.4747684558034</v>
      </c>
      <c r="BA83" s="4"/>
      <c r="BB83" s="4">
        <f>BB8/BB82*100</f>
        <v>99.354635379733693</v>
      </c>
      <c r="BC83" s="4"/>
      <c r="BD83" s="4">
        <f>BD8/BD82*100</f>
        <v>101.45263483232884</v>
      </c>
      <c r="BE83" s="4"/>
      <c r="BF83" s="4">
        <f>BF8/BF82*100</f>
        <v>101.72797576703303</v>
      </c>
      <c r="BG83" s="4"/>
      <c r="BH83" s="4">
        <f>BH8/BH82*100</f>
        <v>100.42177614621571</v>
      </c>
      <c r="BI83" s="4"/>
      <c r="BJ83" s="4">
        <f>BJ8/BJ82*100</f>
        <v>95.982034670501008</v>
      </c>
      <c r="BK83" s="4"/>
      <c r="BL83" s="4">
        <f>BL8/BL82*100</f>
        <v>96.961440188293196</v>
      </c>
      <c r="BM83" s="4"/>
      <c r="BN83" s="4">
        <f>BN8/BN82*100</f>
        <v>96.475163101876333</v>
      </c>
      <c r="BO83" s="4"/>
      <c r="BP83" s="4">
        <f>BP8/BP82*100</f>
        <v>99.354731445158905</v>
      </c>
      <c r="BQ83" s="4"/>
      <c r="BR83" s="4">
        <f>BR8/BR82*100</f>
        <v>101.93558975912838</v>
      </c>
    </row>
    <row r="84" spans="1:70" s="3" customFormat="1" x14ac:dyDescent="0.35">
      <c r="A84" t="s">
        <v>265</v>
      </c>
      <c r="C84" s="3" t="s">
        <v>125</v>
      </c>
      <c r="D84" s="3">
        <f>D15/D82*100</f>
        <v>101.54144737399682</v>
      </c>
      <c r="F84" s="3">
        <f>F15/F82*100</f>
        <v>86.571744743637012</v>
      </c>
      <c r="H84" s="3">
        <f>H15/H82*100</f>
        <v>100.12383900928792</v>
      </c>
      <c r="J84" s="3">
        <f>J15/J82*100</f>
        <v>100.44555164348594</v>
      </c>
      <c r="L84" s="3">
        <f>L15/L82*100</f>
        <v>100.28349924308455</v>
      </c>
      <c r="N84" s="3">
        <f>N15/N82*100</f>
        <v>100.06812998015342</v>
      </c>
      <c r="P84" s="3">
        <f>P15/P82*100</f>
        <v>100.41046917067567</v>
      </c>
      <c r="R84" s="3">
        <f>R15/R82*100</f>
        <v>98.130227077703339</v>
      </c>
      <c r="T84" s="3">
        <f>T15/T82*100</f>
        <v>96.222128323473939</v>
      </c>
      <c r="V84" s="3">
        <f>V15/V82*100</f>
        <v>100.27859687636624</v>
      </c>
      <c r="X84" s="3">
        <f>X15/X82*100</f>
        <v>102.10853242635829</v>
      </c>
      <c r="Z84" s="3">
        <f>Z15/Z82*100</f>
        <v>100.08711443195754</v>
      </c>
      <c r="AB84" s="3">
        <f>AB15/AB82*100</f>
        <v>101.26524390243907</v>
      </c>
      <c r="AD84" s="3">
        <f>AD15/AD82*100</f>
        <v>96.187895092569306</v>
      </c>
      <c r="AF84" s="3">
        <f>AF15/AF82*100</f>
        <v>97.122955784373104</v>
      </c>
      <c r="AH84" s="3">
        <f>AH15/AH82*100</f>
        <v>102.08002605120686</v>
      </c>
      <c r="AJ84" s="3">
        <f>AJ15/AJ82*100</f>
        <v>101.98956394373069</v>
      </c>
      <c r="AL84" s="3">
        <f>AL15/AL82*100</f>
        <v>103.14034186604877</v>
      </c>
      <c r="AN84" s="3">
        <f>AN15/AN82*100</f>
        <v>101.90337396219746</v>
      </c>
      <c r="AP84" s="3">
        <f>AP15/AP82*100</f>
        <v>99.886239749727423</v>
      </c>
      <c r="AR84" s="3">
        <f>AR15/AR82*100</f>
        <v>100.96017339907779</v>
      </c>
      <c r="AT84" s="3">
        <f>AT15/AT82*100</f>
        <v>100.19023613059713</v>
      </c>
      <c r="AV84" s="3">
        <f>AV15/AV82*100</f>
        <v>103.98551845777762</v>
      </c>
      <c r="AX84" s="3">
        <f>AX15/AX82*100</f>
        <v>101.7766024805393</v>
      </c>
      <c r="AZ84" s="3">
        <f>AZ15/AZ82*100</f>
        <v>100.02709292874556</v>
      </c>
      <c r="BB84" s="3">
        <f>BB15/BB82*100</f>
        <v>103.19100930442447</v>
      </c>
      <c r="BD84" s="3">
        <f>BD15/BD82*100</f>
        <v>100.20707773141709</v>
      </c>
      <c r="BF84" s="3">
        <f>BF15/BF82*100</f>
        <v>103.81623333409824</v>
      </c>
      <c r="BH84" s="3">
        <f>BH15/BH82*100</f>
        <v>101.98547215496365</v>
      </c>
      <c r="BJ84" s="3">
        <f>BJ15/BJ82*100</f>
        <v>100.93865615457942</v>
      </c>
      <c r="BL84" s="3">
        <f>BL15/BL82*100</f>
        <v>104.25249944339015</v>
      </c>
      <c r="BN84" s="3">
        <f>BN15/BN82*100</f>
        <v>93.413637277309178</v>
      </c>
      <c r="BP84" s="3">
        <f>BP15/BP82*100</f>
        <v>102.1053908682816</v>
      </c>
      <c r="BR84" s="3">
        <f>BR15/BR82*100</f>
        <v>92.463556782297047</v>
      </c>
    </row>
    <row r="85" spans="1:70" s="3" customFormat="1" x14ac:dyDescent="0.35">
      <c r="A85" t="s">
        <v>265</v>
      </c>
      <c r="C85" s="3" t="s">
        <v>130</v>
      </c>
      <c r="D85" s="3">
        <f>D22/D82*100</f>
        <v>100.61579924232798</v>
      </c>
      <c r="F85" s="3">
        <f>F22/F82*100</f>
        <v>86.009590556990005</v>
      </c>
      <c r="H85" s="3">
        <f>H22/H82*100</f>
        <v>99.950464396284829</v>
      </c>
      <c r="J85" s="3">
        <f>J22/J82*100</f>
        <v>99.423660469736248</v>
      </c>
      <c r="L85" s="3">
        <f>L22/L82*100</f>
        <v>101.38079728427908</v>
      </c>
      <c r="N85" s="3">
        <f>N22/N82*100</f>
        <v>91.992456332632273</v>
      </c>
      <c r="P85" s="3">
        <f>P22/P82*100</f>
        <v>101.66233995514122</v>
      </c>
      <c r="R85" s="3">
        <f>R22/R82*100</f>
        <v>99.903174989433765</v>
      </c>
      <c r="T85" s="3">
        <f>T22/T82*100</f>
        <v>97.501787687707193</v>
      </c>
      <c r="V85" s="3">
        <f>V22/V82*100</f>
        <v>98.313535436220391</v>
      </c>
      <c r="X85" s="3">
        <f>X22/X82*100</f>
        <v>100.00876824602778</v>
      </c>
      <c r="Z85" s="3">
        <f>Z22/Z82*100</f>
        <v>95.906488508262839</v>
      </c>
      <c r="AB85" s="3">
        <f>AB22/AB82*100</f>
        <v>102.10746951219518</v>
      </c>
      <c r="AD85" s="3">
        <f>AD22/AD82*100</f>
        <v>97.652172760645172</v>
      </c>
      <c r="AF85" s="3">
        <f>AF22/AF82*100</f>
        <v>99.091459721380986</v>
      </c>
      <c r="AH85" s="3">
        <f>AH22/AH82*100</f>
        <v>100.42740261326166</v>
      </c>
      <c r="AJ85" s="3">
        <f>AJ22/AJ82*100</f>
        <v>102.54493302004816</v>
      </c>
      <c r="AL85" s="3">
        <f>AL22/AL82*100</f>
        <v>102.14651743373516</v>
      </c>
      <c r="AN85" s="3">
        <f>AN22/AN82*100</f>
        <v>105.41975799328736</v>
      </c>
      <c r="AP85" s="3">
        <f>AP22/AP82*100</f>
        <v>104.87747073043559</v>
      </c>
      <c r="AR85" s="3">
        <f>AR22/AR82*100</f>
        <v>98.256811392511352</v>
      </c>
      <c r="AT85" s="3">
        <f>AT22/AT82*100</f>
        <v>100.53028321403943</v>
      </c>
      <c r="AV85" s="3">
        <f>AV22/AV82*100</f>
        <v>99.379583500943752</v>
      </c>
      <c r="AX85" s="3">
        <f>AX22/AX82*100</f>
        <v>97.192943250524522</v>
      </c>
      <c r="AZ85" s="3">
        <f>AZ22/AZ82*100</f>
        <v>102.86041121045182</v>
      </c>
      <c r="BB85" s="3">
        <f>BB22/BB82*100</f>
        <v>102.68818359584846</v>
      </c>
      <c r="BD85" s="3">
        <f>BD22/BD82*100</f>
        <v>99.483851027661871</v>
      </c>
      <c r="BF85" s="3">
        <f>BF22/BF82*100</f>
        <v>102.44394979002681</v>
      </c>
      <c r="BH85" s="3">
        <f>BH22/BH82*100</f>
        <v>100.92946965554945</v>
      </c>
      <c r="BJ85" s="3">
        <f>BJ22/BJ82*100</f>
        <v>95.730003069615677</v>
      </c>
      <c r="BL85" s="3">
        <f>BL22/BL82*100</f>
        <v>100.55873029335993</v>
      </c>
      <c r="BN85" s="3">
        <f>BN22/BN82*100</f>
        <v>95.833178234554026</v>
      </c>
      <c r="BP85" s="3">
        <f>BP22/BP82*100</f>
        <v>102.65324004799071</v>
      </c>
      <c r="BR85" s="3">
        <f>BR22/BR82*100</f>
        <v>93.678125547417608</v>
      </c>
    </row>
    <row r="86" spans="1:70" s="3" customFormat="1" x14ac:dyDescent="0.35">
      <c r="A86" t="s">
        <v>265</v>
      </c>
      <c r="C86" s="3" t="s">
        <v>146</v>
      </c>
      <c r="D86" s="3">
        <f>D29/D82*100</f>
        <v>102.07961489240888</v>
      </c>
      <c r="F86" s="3">
        <f>F29/F82*100</f>
        <v>77.483585392843949</v>
      </c>
      <c r="H86" s="3">
        <f>H29/H82*100</f>
        <v>99.91331269349844</v>
      </c>
      <c r="J86" s="3">
        <f>J29/J82*100</f>
        <v>97.916803993190129</v>
      </c>
      <c r="L86" s="3">
        <f>L29/L82*100</f>
        <v>102.23955227304005</v>
      </c>
      <c r="N86" s="3">
        <f>N29/N82*100</f>
        <v>105.5856709815654</v>
      </c>
      <c r="P86" s="3">
        <f>P29/P82*100</f>
        <v>99.732372495756806</v>
      </c>
      <c r="R86" s="3">
        <f>R29/R82*100</f>
        <v>95.771718387786734</v>
      </c>
      <c r="T86" s="3">
        <f>T29/T82*100</f>
        <v>97.377949684716882</v>
      </c>
      <c r="V86" s="3">
        <f>V29/V82*100</f>
        <v>101.21578002474352</v>
      </c>
      <c r="X86" s="3">
        <f>X29/X82*100</f>
        <v>101.32862001652126</v>
      </c>
      <c r="Z86" s="3">
        <f>Z29/Z82*100</f>
        <v>100.78576350815449</v>
      </c>
      <c r="AB86" s="3">
        <f>AB29/AB82*100</f>
        <v>99.118394308943152</v>
      </c>
      <c r="AD86" s="3">
        <f>AD29/AD82*100</f>
        <v>93.848416979206732</v>
      </c>
      <c r="AF86" s="3">
        <f>AF29/AF82*100</f>
        <v>98.304058146577844</v>
      </c>
      <c r="AH86" s="3">
        <f>AH29/AH82*100</f>
        <v>101.43688688077496</v>
      </c>
      <c r="AJ86" s="3">
        <f>AJ29/AJ82*100</f>
        <v>101.19617954899142</v>
      </c>
      <c r="AL86" s="3">
        <f>AL29/AL82*100</f>
        <v>100.78000883930389</v>
      </c>
      <c r="AN86" s="3">
        <f>AN29/AN82*100</f>
        <v>100.32458929517752</v>
      </c>
      <c r="AP86" s="3">
        <f>AP29/AP82*100</f>
        <v>98.561406835095028</v>
      </c>
      <c r="AR86" s="3">
        <f>AR29/AR82*100</f>
        <v>99.296566010421529</v>
      </c>
      <c r="AT86" s="3">
        <f>AT29/AT82*100</f>
        <v>103.86892730601861</v>
      </c>
      <c r="AV86" s="3">
        <f>AV29/AV82*100</f>
        <v>100.6266051923136</v>
      </c>
      <c r="AX86" s="3">
        <f>AX29/AX82*100</f>
        <v>99.807565769054065</v>
      </c>
      <c r="AZ86" s="3">
        <f>AZ29/AZ82*100</f>
        <v>103.48655889701675</v>
      </c>
      <c r="BB86" s="3">
        <f>BB29/BB82*100</f>
        <v>101.40318456282098</v>
      </c>
      <c r="BD86" s="3">
        <f>BD29/BD82*100</f>
        <v>101.57317261628806</v>
      </c>
      <c r="BF86" s="3">
        <f>BF29/BF82*100</f>
        <v>99.341395690387102</v>
      </c>
      <c r="BH86" s="3">
        <f>BH29/BH82*100</f>
        <v>106.89994532531435</v>
      </c>
      <c r="BJ86" s="3">
        <f>BJ29/BJ82*100</f>
        <v>102.32482995944881</v>
      </c>
      <c r="BL86" s="3">
        <f>BL29/BL82*100</f>
        <v>93.088495669045102</v>
      </c>
      <c r="BN86" s="3">
        <f>BN29/BN82*100</f>
        <v>94.033039762363885</v>
      </c>
      <c r="BP86" s="3">
        <f>BP29/BP82*100</f>
        <v>100.08519701810434</v>
      </c>
      <c r="BR86" s="3">
        <f>BR29/BR82*100</f>
        <v>108.34915419540856</v>
      </c>
    </row>
    <row r="87" spans="1:70" s="3" customFormat="1" x14ac:dyDescent="0.35">
      <c r="A87" t="s">
        <v>265</v>
      </c>
      <c r="C87" s="3" t="s">
        <v>147</v>
      </c>
      <c r="D87" s="3">
        <f>D36/D82*100</f>
        <v>100.46511233717257</v>
      </c>
      <c r="F87" s="3">
        <f>F36/F82*100</f>
        <v>80.013279232755423</v>
      </c>
      <c r="H87" s="3">
        <f>H36/H82*100</f>
        <v>99.851393188854487</v>
      </c>
      <c r="J87" s="3">
        <f>J36/J82*100</f>
        <v>98.436409674757769</v>
      </c>
      <c r="L87" s="3">
        <f>L36/L82*100</f>
        <v>99.806413138217337</v>
      </c>
      <c r="N87" s="3">
        <f>N36/N82*100</f>
        <v>97.685555456816459</v>
      </c>
      <c r="P87" s="3">
        <f>P36/P82*100</f>
        <v>99.10643710352403</v>
      </c>
      <c r="R87" s="3">
        <f>R36/R82*100</f>
        <v>99.740519217715374</v>
      </c>
      <c r="T87" s="3">
        <f>T36/T82*100</f>
        <v>99.441916401222102</v>
      </c>
      <c r="V87" s="3">
        <f>V36/V82*100</f>
        <v>100.42975544868516</v>
      </c>
      <c r="X87" s="3">
        <f>X36/X82*100</f>
        <v>100.72868739356969</v>
      </c>
      <c r="Z87" s="3">
        <f>Z36/Z82*100</f>
        <v>99.602567492014487</v>
      </c>
      <c r="AB87" s="3">
        <f>AB36/AB82*100</f>
        <v>94.989837398374036</v>
      </c>
      <c r="AD87" s="3">
        <f>AD36/AD82*100</f>
        <v>97.786818982996977</v>
      </c>
      <c r="AF87" s="3">
        <f>AF36/AF82*100</f>
        <v>99.000605693519077</v>
      </c>
      <c r="AH87" s="3">
        <f>AH36/AH82*100</f>
        <v>97.854845931534129</v>
      </c>
      <c r="AJ87" s="3">
        <f>AJ36/AJ82*100</f>
        <v>100.08544139635647</v>
      </c>
      <c r="AL87" s="3">
        <f>AL36/AL82*100</f>
        <v>97.363737353225815</v>
      </c>
      <c r="AN87" s="3">
        <f>AN36/AN82*100</f>
        <v>95.014131778837637</v>
      </c>
      <c r="AP87" s="3">
        <f>AP36/AP82*100</f>
        <v>95.110679243494303</v>
      </c>
      <c r="AR87" s="3">
        <f>AR36/AR82*100</f>
        <v>98.152835930720343</v>
      </c>
      <c r="AT87" s="3">
        <f>AT36/AT82*100</f>
        <v>99.386488478824361</v>
      </c>
      <c r="AV87" s="3">
        <f>AV36/AV82*100</f>
        <v>99.037658198471377</v>
      </c>
      <c r="AX87" s="3">
        <f>AX36/AX82*100</f>
        <v>100.22719654363289</v>
      </c>
      <c r="AZ87" s="3">
        <f>AZ36/AZ82*100</f>
        <v>97.819922333604239</v>
      </c>
      <c r="BB87" s="3">
        <f>BB36/BB82*100</f>
        <v>99.727098867567733</v>
      </c>
      <c r="BD87" s="3">
        <f>BD36/BD82*100</f>
        <v>95.465924895688474</v>
      </c>
      <c r="BF87" s="3">
        <f>BF36/BF82*100</f>
        <v>97.551460632902661</v>
      </c>
      <c r="BH87" s="3">
        <f>BH36/BH82*100</f>
        <v>99.223619464188076</v>
      </c>
      <c r="BJ87" s="3">
        <f>BJ36/BJ82*100</f>
        <v>100.51860348643717</v>
      </c>
      <c r="BL87" s="3">
        <f>BL36/BL82*100</f>
        <v>97.829751592964499</v>
      </c>
      <c r="BN87" s="3">
        <f>BN36/BN82*100</f>
        <v>88.6132680181354</v>
      </c>
      <c r="BP87" s="3">
        <f>BP36/BP82*100</f>
        <v>97.722597430608886</v>
      </c>
      <c r="BR87" s="3">
        <f>BR36/BR82*100</f>
        <v>99.811096539610531</v>
      </c>
    </row>
    <row r="88" spans="1:70" s="3" customFormat="1" x14ac:dyDescent="0.35">
      <c r="A88" t="s">
        <v>265</v>
      </c>
      <c r="C88" s="3" t="s">
        <v>127</v>
      </c>
      <c r="D88" s="3">
        <f>D43/D82*100</f>
        <v>104.44755197342216</v>
      </c>
      <c r="F88" s="3">
        <f>F43/F82*100</f>
        <v>77.483585392843963</v>
      </c>
      <c r="H88" s="3">
        <f>H43/H82*100</f>
        <v>100.27244582043345</v>
      </c>
      <c r="J88" s="3">
        <f>J43/J82*100</f>
        <v>97.281730382385248</v>
      </c>
      <c r="L88" s="3">
        <f>L43/L82*100</f>
        <v>98.99536675994311</v>
      </c>
      <c r="N88" s="3">
        <f>N43/N82*100</f>
        <v>99.729553600521342</v>
      </c>
      <c r="P88" s="3">
        <f>P43/P82*100</f>
        <v>101.29721097633877</v>
      </c>
      <c r="R88" s="3">
        <f>R43/R82*100</f>
        <v>102.47313618258427</v>
      </c>
      <c r="T88" s="3">
        <f>T43/T82*100</f>
        <v>100.68029643112526</v>
      </c>
      <c r="V88" s="3">
        <f>V43/V82*100</f>
        <v>100.00651144619222</v>
      </c>
      <c r="X88" s="3">
        <f>X43/X82*100</f>
        <v>97.069098393565056</v>
      </c>
      <c r="Z88" s="3">
        <f>Z43/Z82*100</f>
        <v>99.760326960833154</v>
      </c>
      <c r="AB88" s="3">
        <f>AB43/AB82*100</f>
        <v>99.300050813008184</v>
      </c>
      <c r="AD88" s="3">
        <f>AD43/AD82*100</f>
        <v>100.51340498562098</v>
      </c>
      <c r="AF88" s="3">
        <f>AF43/AF82*100</f>
        <v>101.18110236220474</v>
      </c>
      <c r="AH88" s="3">
        <f>AH43/AH82*100</f>
        <v>98.180486017828741</v>
      </c>
      <c r="AJ88" s="3">
        <f>AJ43/AJ82*100</f>
        <v>101.15651032925446</v>
      </c>
      <c r="AL88" s="3">
        <f>AL43/AL82*100</f>
        <v>100.06569752857848</v>
      </c>
      <c r="AN88" s="3">
        <f>AN43/AN82*100</f>
        <v>98.53051580992755</v>
      </c>
      <c r="AP88" s="3">
        <f>AP43/AP82*100</f>
        <v>95.418779921315803</v>
      </c>
      <c r="AR88" s="3">
        <f>AR43/AR82*100</f>
        <v>100.64824701370476</v>
      </c>
      <c r="AT88" s="3">
        <f>AT43/AT82*100</f>
        <v>95.89327753073502</v>
      </c>
      <c r="AV88" s="3">
        <f>AV43/AV82*100</f>
        <v>101.63226784664417</v>
      </c>
      <c r="AX88" s="3">
        <f>AX43/AX82*100</f>
        <v>100.48543086645063</v>
      </c>
      <c r="AZ88" s="3">
        <f>AZ43/AZ82*100</f>
        <v>95.487522201149929</v>
      </c>
      <c r="BB88" s="3">
        <f>BB43/BB82*100</f>
        <v>100.9562283774201</v>
      </c>
      <c r="BD88" s="3">
        <f>BD43/BD82*100</f>
        <v>98.077576881471202</v>
      </c>
      <c r="BF88" s="3">
        <f>BF43/BF82*100</f>
        <v>98.744750671225603</v>
      </c>
      <c r="BH88" s="3">
        <f>BH43/BH82*100</f>
        <v>99.548543310161676</v>
      </c>
      <c r="BJ88" s="3">
        <f>BJ43/BJ82*100</f>
        <v>94.007787130232515</v>
      </c>
      <c r="BL88" s="3">
        <f>BL43/BL82*100</f>
        <v>96.396348639221415</v>
      </c>
      <c r="BN88" s="3">
        <f>BN43/BN82*100</f>
        <v>98.349500830088687</v>
      </c>
      <c r="BP88" s="3">
        <f>BP43/BP82*100</f>
        <v>102.99564578530888</v>
      </c>
      <c r="BR88" s="3">
        <f>BR43/BR82*100</f>
        <v>99.931350872790787</v>
      </c>
    </row>
    <row r="89" spans="1:70" s="3" customFormat="1" x14ac:dyDescent="0.35">
      <c r="A89" t="s">
        <v>265</v>
      </c>
      <c r="C89" s="3" t="s">
        <v>126</v>
      </c>
      <c r="D89" s="3">
        <f>D50/D82*100</f>
        <v>102.57472900934805</v>
      </c>
      <c r="F89" s="3">
        <f>F50/F82*100</f>
        <v>113.27406860936921</v>
      </c>
      <c r="H89" s="3">
        <f>H50/H82*100</f>
        <v>100.08668730650155</v>
      </c>
      <c r="J89" s="3">
        <f>J50/J82*100</f>
        <v>100.91897015335869</v>
      </c>
      <c r="L89" s="3">
        <f>L50/L82*100</f>
        <v>104.29102252396898</v>
      </c>
      <c r="N89" s="3">
        <f>N50/N82*100</f>
        <v>102.45070450349039</v>
      </c>
      <c r="P89" s="3">
        <f>P50/P82*100</f>
        <v>102.288275347374</v>
      </c>
      <c r="R89" s="3">
        <f>R50/R82*100</f>
        <v>104.01836601390899</v>
      </c>
      <c r="T89" s="3">
        <f>T50/T82*100</f>
        <v>99.978547747513474</v>
      </c>
      <c r="V89" s="3">
        <f>V50/V82*100</f>
        <v>100.61114573546786</v>
      </c>
      <c r="X89" s="3">
        <f>X50/X82*100</f>
        <v>100.48871434438902</v>
      </c>
      <c r="Z89" s="3">
        <f>Z50/Z82*100</f>
        <v>102.54365473213394</v>
      </c>
      <c r="AB89" s="3">
        <f>AB50/AB82*100</f>
        <v>102.8671239837399</v>
      </c>
      <c r="AD89" s="3">
        <f>AD50/AD82*100</f>
        <v>105.66362299057745</v>
      </c>
      <c r="AF89" s="3">
        <f>AF50/AF82*100</f>
        <v>102.8770442156269</v>
      </c>
      <c r="AH89" s="3">
        <f>AH50/AH82*100</f>
        <v>99.727276427728214</v>
      </c>
      <c r="AJ89" s="3">
        <f>AJ50/AJ82*100</f>
        <v>100.36312593451522</v>
      </c>
      <c r="AL89" s="3">
        <f>AL50/AL82*100</f>
        <v>101.58749119055872</v>
      </c>
      <c r="AN89" s="3">
        <f>AN50/AN82*100</f>
        <v>99.463434022257545</v>
      </c>
      <c r="AP89" s="3">
        <f>AP50/AP82*100</f>
        <v>101.73484381665637</v>
      </c>
      <c r="AR89" s="3">
        <f>AR50/AR82*100</f>
        <v>98.04886046892932</v>
      </c>
      <c r="AT89" s="3">
        <f>AT50/AT82*100</f>
        <v>99.201008251492183</v>
      </c>
      <c r="AV89" s="3">
        <f>AV50/AV82*100</f>
        <v>103.30166785283285</v>
      </c>
      <c r="AX89" s="3">
        <f>AX50/AX82*100</f>
        <v>100.09807938222401</v>
      </c>
      <c r="AZ89" s="3">
        <f>AZ50/AZ82*100</f>
        <v>100.80977753695173</v>
      </c>
      <c r="BB89" s="3">
        <f>BB50/BB82*100</f>
        <v>102.68818359584846</v>
      </c>
      <c r="BD89" s="3">
        <f>BD50/BD82*100</f>
        <v>103.30088085303663</v>
      </c>
      <c r="BF89" s="3">
        <f>BF50/BF82*100</f>
        <v>101.66831126511688</v>
      </c>
      <c r="BH89" s="3">
        <f>BH50/BH82*100</f>
        <v>99.873467156135263</v>
      </c>
      <c r="BJ89" s="3">
        <f>BJ50/BJ82*100</f>
        <v>98.376334878911777</v>
      </c>
      <c r="BL89" s="3">
        <f>BL50/BL82*100</f>
        <v>99.814463375070261</v>
      </c>
      <c r="BN89" s="3">
        <f>BN50/BN82*100</f>
        <v>100.69161647670168</v>
      </c>
      <c r="BP89" s="3">
        <f>BP50/BP82*100</f>
        <v>99.160701527345253</v>
      </c>
      <c r="BR89" s="3">
        <f>BR50/BR82*100</f>
        <v>104.50101553364047</v>
      </c>
    </row>
    <row r="90" spans="1:70" s="3" customFormat="1" x14ac:dyDescent="0.35">
      <c r="A90" t="s">
        <v>265</v>
      </c>
      <c r="C90" s="3" t="s">
        <v>128</v>
      </c>
      <c r="D90" s="3">
        <f>D57/D82*100</f>
        <v>101.30465366589547</v>
      </c>
      <c r="F90" s="3">
        <f>F57/F82*100</f>
        <v>96.409443009959389</v>
      </c>
      <c r="H90" s="3">
        <f>H57/H82*100</f>
        <v>100.14860681114553</v>
      </c>
      <c r="J90" s="3">
        <f>J57/J82*100</f>
        <v>102.53552116268023</v>
      </c>
      <c r="L90" s="3">
        <f>L57/L82*100</f>
        <v>103.52768475618149</v>
      </c>
      <c r="N90" s="3">
        <f>N57/N82*100</f>
        <v>104.08088707208942</v>
      </c>
      <c r="P90" s="3">
        <f>P57/P82*100</f>
        <v>102.54908176080437</v>
      </c>
      <c r="R90" s="3">
        <f>R57/R82*100</f>
        <v>108.81671127960142</v>
      </c>
      <c r="T90" s="3">
        <f>T57/T82*100</f>
        <v>100.72157576545536</v>
      </c>
      <c r="V90" s="3">
        <f>V57/V82*100</f>
        <v>100.36929201975759</v>
      </c>
      <c r="X90" s="3">
        <f>X57/X82*100</f>
        <v>103.84833703291787</v>
      </c>
      <c r="Z90" s="3">
        <f>Z57/Z82*100</f>
        <v>102.58872886608212</v>
      </c>
      <c r="AB90" s="3">
        <f>AB57/AB82*100</f>
        <v>97.615599593495986</v>
      </c>
      <c r="AD90" s="3">
        <f>AD57/AD82*100</f>
        <v>98.089772983288526</v>
      </c>
      <c r="AF90" s="3">
        <f>AF57/AF82*100</f>
        <v>97.970926711084189</v>
      </c>
      <c r="AH90" s="3">
        <f>AH57/AH82*100</f>
        <v>101.7625269670696</v>
      </c>
      <c r="AJ90" s="3">
        <f>AJ57/AJ82*100</f>
        <v>100.99783345030662</v>
      </c>
      <c r="AL90" s="3">
        <f>AL57/AL82*100</f>
        <v>99.071873096264866</v>
      </c>
      <c r="AN90" s="3">
        <f>AN57/AN82*100</f>
        <v>98.386989931107564</v>
      </c>
      <c r="AP90" s="3">
        <f>AP57/AP82*100</f>
        <v>100.59487130871685</v>
      </c>
      <c r="AR90" s="3">
        <f>AR57/AR82*100</f>
        <v>101.79197709340595</v>
      </c>
      <c r="AT90" s="3">
        <f>AT57/AT82*100</f>
        <v>99.108268137826087</v>
      </c>
      <c r="AV90" s="3">
        <f>AV57/AV82*100</f>
        <v>102.57759074171486</v>
      </c>
      <c r="AX90" s="3">
        <f>AX57/AX82*100</f>
        <v>105.39188299998756</v>
      </c>
      <c r="AZ90" s="3">
        <f>AZ57/AZ82*100</f>
        <v>100.65324061531049</v>
      </c>
      <c r="BB90" s="3">
        <f>BB57/BB82*100</f>
        <v>99.391881728517092</v>
      </c>
      <c r="BD90" s="3">
        <f>BD57/BD82*100</f>
        <v>104.18482460207076</v>
      </c>
      <c r="BF90" s="3">
        <f>BF57/BF82*100</f>
        <v>104.11455584367899</v>
      </c>
      <c r="BH90" s="3">
        <f>BH57/BH82*100</f>
        <v>103.00085917363113</v>
      </c>
      <c r="BJ90" s="3">
        <f>BJ57/BJ82*100</f>
        <v>109.21369371698144</v>
      </c>
      <c r="BL90" s="3">
        <f>BL57/BL82*100</f>
        <v>101.93700236426675</v>
      </c>
      <c r="BN90" s="3">
        <f>BN57/BN82*100</f>
        <v>95.891247217527905</v>
      </c>
      <c r="BP90" s="3">
        <f>BP57/BP82*100</f>
        <v>99.913994149445244</v>
      </c>
      <c r="BR90" s="3">
        <f>BR57/BR82*100</f>
        <v>103.0579635354774</v>
      </c>
    </row>
    <row r="91" spans="1:70" s="3" customFormat="1" x14ac:dyDescent="0.35">
      <c r="A91" t="s">
        <v>265</v>
      </c>
      <c r="C91" s="3" t="s">
        <v>129</v>
      </c>
      <c r="D91" s="3">
        <f>D64/D82*100</f>
        <v>106.08358122939501</v>
      </c>
      <c r="F91" s="3">
        <f>F64/F82*100</f>
        <v>85.728513463666502</v>
      </c>
      <c r="H91" s="3">
        <f>H64/H82*100</f>
        <v>99.764705882352942</v>
      </c>
      <c r="J91" s="3">
        <f>J64/J82*100</f>
        <v>97.974537957808735</v>
      </c>
      <c r="L91" s="3">
        <f>L64/L82*100</f>
        <v>104.76810862883619</v>
      </c>
      <c r="N91" s="3">
        <f>N64/N82*100</f>
        <v>101.44751523050641</v>
      </c>
      <c r="P91" s="3">
        <f>P64/P82*100</f>
        <v>103.74879126258385</v>
      </c>
      <c r="R91" s="3">
        <f>R64/R82*100</f>
        <v>111.90717094225077</v>
      </c>
      <c r="T91" s="3">
        <f>T64/T82*100</f>
        <v>106.70707924332055</v>
      </c>
      <c r="V91" s="3">
        <f>V64/V82*100</f>
        <v>104.17848804219419</v>
      </c>
      <c r="X91" s="3">
        <f>X64/X82*100</f>
        <v>97.429057967336021</v>
      </c>
      <c r="Z91" s="3">
        <f>Z64/Z82*100</f>
        <v>97.934824535931426</v>
      </c>
      <c r="AB91" s="3">
        <f>AB64/AB82*100</f>
        <v>97.714684959349654</v>
      </c>
      <c r="AD91" s="3">
        <f>AD64/AD82*100</f>
        <v>103.93005287779798</v>
      </c>
      <c r="AF91" s="3">
        <f>AF64/AF82*100</f>
        <v>103.08903694730466</v>
      </c>
      <c r="AH91" s="3">
        <f>AH64/AH82*100</f>
        <v>96.796515651076604</v>
      </c>
      <c r="AJ91" s="3">
        <f>AJ64/AJ82*100</f>
        <v>104.44905556742236</v>
      </c>
      <c r="AL91" s="3">
        <f>AL64/AL82*100</f>
        <v>97.705364501833614</v>
      </c>
      <c r="AN91" s="3">
        <f>AN64/AN82*100</f>
        <v>95.659998233527631</v>
      </c>
      <c r="AP91" s="3">
        <f>AP64/AP82*100</f>
        <v>92.183722804190154</v>
      </c>
      <c r="AR91" s="3">
        <f>AR64/AR82*100</f>
        <v>98.672713239675417</v>
      </c>
      <c r="AT91" s="3">
        <f>AT64/AT82*100</f>
        <v>96.975245523506032</v>
      </c>
      <c r="AV91" s="3">
        <f>AV64/AV82*100</f>
        <v>96.362595537952146</v>
      </c>
      <c r="AX91" s="3">
        <f>AX64/AX82*100</f>
        <v>97.322060411933393</v>
      </c>
      <c r="AZ91" s="3">
        <f>AZ64/AZ82*100</f>
        <v>104.09705289141755</v>
      </c>
      <c r="BB91" s="3">
        <f>BB64/BB82*100</f>
        <v>97.324709371038125</v>
      </c>
      <c r="BD91" s="3">
        <f>BD64/BD82*100</f>
        <v>97.434708700355429</v>
      </c>
      <c r="BF91" s="3">
        <f>BF64/BF82*100</f>
        <v>97.074144617573452</v>
      </c>
      <c r="BH91" s="3">
        <f>BH64/BH82*100</f>
        <v>97.436538311333265</v>
      </c>
      <c r="BJ91" s="3">
        <f>BJ64/BJ82*100</f>
        <v>98.040292744397973</v>
      </c>
      <c r="BL91" s="3">
        <f>BL64/BL82*100</f>
        <v>99.235589105289407</v>
      </c>
      <c r="BN91" s="3">
        <f>BN64/BN82*100</f>
        <v>96.839707272767896</v>
      </c>
      <c r="BP91" s="3">
        <f>BP64/BP82*100</f>
        <v>100.08519701810437</v>
      </c>
      <c r="BR91" s="3">
        <f>BR64/BR82*100</f>
        <v>104.38076120046019</v>
      </c>
    </row>
    <row r="92" spans="1:70" s="3" customFormat="1" x14ac:dyDescent="0.35">
      <c r="A92" t="s">
        <v>265</v>
      </c>
      <c r="B92"/>
      <c r="C92" s="3" t="s">
        <v>229</v>
      </c>
      <c r="D92" t="s">
        <v>264</v>
      </c>
      <c r="E92"/>
      <c r="F92" t="s">
        <v>264</v>
      </c>
      <c r="G92"/>
      <c r="H92" s="2">
        <f>H70/H82*100</f>
        <v>100.44891640866874</v>
      </c>
      <c r="I92"/>
      <c r="J92">
        <f>J70/J82*100</f>
        <v>95.838381266919583</v>
      </c>
      <c r="K92"/>
      <c r="L92">
        <f>L70/L82*100</f>
        <v>106.39020138538467</v>
      </c>
      <c r="M92"/>
      <c r="N92">
        <f>N70/N82*100</f>
        <v>80.725386810430791</v>
      </c>
      <c r="O92"/>
      <c r="P92" t="s">
        <v>264</v>
      </c>
      <c r="Q92"/>
      <c r="R92">
        <f>R70/R82*100</f>
        <v>107.14948961948795</v>
      </c>
      <c r="S92"/>
      <c r="T92">
        <f>T70/T82*100</f>
        <v>102.42434830657217</v>
      </c>
      <c r="U92"/>
      <c r="V92">
        <f>V70/V82*100</f>
        <v>98.479809865771202</v>
      </c>
      <c r="W92"/>
      <c r="X92">
        <f>X70/X82*100</f>
        <v>95.464278627169591</v>
      </c>
      <c r="Y92"/>
      <c r="Z92">
        <f>Z70/Z82*100</f>
        <v>99.120837685443192</v>
      </c>
      <c r="AA92"/>
      <c r="AB92">
        <f>AB70/AB82*100</f>
        <v>99.209222560975675</v>
      </c>
      <c r="AC92"/>
      <c r="AD92">
        <f>AD70/AD82*100</f>
        <v>104.35082232264736</v>
      </c>
      <c r="AE92"/>
      <c r="AF92">
        <f>AF70/AF82*100</f>
        <v>103.00575408843127</v>
      </c>
      <c r="AG92"/>
      <c r="AH92">
        <f>AH70/AH82*100</f>
        <v>100.43961411649769</v>
      </c>
      <c r="AI92"/>
      <c r="AJ92">
        <f>AJ70/AJ82*100</f>
        <v>101.20609685392567</v>
      </c>
      <c r="AK92"/>
      <c r="AL92">
        <f>AL70/AL82*100</f>
        <v>97.713128755211073</v>
      </c>
      <c r="AM92"/>
      <c r="AN92">
        <f>AN70/AN82*100</f>
        <v>99.301967408585028</v>
      </c>
      <c r="AO92"/>
      <c r="AP92">
        <f>AP70/AP82*100</f>
        <v>93.470043134094865</v>
      </c>
      <c r="AQ92"/>
      <c r="AR92">
        <f>AR70/AR82*100</f>
        <v>106.44487900855397</v>
      </c>
      <c r="AS92"/>
      <c r="AT92">
        <f>AT70/AT82*100</f>
        <v>99.11599648063158</v>
      </c>
      <c r="AU92"/>
      <c r="AV92">
        <f>AV70/AV82*100</f>
        <v>93.778042516322657</v>
      </c>
      <c r="AW92"/>
      <c r="AX92">
        <f>AX70/AX82*100</f>
        <v>98.572882913081799</v>
      </c>
      <c r="AY92"/>
      <c r="AZ92">
        <f>AZ70/AZ82*100</f>
        <v>102.53168367500524</v>
      </c>
      <c r="BA92"/>
      <c r="BB92">
        <f>BB70/BB82*100</f>
        <v>94.908352493714688</v>
      </c>
      <c r="BC92"/>
      <c r="BD92">
        <f>BD70/BD82*100</f>
        <v>91.658939885643647</v>
      </c>
      <c r="BE92"/>
      <c r="BF92">
        <f>BF70/BF82*100</f>
        <v>97.327718750717082</v>
      </c>
      <c r="BG92"/>
      <c r="BH92">
        <f>BH70/BH82*100</f>
        <v>99.609466531281711</v>
      </c>
      <c r="BI92"/>
      <c r="BJ92">
        <f>BJ70/BJ82*100</f>
        <v>115.61949690615059</v>
      </c>
      <c r="BK92"/>
      <c r="BL92">
        <f>BL70/BL82*100</f>
        <v>93.033364786208821</v>
      </c>
      <c r="BM92"/>
      <c r="BN92">
        <f>BN70/BN82*100</f>
        <v>107.08888276765704</v>
      </c>
      <c r="BO92"/>
      <c r="BP92">
        <f>BP70/BP82*100</f>
        <v>98.44164947897707</v>
      </c>
      <c r="BQ92"/>
      <c r="BR92">
        <f>BR70/BR82*100</f>
        <v>109.43144319403085</v>
      </c>
    </row>
    <row r="93" spans="1:70" s="3" customFormat="1" x14ac:dyDescent="0.35">
      <c r="A93" t="s">
        <v>265</v>
      </c>
      <c r="C93" s="3" t="s">
        <v>241</v>
      </c>
      <c r="D93" s="3">
        <f>D77/D82*100</f>
        <v>99.647097709186156</v>
      </c>
      <c r="F93" s="3">
        <f>F77/F82*100</f>
        <v>118.28661010697157</v>
      </c>
      <c r="H93" s="3">
        <f>H77/H82*100</f>
        <v>99.764705882352942</v>
      </c>
      <c r="J93" s="3">
        <f>J77/J82*100</f>
        <v>92.374343389802007</v>
      </c>
      <c r="L93" s="3">
        <f>L77/L82*100</f>
        <v>99.52016147529703</v>
      </c>
      <c r="N93" s="3">
        <f>N77/N82*100</f>
        <v>110.97781332385439</v>
      </c>
      <c r="P93" s="3">
        <f>P77/P82*100</f>
        <v>106.93062950643383</v>
      </c>
      <c r="R93" s="3">
        <f>R77/R82*100</f>
        <v>105.2382843017969</v>
      </c>
      <c r="T93" s="3">
        <f>T77/T82*100</f>
        <v>95.313982968211633</v>
      </c>
      <c r="V93" s="3">
        <f>V77/V82*100</f>
        <v>99.704194301554395</v>
      </c>
      <c r="X93" s="3">
        <f>X77/X82*100</f>
        <v>97.129091655860222</v>
      </c>
      <c r="Z93" s="3">
        <f>Z77/Z82*100</f>
        <v>95.658580771547804</v>
      </c>
      <c r="AB93" s="3">
        <f>AB77/AB82*100</f>
        <v>100.65421747967484</v>
      </c>
      <c r="AD93" s="3">
        <f>AD77/AD82*100</f>
        <v>100.79952820811855</v>
      </c>
      <c r="AF93" s="3">
        <f>AF77/AF82*100</f>
        <v>105.20896426408237</v>
      </c>
      <c r="AH93" s="3">
        <f>AH77/AH82*100</f>
        <v>102.25098709651152</v>
      </c>
      <c r="AJ93" s="3">
        <f>AJ77/AJ82*100</f>
        <v>103.77467883189402</v>
      </c>
      <c r="AL93" s="3">
        <f>AL77/AL82*100</f>
        <v>99.475614271892283</v>
      </c>
      <c r="AN93" s="3">
        <f>AN77/AN82*100</f>
        <v>101.61632220455748</v>
      </c>
      <c r="AP93" s="3">
        <f>AP77/AP82*100</f>
        <v>102.6283357823387</v>
      </c>
      <c r="AR93" s="3">
        <f>AR77/AR82*100</f>
        <v>105.63906917967361</v>
      </c>
      <c r="AT93" s="3">
        <f>AT77/AT82*100</f>
        <v>94.038475257413296</v>
      </c>
      <c r="AV93" s="3">
        <f>AV77/AV82*100</f>
        <v>95.33681963053499</v>
      </c>
      <c r="AX93" s="3">
        <f>AX77/AX82*100</f>
        <v>103.29372912709348</v>
      </c>
      <c r="AZ93" s="3">
        <f>AZ77/AZ82*100</f>
        <v>96.739817574279769</v>
      </c>
      <c r="BB93" s="3">
        <f>BB77/BB82*100</f>
        <v>101.85014074822185</v>
      </c>
      <c r="BD93" s="3">
        <f>BD77/BD82*100</f>
        <v>98.881162107865862</v>
      </c>
      <c r="BF93" s="3">
        <f>BF77/BF82*100</f>
        <v>105.48683938775036</v>
      </c>
      <c r="BH93" s="3">
        <f>BH77/BH82*100</f>
        <v>103.56947590408497</v>
      </c>
      <c r="BJ93" s="3">
        <f>BJ77/BJ82*100</f>
        <v>86.194807502786915</v>
      </c>
      <c r="BL93" s="3">
        <f>BL77/BL82*100</f>
        <v>95.652081720931747</v>
      </c>
      <c r="BN93" s="3">
        <f>BN77/BN82*100</f>
        <v>94.30402834957529</v>
      </c>
      <c r="BP93" s="3">
        <f>BP77/BP82*100</f>
        <v>103.33805152262705</v>
      </c>
      <c r="BR93" s="3">
        <f>BR77/BR82*100</f>
        <v>110.63398652583336</v>
      </c>
    </row>
    <row r="94" spans="1:70" s="3" customFormat="1" x14ac:dyDescent="0.35"/>
    <row r="95" spans="1:70" s="3" customFormat="1" x14ac:dyDescent="0.35"/>
    <row r="96" spans="1:70" s="3" customFormat="1" x14ac:dyDescent="0.35">
      <c r="A96" s="3" t="s">
        <v>280</v>
      </c>
    </row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E88D-BD83-443C-BD6D-BC159B3F8330}">
  <dimension ref="A1:CW127"/>
  <sheetViews>
    <sheetView zoomScale="70" zoomScaleNormal="70" workbookViewId="0">
      <pane xSplit="4" topLeftCell="E1" activePane="topRight" state="frozen"/>
      <selection pane="topRight" activeCell="C3" sqref="C3"/>
    </sheetView>
  </sheetViews>
  <sheetFormatPr defaultRowHeight="14.5" x14ac:dyDescent="0.35"/>
  <cols>
    <col min="1" max="1" width="14.90625" style="5" customWidth="1"/>
    <col min="2" max="2" width="16" style="5" customWidth="1"/>
    <col min="3" max="3" width="8.90625" style="5"/>
    <col min="4" max="4" width="30.08984375" customWidth="1"/>
    <col min="6" max="6" width="9.36328125" bestFit="1" customWidth="1"/>
    <col min="7" max="7" width="9" bestFit="1" customWidth="1"/>
    <col min="8" max="8" width="9.36328125" bestFit="1" customWidth="1"/>
    <col min="9" max="10" width="9" bestFit="1" customWidth="1"/>
    <col min="11" max="13" width="9.36328125" bestFit="1" customWidth="1"/>
    <col min="14" max="14" width="9" bestFit="1" customWidth="1"/>
    <col min="15" max="15" width="9" customWidth="1"/>
    <col min="16" max="17" width="9" bestFit="1" customWidth="1"/>
    <col min="18" max="18" width="9" customWidth="1"/>
    <col min="19" max="19" width="10.453125" bestFit="1" customWidth="1"/>
    <col min="20" max="22" width="9.36328125" bestFit="1" customWidth="1"/>
    <col min="23" max="28" width="9" bestFit="1" customWidth="1"/>
    <col min="29" max="29" width="10.453125" bestFit="1" customWidth="1"/>
    <col min="30" max="30" width="9" bestFit="1" customWidth="1"/>
    <col min="31" max="31" width="9.36328125" bestFit="1" customWidth="1"/>
  </cols>
  <sheetData>
    <row r="1" spans="1:101" s="1" customFormat="1" x14ac:dyDescent="0.35">
      <c r="A1" s="20" t="s">
        <v>124</v>
      </c>
      <c r="B1" s="20" t="s">
        <v>274</v>
      </c>
      <c r="C1" s="20" t="s">
        <v>123</v>
      </c>
      <c r="D1" s="1" t="s">
        <v>276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291</v>
      </c>
      <c r="P1" s="1" t="s">
        <v>0</v>
      </c>
      <c r="Q1" s="1" t="s">
        <v>1</v>
      </c>
      <c r="R1" s="1" t="s">
        <v>292</v>
      </c>
      <c r="S1" s="1" t="s">
        <v>2</v>
      </c>
      <c r="T1" s="1" t="s">
        <v>295</v>
      </c>
      <c r="U1" s="1" t="s">
        <v>296</v>
      </c>
      <c r="V1" s="1" t="s">
        <v>297</v>
      </c>
      <c r="W1" s="1" t="s">
        <v>298</v>
      </c>
      <c r="X1" s="1" t="s">
        <v>299</v>
      </c>
      <c r="Y1" s="1" t="s">
        <v>300</v>
      </c>
      <c r="Z1" s="1" t="s">
        <v>301</v>
      </c>
      <c r="AA1" s="1" t="s">
        <v>302</v>
      </c>
      <c r="AB1" s="1" t="s">
        <v>303</v>
      </c>
      <c r="AC1" s="1" t="s">
        <v>2</v>
      </c>
      <c r="AD1" s="1" t="s">
        <v>275</v>
      </c>
      <c r="AE1" s="1" t="s">
        <v>279</v>
      </c>
      <c r="AF1" s="1" t="s">
        <v>3</v>
      </c>
      <c r="AG1" s="1" t="s">
        <v>4</v>
      </c>
      <c r="AH1" s="1" t="s">
        <v>5</v>
      </c>
      <c r="AI1" s="1" t="s">
        <v>6</v>
      </c>
      <c r="AJ1" s="1" t="s">
        <v>284</v>
      </c>
      <c r="AK1" s="1" t="s">
        <v>8</v>
      </c>
      <c r="AL1" s="1" t="s">
        <v>9</v>
      </c>
      <c r="AM1" s="1" t="s">
        <v>10</v>
      </c>
      <c r="AN1" s="1" t="s">
        <v>11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  <c r="AW1" s="1" t="s">
        <v>20</v>
      </c>
      <c r="AX1" s="1" t="s">
        <v>21</v>
      </c>
      <c r="AY1" s="1" t="s">
        <v>22</v>
      </c>
      <c r="AZ1" s="1" t="s">
        <v>23</v>
      </c>
      <c r="BA1" s="1" t="s">
        <v>24</v>
      </c>
      <c r="BB1" s="1" t="s">
        <v>25</v>
      </c>
      <c r="BC1" s="1" t="s">
        <v>26</v>
      </c>
      <c r="BD1" s="1" t="s">
        <v>27</v>
      </c>
      <c r="BE1" s="1" t="s">
        <v>28</v>
      </c>
      <c r="BF1" s="1" t="s">
        <v>29</v>
      </c>
      <c r="BG1" s="1" t="s">
        <v>30</v>
      </c>
      <c r="BH1" s="1" t="s">
        <v>31</v>
      </c>
      <c r="BI1" s="1" t="s">
        <v>32</v>
      </c>
      <c r="BJ1" s="1" t="s">
        <v>33</v>
      </c>
      <c r="BK1" s="1" t="s">
        <v>34</v>
      </c>
      <c r="BL1" s="1" t="s">
        <v>35</v>
      </c>
      <c r="BM1" s="1" t="s">
        <v>36</v>
      </c>
      <c r="BN1" s="1" t="s">
        <v>37</v>
      </c>
      <c r="BO1" s="1" t="s">
        <v>38</v>
      </c>
      <c r="BP1" s="1" t="s">
        <v>39</v>
      </c>
      <c r="BQ1" s="1" t="s">
        <v>40</v>
      </c>
      <c r="BR1" s="1" t="s">
        <v>41</v>
      </c>
      <c r="BS1" s="1" t="s">
        <v>42</v>
      </c>
      <c r="BT1" s="1" t="s">
        <v>43</v>
      </c>
      <c r="BU1" s="1" t="s">
        <v>44</v>
      </c>
      <c r="BV1" s="1" t="s">
        <v>45</v>
      </c>
      <c r="BW1" s="1" t="s">
        <v>46</v>
      </c>
      <c r="BX1" s="1" t="s">
        <v>47</v>
      </c>
      <c r="BY1" s="1" t="s">
        <v>48</v>
      </c>
      <c r="BZ1" s="1" t="s">
        <v>49</v>
      </c>
      <c r="CA1" s="1" t="s">
        <v>50</v>
      </c>
      <c r="CB1" s="1" t="s">
        <v>51</v>
      </c>
      <c r="CC1" s="1" t="s">
        <v>52</v>
      </c>
      <c r="CD1" s="1" t="s">
        <v>53</v>
      </c>
      <c r="CE1" s="1" t="s">
        <v>54</v>
      </c>
      <c r="CF1" s="1" t="s">
        <v>55</v>
      </c>
      <c r="CG1" s="1" t="s">
        <v>56</v>
      </c>
      <c r="CH1" s="1" t="s">
        <v>57</v>
      </c>
      <c r="CI1" s="1" t="s">
        <v>58</v>
      </c>
      <c r="CJ1" s="1" t="s">
        <v>59</v>
      </c>
      <c r="CK1" s="1" t="s">
        <v>60</v>
      </c>
      <c r="CL1" s="1" t="s">
        <v>61</v>
      </c>
      <c r="CM1" s="1" t="s">
        <v>62</v>
      </c>
      <c r="CN1" s="1" t="s">
        <v>63</v>
      </c>
      <c r="CO1" s="1" t="s">
        <v>64</v>
      </c>
      <c r="CP1" s="1" t="s">
        <v>65</v>
      </c>
      <c r="CQ1" s="1" t="s">
        <v>66</v>
      </c>
      <c r="CR1" s="1" t="s">
        <v>67</v>
      </c>
      <c r="CS1" s="1" t="s">
        <v>68</v>
      </c>
      <c r="CT1" s="1" t="s">
        <v>69</v>
      </c>
      <c r="CU1" s="1" t="s">
        <v>70</v>
      </c>
      <c r="CV1"/>
      <c r="CW1" s="1" t="s">
        <v>277</v>
      </c>
    </row>
    <row r="2" spans="1:101" x14ac:dyDescent="0.35">
      <c r="A2" s="5" t="s">
        <v>125</v>
      </c>
      <c r="B2" s="5">
        <v>65</v>
      </c>
      <c r="C2" s="5">
        <v>908</v>
      </c>
      <c r="D2" t="s">
        <v>109</v>
      </c>
      <c r="E2">
        <v>2.0625</v>
      </c>
      <c r="F2" s="3">
        <v>12.1204</v>
      </c>
      <c r="G2" s="3">
        <v>0.37140000000000001</v>
      </c>
      <c r="H2" s="3">
        <v>10.5518</v>
      </c>
      <c r="I2" s="3">
        <v>0.55300000000000005</v>
      </c>
      <c r="J2" s="3">
        <v>2.4409000000000001</v>
      </c>
      <c r="K2" s="3">
        <v>48.203800000000001</v>
      </c>
      <c r="L2" s="3">
        <v>10.5783</v>
      </c>
      <c r="M2" s="3">
        <v>11.213900000000001</v>
      </c>
      <c r="N2" s="3">
        <v>0.34499999999999997</v>
      </c>
      <c r="O2" s="3">
        <f>N2/1.65</f>
        <v>0.20909090909090908</v>
      </c>
      <c r="P2" s="3">
        <v>0.2366</v>
      </c>
      <c r="Q2" s="3">
        <v>1.3599999999999999E-2</v>
      </c>
      <c r="R2" s="3">
        <f>Q2/1.15</f>
        <v>1.182608695652174E-2</v>
      </c>
      <c r="S2" s="3">
        <v>98.691100000000006</v>
      </c>
      <c r="T2" s="3">
        <v>40.566800000000001</v>
      </c>
      <c r="U2" s="3">
        <v>47.1325</v>
      </c>
      <c r="V2" s="3">
        <v>12.413399999999999</v>
      </c>
      <c r="W2" s="3">
        <v>3.9E-2</v>
      </c>
      <c r="X2" s="3">
        <v>1.5100000000000001E-2</v>
      </c>
      <c r="Y2" s="3">
        <v>0.25469999999999998</v>
      </c>
      <c r="Z2" s="3">
        <v>0.42059999999999997</v>
      </c>
      <c r="AA2" s="3">
        <v>7.4099999999999999E-2</v>
      </c>
      <c r="AB2" s="3">
        <v>0.17119999999999999</v>
      </c>
      <c r="AC2" s="3">
        <v>101.0874</v>
      </c>
      <c r="AD2" s="3">
        <f>100*(U2/40.3044)/(U2/40.3044+V2/71.844)</f>
        <v>87.126865161633233</v>
      </c>
      <c r="AE2" s="3">
        <v>21.177</v>
      </c>
      <c r="AF2">
        <v>4.12</v>
      </c>
      <c r="AG2">
        <v>0.39</v>
      </c>
      <c r="AH2">
        <v>1.1499999999999999</v>
      </c>
      <c r="AI2">
        <v>0.61</v>
      </c>
      <c r="AJ2">
        <v>1804</v>
      </c>
      <c r="AK2">
        <v>61</v>
      </c>
      <c r="AL2">
        <v>29</v>
      </c>
      <c r="AM2">
        <v>1.1000000000000001</v>
      </c>
      <c r="AN2">
        <v>305</v>
      </c>
      <c r="AO2">
        <v>11</v>
      </c>
      <c r="AP2">
        <v>700</v>
      </c>
      <c r="AQ2">
        <v>26</v>
      </c>
      <c r="AR2">
        <v>55.1</v>
      </c>
      <c r="AS2">
        <v>2.2000000000000002</v>
      </c>
      <c r="AT2">
        <v>276</v>
      </c>
      <c r="AU2">
        <v>12</v>
      </c>
      <c r="AV2">
        <v>15.07</v>
      </c>
      <c r="AW2">
        <v>0.73</v>
      </c>
      <c r="AX2">
        <v>262.89999999999998</v>
      </c>
      <c r="AY2">
        <v>9</v>
      </c>
      <c r="AZ2">
        <v>23.1</v>
      </c>
      <c r="BA2">
        <v>1.1000000000000001</v>
      </c>
      <c r="BB2">
        <v>116.1</v>
      </c>
      <c r="BC2">
        <v>5.0999999999999996</v>
      </c>
      <c r="BD2">
        <v>9.5399999999999991</v>
      </c>
      <c r="BE2">
        <v>0.44</v>
      </c>
      <c r="BF2">
        <v>0.27200000000000002</v>
      </c>
      <c r="BG2">
        <v>2.4E-2</v>
      </c>
      <c r="BH2">
        <v>69.8</v>
      </c>
      <c r="BI2">
        <v>3.7</v>
      </c>
      <c r="BJ2">
        <v>8.59</v>
      </c>
      <c r="BK2">
        <v>0.44</v>
      </c>
      <c r="BL2">
        <v>21.05</v>
      </c>
      <c r="BM2">
        <v>0.93</v>
      </c>
      <c r="BN2">
        <v>3.26</v>
      </c>
      <c r="BO2">
        <v>0.2</v>
      </c>
      <c r="BP2">
        <v>16.7</v>
      </c>
      <c r="BQ2">
        <v>1.3</v>
      </c>
      <c r="BR2">
        <v>4.78</v>
      </c>
      <c r="BS2">
        <v>0.44</v>
      </c>
      <c r="BT2">
        <v>1.64</v>
      </c>
      <c r="BU2">
        <v>0.12</v>
      </c>
      <c r="BV2">
        <v>5.33</v>
      </c>
      <c r="BW2">
        <v>0.44</v>
      </c>
      <c r="BX2">
        <v>0.72299999999999998</v>
      </c>
      <c r="BY2">
        <v>6.9000000000000006E-2</v>
      </c>
      <c r="BZ2">
        <v>4.7</v>
      </c>
      <c r="CA2">
        <v>0.38</v>
      </c>
      <c r="CB2">
        <v>0.93100000000000005</v>
      </c>
      <c r="CC2">
        <v>9.0999999999999998E-2</v>
      </c>
      <c r="CD2">
        <v>2.36</v>
      </c>
      <c r="CE2">
        <v>0.24</v>
      </c>
      <c r="CF2">
        <v>0.30099999999999999</v>
      </c>
      <c r="CG2">
        <v>4.3999999999999997E-2</v>
      </c>
      <c r="CH2">
        <v>1.89</v>
      </c>
      <c r="CI2">
        <v>0.19</v>
      </c>
      <c r="CJ2">
        <v>0.248</v>
      </c>
      <c r="CK2">
        <v>3.9E-2</v>
      </c>
      <c r="CL2">
        <v>2.68</v>
      </c>
      <c r="CM2">
        <v>0.44</v>
      </c>
      <c r="CN2">
        <v>0.68200000000000005</v>
      </c>
      <c r="CO2">
        <v>9.4E-2</v>
      </c>
      <c r="CP2">
        <v>2.71</v>
      </c>
      <c r="CQ2">
        <v>0.3</v>
      </c>
      <c r="CR2">
        <v>0.59699999999999998</v>
      </c>
      <c r="CS2">
        <v>6.8000000000000005E-2</v>
      </c>
      <c r="CT2">
        <v>0.22500000000000001</v>
      </c>
      <c r="CU2">
        <v>4.1000000000000002E-2</v>
      </c>
      <c r="CV2">
        <v>3</v>
      </c>
      <c r="CW2">
        <v>-2.41</v>
      </c>
    </row>
    <row r="3" spans="1:101" x14ac:dyDescent="0.35">
      <c r="A3" s="5" t="s">
        <v>125</v>
      </c>
      <c r="B3" s="5">
        <v>65</v>
      </c>
      <c r="C3" s="5">
        <v>919</v>
      </c>
      <c r="D3" t="s">
        <v>111</v>
      </c>
      <c r="E3">
        <v>2.052</v>
      </c>
      <c r="F3" s="3">
        <v>13.229100000000001</v>
      </c>
      <c r="G3" s="3">
        <v>0.2873</v>
      </c>
      <c r="H3" s="3">
        <v>11.3466</v>
      </c>
      <c r="I3" s="3">
        <v>0.47070000000000001</v>
      </c>
      <c r="J3" s="3">
        <v>2.7273999999999998</v>
      </c>
      <c r="K3" s="3">
        <v>50.048099999999998</v>
      </c>
      <c r="L3" s="3">
        <v>8.3535000000000004</v>
      </c>
      <c r="M3" s="3">
        <v>9.2271000000000001</v>
      </c>
      <c r="N3" s="3">
        <v>0.32400000000000001</v>
      </c>
      <c r="O3" s="3">
        <f t="shared" ref="O3:O66" si="0">N3/1.65</f>
        <v>0.19636363636363638</v>
      </c>
      <c r="P3" s="3">
        <v>0.20499999999999999</v>
      </c>
      <c r="Q3" s="3">
        <v>0.02</v>
      </c>
      <c r="R3" s="3">
        <f t="shared" ref="R3:R66" si="1">Q3/1.15</f>
        <v>1.7391304347826087E-2</v>
      </c>
      <c r="S3" s="3">
        <v>98.290700000000001</v>
      </c>
      <c r="T3" s="3">
        <v>40.970300000000002</v>
      </c>
      <c r="U3" s="3">
        <v>47.060499999999998</v>
      </c>
      <c r="V3" s="3">
        <v>12.020799999999999</v>
      </c>
      <c r="W3" s="3">
        <v>4.0899999999999999E-2</v>
      </c>
      <c r="X3" s="3">
        <v>1.01E-2</v>
      </c>
      <c r="Y3" s="3">
        <v>0.24329999999999999</v>
      </c>
      <c r="Z3" s="3">
        <v>0.43719999999999998</v>
      </c>
      <c r="AA3" s="3">
        <v>9.3600000000000003E-2</v>
      </c>
      <c r="AB3" s="3">
        <v>0.183</v>
      </c>
      <c r="AC3" s="3">
        <v>101.05970000000001</v>
      </c>
      <c r="AD3" s="3">
        <f t="shared" ref="AD3:AD66" si="2">100*(U3/40.3044)/(U3/40.3044+V3/71.844)</f>
        <v>87.466293677120063</v>
      </c>
      <c r="AE3" s="3">
        <v>20.484999999999999</v>
      </c>
      <c r="AF3">
        <v>3.9</v>
      </c>
      <c r="AG3">
        <v>0.4</v>
      </c>
      <c r="AH3">
        <v>0.72</v>
      </c>
      <c r="AI3">
        <v>0.41</v>
      </c>
      <c r="AJ3">
        <v>1332</v>
      </c>
      <c r="AK3">
        <v>47</v>
      </c>
      <c r="AL3">
        <v>30.1</v>
      </c>
      <c r="AM3">
        <v>0.75</v>
      </c>
      <c r="AN3">
        <v>297</v>
      </c>
      <c r="AO3">
        <v>13</v>
      </c>
      <c r="AP3">
        <v>439</v>
      </c>
      <c r="AQ3">
        <v>16</v>
      </c>
      <c r="AR3">
        <v>44.1</v>
      </c>
      <c r="AS3">
        <v>1.9</v>
      </c>
      <c r="AT3">
        <v>175.3</v>
      </c>
      <c r="AU3">
        <v>7.4</v>
      </c>
      <c r="AV3">
        <v>8.67</v>
      </c>
      <c r="AW3">
        <v>0.35</v>
      </c>
      <c r="AX3">
        <v>365</v>
      </c>
      <c r="AY3">
        <v>14</v>
      </c>
      <c r="AZ3">
        <v>22.23</v>
      </c>
      <c r="BA3">
        <v>0.8</v>
      </c>
      <c r="BB3">
        <v>143.80000000000001</v>
      </c>
      <c r="BC3">
        <v>4.8</v>
      </c>
      <c r="BD3">
        <v>16.86</v>
      </c>
      <c r="BE3">
        <v>0.56999999999999995</v>
      </c>
      <c r="BF3">
        <v>8.7999999999999995E-2</v>
      </c>
      <c r="BG3">
        <v>1.2E-2</v>
      </c>
      <c r="BH3">
        <v>121.4</v>
      </c>
      <c r="BI3">
        <v>5.0999999999999996</v>
      </c>
      <c r="BJ3">
        <v>14.69</v>
      </c>
      <c r="BK3">
        <v>0.56000000000000005</v>
      </c>
      <c r="BL3">
        <v>35.5</v>
      </c>
      <c r="BM3">
        <v>1.1000000000000001</v>
      </c>
      <c r="BN3">
        <v>4.95</v>
      </c>
      <c r="BO3">
        <v>0.28999999999999998</v>
      </c>
      <c r="BP3">
        <v>23.1</v>
      </c>
      <c r="BQ3">
        <v>1.2</v>
      </c>
      <c r="BR3">
        <v>6.12</v>
      </c>
      <c r="BS3">
        <v>0.45</v>
      </c>
      <c r="BT3">
        <v>1.89</v>
      </c>
      <c r="BU3">
        <v>0.17</v>
      </c>
      <c r="BV3">
        <v>5.58</v>
      </c>
      <c r="BW3">
        <v>0.39</v>
      </c>
      <c r="BX3">
        <v>0.79700000000000004</v>
      </c>
      <c r="BY3">
        <v>6.5000000000000002E-2</v>
      </c>
      <c r="BZ3">
        <v>4.93</v>
      </c>
      <c r="CA3">
        <v>0.38</v>
      </c>
      <c r="CB3">
        <v>0.97599999999999998</v>
      </c>
      <c r="CC3">
        <v>8.5999999999999993E-2</v>
      </c>
      <c r="CD3">
        <v>2.34</v>
      </c>
      <c r="CE3">
        <v>0.19</v>
      </c>
      <c r="CF3">
        <v>0.29799999999999999</v>
      </c>
      <c r="CG3">
        <v>4.3999999999999997E-2</v>
      </c>
      <c r="CH3">
        <v>2.0099999999999998</v>
      </c>
      <c r="CI3">
        <v>0.17</v>
      </c>
      <c r="CJ3">
        <v>0.24</v>
      </c>
      <c r="CK3">
        <v>3.1E-2</v>
      </c>
      <c r="CL3">
        <v>3.96</v>
      </c>
      <c r="CM3">
        <v>0.46</v>
      </c>
      <c r="CN3">
        <v>1.02</v>
      </c>
      <c r="CO3">
        <v>0.11</v>
      </c>
      <c r="CP3">
        <v>1.1599999999999999</v>
      </c>
      <c r="CQ3">
        <v>0.17</v>
      </c>
      <c r="CR3">
        <v>1.1779999999999999</v>
      </c>
      <c r="CS3">
        <v>8.5000000000000006E-2</v>
      </c>
      <c r="CT3">
        <v>0.33500000000000002</v>
      </c>
      <c r="CU3">
        <v>3.5000000000000003E-2</v>
      </c>
      <c r="CV3">
        <v>6</v>
      </c>
      <c r="CW3">
        <v>-14.08</v>
      </c>
    </row>
    <row r="4" spans="1:101" x14ac:dyDescent="0.35">
      <c r="A4" s="5" t="s">
        <v>125</v>
      </c>
      <c r="B4" s="5">
        <v>65</v>
      </c>
      <c r="C4" s="5">
        <v>919</v>
      </c>
      <c r="D4" t="s">
        <v>112</v>
      </c>
      <c r="E4">
        <v>2.2258</v>
      </c>
      <c r="F4" s="3">
        <v>11.9491</v>
      </c>
      <c r="G4" s="3">
        <v>0.31069999999999998</v>
      </c>
      <c r="H4" s="3">
        <v>11.1525</v>
      </c>
      <c r="I4" s="3">
        <v>0.45200000000000001</v>
      </c>
      <c r="J4" s="3">
        <v>2.6467000000000001</v>
      </c>
      <c r="K4" s="3">
        <v>48.697699999999998</v>
      </c>
      <c r="L4" s="3">
        <v>8.5741999999999994</v>
      </c>
      <c r="M4" s="3">
        <v>12.095700000000001</v>
      </c>
      <c r="N4" s="3">
        <v>0.41489999999999999</v>
      </c>
      <c r="O4" s="3">
        <f t="shared" si="0"/>
        <v>0.25145454545454549</v>
      </c>
      <c r="P4" s="3">
        <v>0.27910000000000001</v>
      </c>
      <c r="Q4" s="3">
        <v>1.5599999999999999E-2</v>
      </c>
      <c r="R4" s="3">
        <f t="shared" si="1"/>
        <v>1.3565217391304348E-2</v>
      </c>
      <c r="S4" s="3">
        <v>98.813900000000004</v>
      </c>
      <c r="T4" s="3">
        <v>41.0274</v>
      </c>
      <c r="U4" s="3">
        <v>46.797199999999997</v>
      </c>
      <c r="V4" s="3">
        <v>12.7021</v>
      </c>
      <c r="W4" s="3">
        <v>4.2000000000000003E-2</v>
      </c>
      <c r="X4" s="3">
        <v>8.3999999999999995E-3</v>
      </c>
      <c r="Y4" s="3">
        <v>0.26650000000000001</v>
      </c>
      <c r="Z4" s="3">
        <v>0.41060000000000002</v>
      </c>
      <c r="AA4" s="3">
        <v>8.2400000000000001E-2</v>
      </c>
      <c r="AB4" s="3">
        <v>0.16889999999999999</v>
      </c>
      <c r="AC4" s="3">
        <v>101.5055</v>
      </c>
      <c r="AD4" s="3">
        <f t="shared" si="2"/>
        <v>86.785128997884613</v>
      </c>
      <c r="AE4" s="3">
        <v>20.882999999999999</v>
      </c>
      <c r="AF4">
        <v>4.49</v>
      </c>
      <c r="AG4">
        <v>0.37</v>
      </c>
      <c r="AH4">
        <v>0.59</v>
      </c>
      <c r="AI4">
        <v>0.31</v>
      </c>
      <c r="AJ4">
        <v>1367</v>
      </c>
      <c r="AK4">
        <v>46</v>
      </c>
      <c r="AL4">
        <v>33.6</v>
      </c>
      <c r="AM4">
        <v>1.3</v>
      </c>
      <c r="AN4">
        <v>305</v>
      </c>
      <c r="AO4">
        <v>15</v>
      </c>
      <c r="AP4">
        <v>578</v>
      </c>
      <c r="AQ4">
        <v>32</v>
      </c>
      <c r="AR4">
        <v>52.8</v>
      </c>
      <c r="AS4">
        <v>2.4</v>
      </c>
      <c r="AT4">
        <v>126</v>
      </c>
      <c r="AU4">
        <v>5.8</v>
      </c>
      <c r="AV4">
        <v>9.9499999999999993</v>
      </c>
      <c r="AW4">
        <v>0.5</v>
      </c>
      <c r="AX4">
        <v>375</v>
      </c>
      <c r="AY4">
        <v>13</v>
      </c>
      <c r="AZ4">
        <v>22.23</v>
      </c>
      <c r="BA4">
        <v>0.79</v>
      </c>
      <c r="BB4">
        <v>139.69999999999999</v>
      </c>
      <c r="BC4">
        <v>5.3</v>
      </c>
      <c r="BD4">
        <v>17.899999999999999</v>
      </c>
      <c r="BE4">
        <v>1</v>
      </c>
      <c r="BF4">
        <v>0.10199999999999999</v>
      </c>
      <c r="BG4">
        <v>1.4E-2</v>
      </c>
      <c r="BH4">
        <v>129.80000000000001</v>
      </c>
      <c r="BI4">
        <v>6.2</v>
      </c>
      <c r="BJ4">
        <v>15.19</v>
      </c>
      <c r="BK4">
        <v>0.69</v>
      </c>
      <c r="BL4">
        <v>36.799999999999997</v>
      </c>
      <c r="BM4">
        <v>1.4</v>
      </c>
      <c r="BN4">
        <v>5.01</v>
      </c>
      <c r="BO4">
        <v>0.19</v>
      </c>
      <c r="BP4">
        <v>24.2</v>
      </c>
      <c r="BQ4">
        <v>1.5</v>
      </c>
      <c r="BR4">
        <v>5.47</v>
      </c>
      <c r="BS4">
        <v>0.57999999999999996</v>
      </c>
      <c r="BT4">
        <v>1.87</v>
      </c>
      <c r="BU4">
        <v>0.15</v>
      </c>
      <c r="BV4">
        <v>5.42</v>
      </c>
      <c r="BW4">
        <v>0.44</v>
      </c>
      <c r="BX4">
        <v>0.80400000000000005</v>
      </c>
      <c r="BY4">
        <v>0.06</v>
      </c>
      <c r="BZ4">
        <v>4.58</v>
      </c>
      <c r="CA4">
        <v>0.27</v>
      </c>
      <c r="CB4">
        <v>0.89800000000000002</v>
      </c>
      <c r="CC4">
        <v>7.0999999999999994E-2</v>
      </c>
      <c r="CD4">
        <v>2.2400000000000002</v>
      </c>
      <c r="CE4">
        <v>0.26</v>
      </c>
      <c r="CF4">
        <v>0.29899999999999999</v>
      </c>
      <c r="CG4">
        <v>4.2999999999999997E-2</v>
      </c>
      <c r="CH4">
        <v>1.94</v>
      </c>
      <c r="CI4">
        <v>0.23</v>
      </c>
      <c r="CJ4">
        <v>0.26700000000000002</v>
      </c>
      <c r="CK4">
        <v>4.1000000000000002E-2</v>
      </c>
      <c r="CL4">
        <v>3.75</v>
      </c>
      <c r="CM4">
        <v>0.35</v>
      </c>
      <c r="CN4">
        <v>1.0489999999999999</v>
      </c>
      <c r="CO4">
        <v>8.8999999999999996E-2</v>
      </c>
      <c r="CP4">
        <v>1.21</v>
      </c>
      <c r="CQ4">
        <v>0.16</v>
      </c>
      <c r="CR4">
        <v>1.218</v>
      </c>
      <c r="CS4">
        <v>8.5999999999999993E-2</v>
      </c>
      <c r="CT4">
        <v>0.32100000000000001</v>
      </c>
      <c r="CU4">
        <v>4.7E-2</v>
      </c>
      <c r="CV4">
        <v>9</v>
      </c>
      <c r="CW4">
        <v>-5.52</v>
      </c>
    </row>
    <row r="5" spans="1:101" x14ac:dyDescent="0.35">
      <c r="A5" s="5" t="s">
        <v>125</v>
      </c>
      <c r="B5" s="5">
        <v>65</v>
      </c>
      <c r="C5" s="5">
        <v>919</v>
      </c>
      <c r="D5" t="s">
        <v>113</v>
      </c>
      <c r="E5">
        <v>2.0304000000000002</v>
      </c>
      <c r="F5" s="3">
        <v>13.0669</v>
      </c>
      <c r="G5" s="3">
        <v>0.30249999999999999</v>
      </c>
      <c r="H5" s="3">
        <v>11.367699999999999</v>
      </c>
      <c r="I5" s="3">
        <v>0.56000000000000005</v>
      </c>
      <c r="J5" s="3">
        <v>2.5369999999999999</v>
      </c>
      <c r="K5" s="3">
        <v>49.195799999999998</v>
      </c>
      <c r="L5" s="3">
        <v>7.5237999999999996</v>
      </c>
      <c r="M5" s="3">
        <v>10.738</v>
      </c>
      <c r="N5" s="3">
        <v>0.33800000000000002</v>
      </c>
      <c r="O5" s="3">
        <f t="shared" si="0"/>
        <v>0.20484848484848486</v>
      </c>
      <c r="P5" s="3">
        <v>0.23369999999999999</v>
      </c>
      <c r="Q5" s="3">
        <v>1.9199999999999998E-2</v>
      </c>
      <c r="R5" s="3">
        <f t="shared" si="1"/>
        <v>1.6695652173913042E-2</v>
      </c>
      <c r="S5" s="3">
        <v>97.912899999999993</v>
      </c>
      <c r="T5" s="3">
        <v>41.119700000000002</v>
      </c>
      <c r="U5" s="3">
        <v>47.931699999999999</v>
      </c>
      <c r="V5" s="3">
        <v>10.973699999999999</v>
      </c>
      <c r="W5" s="3">
        <v>6.4500000000000002E-2</v>
      </c>
      <c r="X5" s="3">
        <v>1.34E-2</v>
      </c>
      <c r="Y5" s="3">
        <v>0.23799999999999999</v>
      </c>
      <c r="Z5" s="3">
        <v>0.43219999999999997</v>
      </c>
      <c r="AA5" s="3">
        <v>0.1065</v>
      </c>
      <c r="AB5" s="3">
        <v>0.1643</v>
      </c>
      <c r="AC5" s="3">
        <v>101.0438</v>
      </c>
      <c r="AD5" s="3">
        <f t="shared" si="2"/>
        <v>88.618102887388389</v>
      </c>
      <c r="AE5" s="3">
        <v>13.125999999999999</v>
      </c>
      <c r="AF5">
        <v>4.32</v>
      </c>
      <c r="AG5">
        <v>0.7</v>
      </c>
      <c r="AH5">
        <v>0.54</v>
      </c>
      <c r="AI5">
        <v>0.41</v>
      </c>
      <c r="AJ5">
        <v>1566</v>
      </c>
      <c r="AK5">
        <v>47</v>
      </c>
      <c r="AL5">
        <v>32.799999999999997</v>
      </c>
      <c r="AM5">
        <v>1.2</v>
      </c>
      <c r="AN5">
        <v>300</v>
      </c>
      <c r="AO5">
        <v>14</v>
      </c>
      <c r="AP5">
        <v>514</v>
      </c>
      <c r="AQ5">
        <v>24</v>
      </c>
      <c r="AR5">
        <v>44.1</v>
      </c>
      <c r="AS5">
        <v>2.2999999999999998</v>
      </c>
      <c r="AT5">
        <v>114.1</v>
      </c>
      <c r="AU5">
        <v>7.1</v>
      </c>
      <c r="AV5">
        <v>9.91</v>
      </c>
      <c r="AW5">
        <v>0.6</v>
      </c>
      <c r="AX5">
        <v>389</v>
      </c>
      <c r="AY5">
        <v>18</v>
      </c>
      <c r="AZ5">
        <v>22.9</v>
      </c>
      <c r="BA5">
        <v>1.3</v>
      </c>
      <c r="BB5">
        <v>145.69999999999999</v>
      </c>
      <c r="BC5">
        <v>6.9</v>
      </c>
      <c r="BD5">
        <v>13.28</v>
      </c>
      <c r="BE5">
        <v>0.81</v>
      </c>
      <c r="BF5">
        <v>9.8000000000000004E-2</v>
      </c>
      <c r="BG5">
        <v>2.3E-2</v>
      </c>
      <c r="BH5">
        <v>117.6</v>
      </c>
      <c r="BI5">
        <v>6.8</v>
      </c>
      <c r="BJ5">
        <v>13.4</v>
      </c>
      <c r="BK5">
        <v>0.86</v>
      </c>
      <c r="BL5">
        <v>32.6</v>
      </c>
      <c r="BM5">
        <v>1.8</v>
      </c>
      <c r="BN5">
        <v>4.5199999999999996</v>
      </c>
      <c r="BO5">
        <v>0.34</v>
      </c>
      <c r="BP5">
        <v>21.3</v>
      </c>
      <c r="BQ5">
        <v>1.3</v>
      </c>
      <c r="BR5">
        <v>5.31</v>
      </c>
      <c r="BS5">
        <v>0.47</v>
      </c>
      <c r="BT5">
        <v>1.91</v>
      </c>
      <c r="BU5">
        <v>0.18</v>
      </c>
      <c r="BV5">
        <v>5.4</v>
      </c>
      <c r="BW5">
        <v>0.78</v>
      </c>
      <c r="BX5">
        <v>0.80400000000000005</v>
      </c>
      <c r="BY5">
        <v>9.6000000000000002E-2</v>
      </c>
      <c r="BZ5">
        <v>5</v>
      </c>
      <c r="CA5">
        <v>0.4</v>
      </c>
      <c r="CB5">
        <v>0.89</v>
      </c>
      <c r="CC5">
        <v>0.11</v>
      </c>
      <c r="CD5">
        <v>2.15</v>
      </c>
      <c r="CE5">
        <v>0.24</v>
      </c>
      <c r="CF5">
        <v>0.31</v>
      </c>
      <c r="CG5">
        <v>4.8000000000000001E-2</v>
      </c>
      <c r="CH5">
        <v>2.06</v>
      </c>
      <c r="CI5">
        <v>0.28999999999999998</v>
      </c>
      <c r="CJ5">
        <v>0.23699999999999999</v>
      </c>
      <c r="CK5">
        <v>4.2999999999999997E-2</v>
      </c>
      <c r="CL5">
        <v>4.0599999999999996</v>
      </c>
      <c r="CM5">
        <v>0.57999999999999996</v>
      </c>
      <c r="CN5">
        <v>0.746</v>
      </c>
      <c r="CO5">
        <v>7.8E-2</v>
      </c>
      <c r="CP5">
        <v>1.07</v>
      </c>
      <c r="CQ5">
        <v>0.18</v>
      </c>
      <c r="CR5">
        <v>1.07</v>
      </c>
      <c r="CS5">
        <v>0.14000000000000001</v>
      </c>
      <c r="CT5">
        <v>0.27600000000000002</v>
      </c>
      <c r="CU5">
        <v>4.4999999999999998E-2</v>
      </c>
      <c r="CV5">
        <v>12</v>
      </c>
      <c r="CW5">
        <v>-17.52</v>
      </c>
    </row>
    <row r="6" spans="1:101" x14ac:dyDescent="0.35">
      <c r="A6" s="5" t="s">
        <v>125</v>
      </c>
      <c r="B6" s="5">
        <v>65</v>
      </c>
      <c r="C6" s="5">
        <v>910</v>
      </c>
      <c r="D6" t="s">
        <v>114</v>
      </c>
      <c r="E6">
        <v>2.1556000000000002</v>
      </c>
      <c r="F6" s="3">
        <v>13.479799999999999</v>
      </c>
      <c r="G6" s="3">
        <v>0.22739999999999999</v>
      </c>
      <c r="H6" s="3">
        <v>11.680400000000001</v>
      </c>
      <c r="I6" s="3">
        <v>0.46529999999999999</v>
      </c>
      <c r="J6" s="3">
        <v>2.6718000000000002</v>
      </c>
      <c r="K6" s="3">
        <v>50.283700000000003</v>
      </c>
      <c r="L6" s="3">
        <v>7.7037000000000004</v>
      </c>
      <c r="M6" s="3">
        <v>8.8507999999999996</v>
      </c>
      <c r="N6" s="3">
        <v>0.26950000000000002</v>
      </c>
      <c r="O6" s="3">
        <f t="shared" si="0"/>
        <v>0.16333333333333336</v>
      </c>
      <c r="P6" s="3">
        <v>8.72E-2</v>
      </c>
      <c r="Q6" s="3">
        <v>1.46E-2</v>
      </c>
      <c r="R6" s="3">
        <f t="shared" si="1"/>
        <v>1.2695652173913045E-2</v>
      </c>
      <c r="S6" s="3">
        <v>97.889799999999994</v>
      </c>
      <c r="T6" s="3">
        <v>41.1404</v>
      </c>
      <c r="U6" s="3">
        <v>47.113500000000002</v>
      </c>
      <c r="V6" s="3">
        <v>13.113099999999999</v>
      </c>
      <c r="W6" s="3">
        <v>4.8500000000000001E-2</v>
      </c>
      <c r="X6" s="3">
        <v>1.5900000000000001E-2</v>
      </c>
      <c r="Y6" s="3">
        <v>0.23830000000000001</v>
      </c>
      <c r="Z6" s="3">
        <v>0.40310000000000001</v>
      </c>
      <c r="AA6" s="3">
        <v>8.1299999999999997E-2</v>
      </c>
      <c r="AB6" s="3">
        <v>0.17630000000000001</v>
      </c>
      <c r="AC6" s="3">
        <v>102.3304</v>
      </c>
      <c r="AD6" s="3">
        <f t="shared" si="2"/>
        <v>86.494505758947852</v>
      </c>
      <c r="AE6" s="3">
        <v>20.097999999999999</v>
      </c>
      <c r="AF6">
        <v>4.28</v>
      </c>
      <c r="AG6">
        <v>0.39</v>
      </c>
      <c r="AH6">
        <v>0.61</v>
      </c>
      <c r="AI6">
        <v>0.37</v>
      </c>
      <c r="AJ6">
        <v>1185</v>
      </c>
      <c r="AK6">
        <v>56</v>
      </c>
      <c r="AL6">
        <v>30.4</v>
      </c>
      <c r="AM6">
        <v>0.9</v>
      </c>
      <c r="AN6">
        <v>306.7</v>
      </c>
      <c r="AO6">
        <v>9.6</v>
      </c>
      <c r="AP6">
        <v>360</v>
      </c>
      <c r="AQ6">
        <v>11</v>
      </c>
      <c r="AR6">
        <v>44.2</v>
      </c>
      <c r="AS6">
        <v>1.6</v>
      </c>
      <c r="AT6">
        <v>162.6</v>
      </c>
      <c r="AU6">
        <v>7</v>
      </c>
      <c r="AV6">
        <v>9.31</v>
      </c>
      <c r="AW6">
        <v>0.56999999999999995</v>
      </c>
      <c r="AX6">
        <v>378</v>
      </c>
      <c r="AY6">
        <v>11</v>
      </c>
      <c r="AZ6">
        <v>26.3</v>
      </c>
      <c r="BA6">
        <v>1.1000000000000001</v>
      </c>
      <c r="BB6">
        <v>152.9</v>
      </c>
      <c r="BC6">
        <v>4.5999999999999996</v>
      </c>
      <c r="BD6">
        <v>16.510000000000002</v>
      </c>
      <c r="BE6">
        <v>0.68</v>
      </c>
      <c r="BF6">
        <v>0.10299999999999999</v>
      </c>
      <c r="BG6">
        <v>1.9E-2</v>
      </c>
      <c r="BH6">
        <v>119.9</v>
      </c>
      <c r="BI6">
        <v>6</v>
      </c>
      <c r="BJ6">
        <v>13.89</v>
      </c>
      <c r="BK6">
        <v>0.57999999999999996</v>
      </c>
      <c r="BL6">
        <v>34.799999999999997</v>
      </c>
      <c r="BM6">
        <v>1.1000000000000001</v>
      </c>
      <c r="BN6">
        <v>4.83</v>
      </c>
      <c r="BO6">
        <v>0.2</v>
      </c>
      <c r="BP6">
        <v>23.5</v>
      </c>
      <c r="BQ6">
        <v>1.3</v>
      </c>
      <c r="BR6">
        <v>5.97</v>
      </c>
      <c r="BS6">
        <v>0.52</v>
      </c>
      <c r="BT6">
        <v>1.88</v>
      </c>
      <c r="BU6">
        <v>0.14000000000000001</v>
      </c>
      <c r="BV6">
        <v>6.48</v>
      </c>
      <c r="BW6">
        <v>0.62</v>
      </c>
      <c r="BX6">
        <v>0.84299999999999997</v>
      </c>
      <c r="BY6">
        <v>8.2000000000000003E-2</v>
      </c>
      <c r="BZ6">
        <v>5.65</v>
      </c>
      <c r="CA6">
        <v>0.43</v>
      </c>
      <c r="CB6">
        <v>0.96499999999999997</v>
      </c>
      <c r="CC6">
        <v>7.0000000000000007E-2</v>
      </c>
      <c r="CD6">
        <v>2.79</v>
      </c>
      <c r="CE6">
        <v>0.27</v>
      </c>
      <c r="CF6">
        <v>0.29699999999999999</v>
      </c>
      <c r="CG6">
        <v>4.4999999999999998E-2</v>
      </c>
      <c r="CH6">
        <v>2.2599999999999998</v>
      </c>
      <c r="CI6">
        <v>0.26</v>
      </c>
      <c r="CJ6">
        <v>0.34</v>
      </c>
      <c r="CK6">
        <v>5.2999999999999999E-2</v>
      </c>
      <c r="CL6">
        <v>4.13</v>
      </c>
      <c r="CM6">
        <v>0.48</v>
      </c>
      <c r="CN6">
        <v>1</v>
      </c>
      <c r="CO6">
        <v>0.12</v>
      </c>
      <c r="CP6">
        <v>1.1499999999999999</v>
      </c>
      <c r="CQ6">
        <v>0.17</v>
      </c>
      <c r="CR6">
        <v>1.03</v>
      </c>
      <c r="CS6">
        <v>0.11</v>
      </c>
      <c r="CT6">
        <v>0.33800000000000002</v>
      </c>
      <c r="CU6">
        <v>4.2999999999999997E-2</v>
      </c>
      <c r="CV6">
        <v>15</v>
      </c>
      <c r="CW6">
        <v>-13.47</v>
      </c>
    </row>
    <row r="7" spans="1:101" x14ac:dyDescent="0.35">
      <c r="A7" s="5" t="s">
        <v>125</v>
      </c>
      <c r="B7" s="5">
        <v>65</v>
      </c>
      <c r="C7" s="5">
        <v>910</v>
      </c>
      <c r="D7" t="s">
        <v>115</v>
      </c>
      <c r="E7">
        <v>2.0565000000000002</v>
      </c>
      <c r="F7" s="3">
        <v>11.9293</v>
      </c>
      <c r="G7" s="3">
        <v>0.26069999999999999</v>
      </c>
      <c r="H7" s="3">
        <v>10.5657</v>
      </c>
      <c r="I7" s="3">
        <v>0.44600000000000001</v>
      </c>
      <c r="J7" s="3">
        <v>2.3161</v>
      </c>
      <c r="K7" s="3">
        <v>47.5822</v>
      </c>
      <c r="L7" s="3">
        <v>7.4702000000000002</v>
      </c>
      <c r="M7" s="3">
        <v>14.623100000000001</v>
      </c>
      <c r="N7" s="3">
        <v>0.38569999999999999</v>
      </c>
      <c r="O7" s="3">
        <f t="shared" si="0"/>
        <v>0.23375757575757578</v>
      </c>
      <c r="P7" s="3">
        <v>0.2737</v>
      </c>
      <c r="Q7" s="3">
        <v>1.95E-2</v>
      </c>
      <c r="R7" s="3">
        <f t="shared" si="1"/>
        <v>1.6956521739130436E-2</v>
      </c>
      <c r="S7" s="3">
        <v>97.928700000000006</v>
      </c>
      <c r="T7" s="3">
        <v>40.598199999999999</v>
      </c>
      <c r="U7" s="3">
        <v>45.280200000000001</v>
      </c>
      <c r="V7" s="3">
        <v>15.3331</v>
      </c>
      <c r="W7" s="3">
        <v>4.3999999999999997E-2</v>
      </c>
      <c r="X7" s="3">
        <v>1.6299999999999999E-2</v>
      </c>
      <c r="Y7" s="3">
        <v>0.29010000000000002</v>
      </c>
      <c r="Z7" s="3">
        <v>0.32190000000000002</v>
      </c>
      <c r="AA7" s="3">
        <v>6.25E-2</v>
      </c>
      <c r="AB7" s="3">
        <v>0.22059999999999999</v>
      </c>
      <c r="AC7" s="3">
        <v>102.16679999999999</v>
      </c>
      <c r="AD7" s="3">
        <f t="shared" si="2"/>
        <v>84.035776320029555</v>
      </c>
      <c r="AE7" s="3">
        <v>20.55</v>
      </c>
      <c r="AF7">
        <v>5.62</v>
      </c>
      <c r="AG7">
        <v>0.42</v>
      </c>
      <c r="AH7">
        <v>0.65</v>
      </c>
      <c r="AI7">
        <v>0.41</v>
      </c>
      <c r="AJ7">
        <v>1104</v>
      </c>
      <c r="AK7">
        <v>33</v>
      </c>
      <c r="AL7">
        <v>35.85</v>
      </c>
      <c r="AM7">
        <v>0.87</v>
      </c>
      <c r="AN7">
        <v>324</v>
      </c>
      <c r="AO7">
        <v>14</v>
      </c>
      <c r="AP7">
        <v>305</v>
      </c>
      <c r="AQ7">
        <v>12</v>
      </c>
      <c r="AR7">
        <v>56.6</v>
      </c>
      <c r="AS7">
        <v>2.1</v>
      </c>
      <c r="AT7">
        <v>123.6</v>
      </c>
      <c r="AU7">
        <v>4.8</v>
      </c>
      <c r="AV7">
        <v>8.25</v>
      </c>
      <c r="AW7">
        <v>0.48</v>
      </c>
      <c r="AX7">
        <v>336</v>
      </c>
      <c r="AY7">
        <v>11</v>
      </c>
      <c r="AZ7">
        <v>21.14</v>
      </c>
      <c r="BA7">
        <v>0.83</v>
      </c>
      <c r="BB7">
        <v>139.1</v>
      </c>
      <c r="BC7">
        <v>4.5999999999999996</v>
      </c>
      <c r="BD7">
        <v>14.54</v>
      </c>
      <c r="BE7">
        <v>0.57999999999999996</v>
      </c>
      <c r="BF7">
        <v>0.107</v>
      </c>
      <c r="BG7">
        <v>1.4999999999999999E-2</v>
      </c>
      <c r="BH7">
        <v>100.4</v>
      </c>
      <c r="BI7">
        <v>5</v>
      </c>
      <c r="BJ7">
        <v>13.07</v>
      </c>
      <c r="BK7">
        <v>0.45</v>
      </c>
      <c r="BL7">
        <v>31.9</v>
      </c>
      <c r="BM7">
        <v>1.1000000000000001</v>
      </c>
      <c r="BN7">
        <v>4.6500000000000004</v>
      </c>
      <c r="BO7">
        <v>0.23</v>
      </c>
      <c r="BP7">
        <v>21.7</v>
      </c>
      <c r="BQ7">
        <v>1.1000000000000001</v>
      </c>
      <c r="BR7">
        <v>5.28</v>
      </c>
      <c r="BS7">
        <v>0.49</v>
      </c>
      <c r="BT7">
        <v>1.82</v>
      </c>
      <c r="BU7">
        <v>0.15</v>
      </c>
      <c r="BV7">
        <v>5.32</v>
      </c>
      <c r="BW7">
        <v>0.49</v>
      </c>
      <c r="BX7">
        <v>0.72</v>
      </c>
      <c r="BY7">
        <v>6.7000000000000004E-2</v>
      </c>
      <c r="BZ7">
        <v>4.51</v>
      </c>
      <c r="CA7">
        <v>0.28999999999999998</v>
      </c>
      <c r="CB7">
        <v>0.72899999999999998</v>
      </c>
      <c r="CC7">
        <v>5.5E-2</v>
      </c>
      <c r="CD7">
        <v>1.95</v>
      </c>
      <c r="CE7">
        <v>0.12</v>
      </c>
      <c r="CF7">
        <v>0.27500000000000002</v>
      </c>
      <c r="CG7">
        <v>0.04</v>
      </c>
      <c r="CH7">
        <v>1.81</v>
      </c>
      <c r="CI7">
        <v>0.24</v>
      </c>
      <c r="CJ7">
        <v>0.249</v>
      </c>
      <c r="CK7">
        <v>3.9E-2</v>
      </c>
      <c r="CL7">
        <v>3.46</v>
      </c>
      <c r="CM7">
        <v>0.43</v>
      </c>
      <c r="CN7">
        <v>0.87</v>
      </c>
      <c r="CO7">
        <v>0.1</v>
      </c>
      <c r="CP7">
        <v>0.99</v>
      </c>
      <c r="CQ7">
        <v>0.15</v>
      </c>
      <c r="CR7">
        <v>0.96</v>
      </c>
      <c r="CS7">
        <v>0.1</v>
      </c>
      <c r="CT7">
        <v>0.23899999999999999</v>
      </c>
      <c r="CU7">
        <v>3.6999999999999998E-2</v>
      </c>
      <c r="CV7">
        <v>18</v>
      </c>
      <c r="CW7">
        <v>1.91</v>
      </c>
    </row>
    <row r="8" spans="1:101" x14ac:dyDescent="0.35">
      <c r="A8" s="5" t="s">
        <v>125</v>
      </c>
      <c r="B8" s="5">
        <v>65</v>
      </c>
      <c r="C8" s="5">
        <v>910</v>
      </c>
      <c r="D8" t="s">
        <v>116</v>
      </c>
      <c r="E8">
        <v>1.9004000000000001</v>
      </c>
      <c r="F8" s="3">
        <v>13.241899999999999</v>
      </c>
      <c r="G8" s="3">
        <v>0.25209999999999999</v>
      </c>
      <c r="H8" s="3">
        <v>11.2797</v>
      </c>
      <c r="I8" s="3">
        <v>0.43080000000000002</v>
      </c>
      <c r="J8" s="3">
        <v>2.4447000000000001</v>
      </c>
      <c r="K8" s="3">
        <v>50.512799999999999</v>
      </c>
      <c r="L8" s="3">
        <v>7.2423000000000002</v>
      </c>
      <c r="M8" s="3">
        <v>10.143800000000001</v>
      </c>
      <c r="N8" s="3">
        <v>0.30809999999999998</v>
      </c>
      <c r="O8" s="3">
        <f t="shared" si="0"/>
        <v>0.18672727272727274</v>
      </c>
      <c r="P8" s="3">
        <v>0.28899999999999998</v>
      </c>
      <c r="Q8" s="3">
        <v>1.9300000000000001E-2</v>
      </c>
      <c r="R8" s="3">
        <f t="shared" si="1"/>
        <v>1.6782608695652176E-2</v>
      </c>
      <c r="S8" s="3">
        <v>98.064999999999998</v>
      </c>
      <c r="T8" s="3">
        <v>40.853900000000003</v>
      </c>
      <c r="U8" s="3">
        <v>46.206699999999998</v>
      </c>
      <c r="V8" s="3">
        <v>14.4621</v>
      </c>
      <c r="W8" s="3">
        <v>3.6400000000000002E-2</v>
      </c>
      <c r="X8" s="3">
        <v>1.24E-2</v>
      </c>
      <c r="Y8" s="3">
        <v>0.25509999999999999</v>
      </c>
      <c r="Z8" s="3">
        <v>0.3377</v>
      </c>
      <c r="AA8" s="3">
        <v>5.3999999999999999E-2</v>
      </c>
      <c r="AB8" s="3">
        <v>0.2026</v>
      </c>
      <c r="AC8" s="3">
        <v>102.4208</v>
      </c>
      <c r="AD8" s="3">
        <f t="shared" si="2"/>
        <v>85.064004120332214</v>
      </c>
      <c r="AE8" s="3">
        <v>3.8620999999999999</v>
      </c>
      <c r="AF8">
        <v>4.3</v>
      </c>
      <c r="AG8">
        <v>1.3</v>
      </c>
      <c r="AH8">
        <v>0.9</v>
      </c>
      <c r="AI8">
        <v>1.2</v>
      </c>
      <c r="AJ8">
        <v>1190</v>
      </c>
      <c r="AK8">
        <v>110</v>
      </c>
      <c r="AL8">
        <v>31.5</v>
      </c>
      <c r="AM8">
        <v>3.4</v>
      </c>
      <c r="AN8">
        <v>298</v>
      </c>
      <c r="AO8">
        <v>55</v>
      </c>
      <c r="AP8">
        <v>343</v>
      </c>
      <c r="AQ8">
        <v>67</v>
      </c>
      <c r="AR8">
        <v>39.5</v>
      </c>
      <c r="AS8">
        <v>6.4</v>
      </c>
      <c r="AT8">
        <v>97</v>
      </c>
      <c r="AU8">
        <v>16</v>
      </c>
      <c r="AV8">
        <v>7.36</v>
      </c>
      <c r="AW8">
        <v>0.97</v>
      </c>
      <c r="AX8">
        <v>349</v>
      </c>
      <c r="AY8">
        <v>45</v>
      </c>
      <c r="AZ8">
        <v>24.4</v>
      </c>
      <c r="BA8">
        <v>4.4000000000000004</v>
      </c>
      <c r="BB8">
        <v>142</v>
      </c>
      <c r="BC8">
        <v>24</v>
      </c>
      <c r="BD8">
        <v>14.3</v>
      </c>
      <c r="BE8">
        <v>2.1</v>
      </c>
      <c r="BF8">
        <v>9.1999999999999998E-2</v>
      </c>
      <c r="BG8">
        <v>3.2000000000000001E-2</v>
      </c>
      <c r="BH8">
        <v>112</v>
      </c>
      <c r="BI8">
        <v>15</v>
      </c>
      <c r="BJ8">
        <v>12</v>
      </c>
      <c r="BK8">
        <v>1.4</v>
      </c>
      <c r="BL8">
        <v>28.8</v>
      </c>
      <c r="BM8">
        <v>1.5</v>
      </c>
      <c r="BN8">
        <v>3.85</v>
      </c>
      <c r="BO8">
        <v>0.21</v>
      </c>
      <c r="BP8">
        <v>21.8</v>
      </c>
      <c r="BQ8">
        <v>2.4</v>
      </c>
      <c r="BR8">
        <v>5.2</v>
      </c>
      <c r="BS8">
        <v>1.3</v>
      </c>
      <c r="BT8">
        <v>2.0099999999999998</v>
      </c>
      <c r="BU8">
        <v>0.2</v>
      </c>
      <c r="BV8">
        <v>5.28</v>
      </c>
      <c r="BW8">
        <v>0.75</v>
      </c>
      <c r="BX8">
        <v>0.82</v>
      </c>
      <c r="BY8">
        <v>0.14000000000000001</v>
      </c>
      <c r="BZ8">
        <v>5.0999999999999996</v>
      </c>
      <c r="CA8">
        <v>1.1000000000000001</v>
      </c>
      <c r="CB8">
        <v>1.03</v>
      </c>
      <c r="CC8">
        <v>0.2</v>
      </c>
      <c r="CD8">
        <v>3.08</v>
      </c>
      <c r="CE8">
        <v>0.44</v>
      </c>
      <c r="CF8">
        <v>0.41</v>
      </c>
      <c r="CG8">
        <v>0.2</v>
      </c>
      <c r="CH8">
        <v>2.17</v>
      </c>
      <c r="CI8">
        <v>0.35</v>
      </c>
      <c r="CJ8">
        <v>0.22500000000000001</v>
      </c>
      <c r="CK8">
        <v>9.1999999999999998E-2</v>
      </c>
      <c r="CL8">
        <v>3.94</v>
      </c>
      <c r="CM8">
        <v>0.93</v>
      </c>
      <c r="CN8">
        <v>0.9</v>
      </c>
      <c r="CO8">
        <v>0.2</v>
      </c>
      <c r="CP8">
        <v>1</v>
      </c>
      <c r="CQ8">
        <v>0.19</v>
      </c>
      <c r="CR8">
        <v>0.98</v>
      </c>
      <c r="CS8">
        <v>0.25</v>
      </c>
      <c r="CT8">
        <v>0.217</v>
      </c>
      <c r="CU8">
        <v>7.0000000000000007E-2</v>
      </c>
      <c r="CV8">
        <v>21</v>
      </c>
      <c r="CW8">
        <v>-9.68</v>
      </c>
    </row>
    <row r="9" spans="1:101" x14ac:dyDescent="0.35">
      <c r="A9" s="5" t="s">
        <v>125</v>
      </c>
      <c r="B9" s="5">
        <v>65</v>
      </c>
      <c r="C9" s="5">
        <v>910</v>
      </c>
      <c r="D9" t="s">
        <v>117</v>
      </c>
      <c r="E9">
        <v>2.0891999999999999</v>
      </c>
      <c r="F9" s="3">
        <v>12.085599999999999</v>
      </c>
      <c r="G9" s="3">
        <v>0.2742</v>
      </c>
      <c r="H9" s="3">
        <v>10.648</v>
      </c>
      <c r="I9" s="3">
        <v>0.44579999999999997</v>
      </c>
      <c r="J9" s="3">
        <v>2.3071000000000002</v>
      </c>
      <c r="K9" s="3">
        <v>47.948300000000003</v>
      </c>
      <c r="L9" s="3">
        <v>7.4709000000000003</v>
      </c>
      <c r="M9" s="3">
        <v>14.3657</v>
      </c>
      <c r="N9" s="3">
        <v>0.43280000000000002</v>
      </c>
      <c r="O9" s="3">
        <f t="shared" si="0"/>
        <v>0.26230303030303032</v>
      </c>
      <c r="P9" s="3">
        <v>0.2722</v>
      </c>
      <c r="Q9" s="3">
        <v>1.24E-2</v>
      </c>
      <c r="R9" s="3">
        <f t="shared" si="1"/>
        <v>1.0782608695652174E-2</v>
      </c>
      <c r="S9" s="3">
        <v>98.352000000000004</v>
      </c>
      <c r="T9" s="3">
        <v>40.779699999999998</v>
      </c>
      <c r="U9" s="3">
        <v>45.423699999999997</v>
      </c>
      <c r="V9" s="3">
        <v>15.197699999999999</v>
      </c>
      <c r="W9" s="3">
        <v>4.4600000000000001E-2</v>
      </c>
      <c r="X9" s="3">
        <v>1.0500000000000001E-2</v>
      </c>
      <c r="Y9" s="3">
        <v>0.27489999999999998</v>
      </c>
      <c r="Z9" s="3">
        <v>0.3301</v>
      </c>
      <c r="AA9" s="3">
        <v>6.9400000000000003E-2</v>
      </c>
      <c r="AB9" s="3">
        <v>0.21010000000000001</v>
      </c>
      <c r="AC9" s="3">
        <v>102.3407</v>
      </c>
      <c r="AD9" s="3">
        <f t="shared" si="2"/>
        <v>84.196558999411465</v>
      </c>
      <c r="AE9" s="3">
        <v>21.702000000000002</v>
      </c>
      <c r="AF9">
        <v>5.74</v>
      </c>
      <c r="AG9">
        <v>0.45</v>
      </c>
      <c r="AH9">
        <v>0.68</v>
      </c>
      <c r="AI9">
        <v>0.48</v>
      </c>
      <c r="AJ9">
        <v>1167</v>
      </c>
      <c r="AK9">
        <v>42</v>
      </c>
      <c r="AL9">
        <v>34.4</v>
      </c>
      <c r="AM9">
        <v>1.1000000000000001</v>
      </c>
      <c r="AN9">
        <v>332</v>
      </c>
      <c r="AO9">
        <v>13</v>
      </c>
      <c r="AP9">
        <v>305</v>
      </c>
      <c r="AQ9">
        <v>13</v>
      </c>
      <c r="AR9">
        <v>55.5</v>
      </c>
      <c r="AS9">
        <v>2.8</v>
      </c>
      <c r="AT9">
        <v>126.7</v>
      </c>
      <c r="AU9">
        <v>6.9</v>
      </c>
      <c r="AV9">
        <v>8.8699999999999992</v>
      </c>
      <c r="AW9">
        <v>0.42</v>
      </c>
      <c r="AX9">
        <v>339</v>
      </c>
      <c r="AY9">
        <v>13</v>
      </c>
      <c r="AZ9">
        <v>20.79</v>
      </c>
      <c r="BA9">
        <v>0.92</v>
      </c>
      <c r="BB9">
        <v>129</v>
      </c>
      <c r="BC9">
        <v>5</v>
      </c>
      <c r="BD9">
        <v>16.829999999999998</v>
      </c>
      <c r="BE9">
        <v>0.8</v>
      </c>
      <c r="BF9">
        <v>7.6999999999999999E-2</v>
      </c>
      <c r="BG9">
        <v>1.4E-2</v>
      </c>
      <c r="BH9">
        <v>120.3</v>
      </c>
      <c r="BI9">
        <v>6.3</v>
      </c>
      <c r="BJ9">
        <v>13.36</v>
      </c>
      <c r="BK9">
        <v>0.48</v>
      </c>
      <c r="BL9">
        <v>32.4</v>
      </c>
      <c r="BM9">
        <v>0.95</v>
      </c>
      <c r="BN9">
        <v>4.6500000000000004</v>
      </c>
      <c r="BO9">
        <v>0.23</v>
      </c>
      <c r="BP9">
        <v>19.899999999999999</v>
      </c>
      <c r="BQ9">
        <v>1.1000000000000001</v>
      </c>
      <c r="BR9">
        <v>4.95</v>
      </c>
      <c r="BS9">
        <v>0.38</v>
      </c>
      <c r="BT9">
        <v>1.72</v>
      </c>
      <c r="BU9">
        <v>0.12</v>
      </c>
      <c r="BV9">
        <v>5.08</v>
      </c>
      <c r="BW9">
        <v>0.43</v>
      </c>
      <c r="BX9">
        <v>0.76500000000000001</v>
      </c>
      <c r="BY9">
        <v>6.2E-2</v>
      </c>
      <c r="BZ9">
        <v>4.24</v>
      </c>
      <c r="CA9">
        <v>0.33</v>
      </c>
      <c r="CB9">
        <v>0.752</v>
      </c>
      <c r="CC9">
        <v>6.9000000000000006E-2</v>
      </c>
      <c r="CD9">
        <v>2.08</v>
      </c>
      <c r="CE9">
        <v>0.2</v>
      </c>
      <c r="CF9">
        <v>0.31</v>
      </c>
      <c r="CG9">
        <v>4.5999999999999999E-2</v>
      </c>
      <c r="CH9">
        <v>1.64</v>
      </c>
      <c r="CI9">
        <v>0.24</v>
      </c>
      <c r="CJ9">
        <v>0.24</v>
      </c>
      <c r="CK9">
        <v>3.9E-2</v>
      </c>
      <c r="CL9">
        <v>3</v>
      </c>
      <c r="CM9">
        <v>0.49</v>
      </c>
      <c r="CN9">
        <v>0.97</v>
      </c>
      <c r="CO9">
        <v>0.11</v>
      </c>
      <c r="CP9">
        <v>0.91</v>
      </c>
      <c r="CQ9">
        <v>0.15</v>
      </c>
      <c r="CR9">
        <v>1.1000000000000001</v>
      </c>
      <c r="CS9">
        <v>0.11</v>
      </c>
      <c r="CT9">
        <v>0.3</v>
      </c>
      <c r="CU9">
        <v>4.2000000000000003E-2</v>
      </c>
      <c r="CV9">
        <v>24</v>
      </c>
      <c r="CW9">
        <v>0.93</v>
      </c>
    </row>
    <row r="10" spans="1:101" x14ac:dyDescent="0.35">
      <c r="A10" s="5" t="s">
        <v>125</v>
      </c>
      <c r="B10" s="5">
        <v>65</v>
      </c>
      <c r="C10" s="5">
        <v>908</v>
      </c>
      <c r="D10" t="s">
        <v>118</v>
      </c>
      <c r="E10">
        <v>2.0937000000000001</v>
      </c>
      <c r="F10" s="3">
        <v>12.0495</v>
      </c>
      <c r="G10" s="3">
        <v>0.26069999999999999</v>
      </c>
      <c r="H10" s="3">
        <v>10.3794</v>
      </c>
      <c r="I10" s="3">
        <v>0.49480000000000002</v>
      </c>
      <c r="J10" s="3">
        <v>2.3942999999999999</v>
      </c>
      <c r="K10" s="3">
        <v>49.004800000000003</v>
      </c>
      <c r="L10" s="3">
        <v>10.0024</v>
      </c>
      <c r="M10" s="3">
        <v>10.8514</v>
      </c>
      <c r="N10" s="3">
        <v>0.32200000000000001</v>
      </c>
      <c r="O10" s="3">
        <f t="shared" si="0"/>
        <v>0.19515151515151516</v>
      </c>
      <c r="P10" s="3">
        <v>0.29959999999999998</v>
      </c>
      <c r="Q10" s="3">
        <v>1.8200000000000001E-2</v>
      </c>
      <c r="R10" s="3">
        <f t="shared" si="1"/>
        <v>1.582608695652174E-2</v>
      </c>
      <c r="S10" s="3">
        <v>98.170699999999997</v>
      </c>
      <c r="T10" s="3">
        <v>41.932000000000002</v>
      </c>
      <c r="U10" s="3">
        <v>48.866300000000003</v>
      </c>
      <c r="V10" s="3">
        <v>12.305199999999999</v>
      </c>
      <c r="W10" s="3">
        <v>5.4399999999999997E-2</v>
      </c>
      <c r="X10" s="3">
        <v>1.23E-2</v>
      </c>
      <c r="Y10" s="3">
        <v>0.255</v>
      </c>
      <c r="Z10" s="3">
        <v>0.41010000000000002</v>
      </c>
      <c r="AA10" s="3">
        <v>8.4000000000000005E-2</v>
      </c>
      <c r="AB10" s="3">
        <v>0.15240000000000001</v>
      </c>
      <c r="AC10" s="3">
        <v>104.0716</v>
      </c>
      <c r="AD10" s="3">
        <f t="shared" si="2"/>
        <v>87.621903612916171</v>
      </c>
      <c r="AE10" s="3">
        <v>17.745000000000001</v>
      </c>
      <c r="AF10">
        <v>4.7300000000000004</v>
      </c>
      <c r="AG10">
        <v>0.5</v>
      </c>
      <c r="AH10">
        <v>1.1599999999999999</v>
      </c>
      <c r="AI10">
        <v>0.68</v>
      </c>
      <c r="AJ10">
        <v>1239</v>
      </c>
      <c r="AK10">
        <v>44</v>
      </c>
      <c r="AL10">
        <v>29.9</v>
      </c>
      <c r="AM10">
        <v>1.2</v>
      </c>
      <c r="AN10">
        <v>301.8</v>
      </c>
      <c r="AO10">
        <v>9.6</v>
      </c>
      <c r="AP10">
        <v>539</v>
      </c>
      <c r="AQ10">
        <v>22</v>
      </c>
      <c r="AR10">
        <v>55.8</v>
      </c>
      <c r="AS10">
        <v>2</v>
      </c>
      <c r="AT10">
        <v>262</v>
      </c>
      <c r="AU10">
        <v>12</v>
      </c>
      <c r="AV10">
        <v>10.4</v>
      </c>
      <c r="AW10">
        <v>0.63</v>
      </c>
      <c r="AX10">
        <v>339</v>
      </c>
      <c r="AY10">
        <v>14</v>
      </c>
      <c r="AZ10">
        <v>21.17</v>
      </c>
      <c r="BA10">
        <v>0.95</v>
      </c>
      <c r="BB10">
        <v>125</v>
      </c>
      <c r="BC10">
        <v>4.9000000000000004</v>
      </c>
      <c r="BD10">
        <v>16.690000000000001</v>
      </c>
      <c r="BE10">
        <v>0.81</v>
      </c>
      <c r="BF10">
        <v>9.8000000000000004E-2</v>
      </c>
      <c r="BG10">
        <v>2.1000000000000001E-2</v>
      </c>
      <c r="BH10">
        <v>118.2</v>
      </c>
      <c r="BI10">
        <v>6.2</v>
      </c>
      <c r="BJ10">
        <v>14.11</v>
      </c>
      <c r="BK10">
        <v>0.9</v>
      </c>
      <c r="BL10">
        <v>32.6</v>
      </c>
      <c r="BM10">
        <v>1.2</v>
      </c>
      <c r="BN10">
        <v>4.5199999999999996</v>
      </c>
      <c r="BO10">
        <v>0.27</v>
      </c>
      <c r="BP10">
        <v>20.7</v>
      </c>
      <c r="BQ10">
        <v>1.4</v>
      </c>
      <c r="BR10">
        <v>4.49</v>
      </c>
      <c r="BS10">
        <v>0.4</v>
      </c>
      <c r="BT10">
        <v>1.66</v>
      </c>
      <c r="BU10">
        <v>0.1</v>
      </c>
      <c r="BV10">
        <v>4.6100000000000003</v>
      </c>
      <c r="BW10">
        <v>0.37</v>
      </c>
      <c r="BX10">
        <v>0.745</v>
      </c>
      <c r="BY10">
        <v>6.6000000000000003E-2</v>
      </c>
      <c r="BZ10">
        <v>4.4400000000000004</v>
      </c>
      <c r="CA10">
        <v>0.32</v>
      </c>
      <c r="CB10">
        <v>0.85299999999999998</v>
      </c>
      <c r="CC10">
        <v>8.8999999999999996E-2</v>
      </c>
      <c r="CD10">
        <v>2.2799999999999998</v>
      </c>
      <c r="CE10">
        <v>0.18</v>
      </c>
      <c r="CF10">
        <v>0.26900000000000002</v>
      </c>
      <c r="CG10">
        <v>4.5999999999999999E-2</v>
      </c>
      <c r="CH10">
        <v>1.79</v>
      </c>
      <c r="CI10">
        <v>0.23</v>
      </c>
      <c r="CJ10">
        <v>0.23599999999999999</v>
      </c>
      <c r="CK10">
        <v>5.3999999999999999E-2</v>
      </c>
      <c r="CL10">
        <v>3.2</v>
      </c>
      <c r="CM10">
        <v>0.47</v>
      </c>
      <c r="CN10">
        <v>0.99</v>
      </c>
      <c r="CO10">
        <v>0.11</v>
      </c>
      <c r="CP10">
        <v>1.17</v>
      </c>
      <c r="CQ10">
        <v>0.16</v>
      </c>
      <c r="CR10">
        <v>1.17</v>
      </c>
      <c r="CS10">
        <v>0.14000000000000001</v>
      </c>
      <c r="CT10">
        <v>0.24</v>
      </c>
      <c r="CU10">
        <v>4.1000000000000002E-2</v>
      </c>
      <c r="CV10">
        <v>27</v>
      </c>
      <c r="CW10">
        <v>-6.47</v>
      </c>
    </row>
    <row r="11" spans="1:101" x14ac:dyDescent="0.35">
      <c r="A11" s="5" t="s">
        <v>125</v>
      </c>
      <c r="B11" s="5">
        <v>65</v>
      </c>
      <c r="C11" s="5">
        <v>910</v>
      </c>
      <c r="D11" t="s">
        <v>119</v>
      </c>
      <c r="E11">
        <v>2.3285</v>
      </c>
      <c r="F11" s="3">
        <v>12.961499999999999</v>
      </c>
      <c r="G11" s="3">
        <v>0.29320000000000002</v>
      </c>
      <c r="H11" s="3">
        <v>10.872400000000001</v>
      </c>
      <c r="I11" s="3">
        <v>0.52900000000000003</v>
      </c>
      <c r="J11" s="3">
        <v>2.5659000000000001</v>
      </c>
      <c r="K11" s="3">
        <v>48.978200000000001</v>
      </c>
      <c r="L11" s="3">
        <v>7.5651000000000002</v>
      </c>
      <c r="M11" s="3">
        <v>11.8667</v>
      </c>
      <c r="N11" s="3">
        <v>0.36220000000000002</v>
      </c>
      <c r="O11" s="3">
        <f t="shared" si="0"/>
        <v>0.21951515151515155</v>
      </c>
      <c r="P11" s="3">
        <v>0.27039999999999997</v>
      </c>
      <c r="Q11" s="3">
        <v>1.52E-2</v>
      </c>
      <c r="R11" s="3">
        <f t="shared" si="1"/>
        <v>1.3217391304347827E-2</v>
      </c>
      <c r="S11" s="3">
        <v>98.608199999999997</v>
      </c>
      <c r="T11" s="3">
        <v>40.095599999999997</v>
      </c>
      <c r="U11" s="3">
        <v>43.733800000000002</v>
      </c>
      <c r="V11" s="3">
        <v>16.474499999999999</v>
      </c>
      <c r="W11" s="3">
        <v>3.1E-2</v>
      </c>
      <c r="X11" s="3">
        <v>1.2500000000000001E-2</v>
      </c>
      <c r="Y11" s="3">
        <v>0.28870000000000001</v>
      </c>
      <c r="Z11" s="3">
        <v>0.2447</v>
      </c>
      <c r="AA11" s="3">
        <v>5.8799999999999998E-2</v>
      </c>
      <c r="AB11" s="3">
        <v>0.2555</v>
      </c>
      <c r="AC11" s="3">
        <v>101.1952</v>
      </c>
      <c r="AD11" s="3">
        <f t="shared" si="2"/>
        <v>82.554025298276173</v>
      </c>
      <c r="AE11" s="3">
        <v>15.965999999999999</v>
      </c>
      <c r="AF11">
        <v>4.83</v>
      </c>
      <c r="AG11">
        <v>0.36</v>
      </c>
      <c r="AH11">
        <v>1.3</v>
      </c>
      <c r="AI11">
        <v>0.75</v>
      </c>
      <c r="AJ11">
        <v>1230</v>
      </c>
      <c r="AK11">
        <v>34</v>
      </c>
      <c r="AL11">
        <v>35.200000000000003</v>
      </c>
      <c r="AM11">
        <v>1.2</v>
      </c>
      <c r="AN11">
        <v>329</v>
      </c>
      <c r="AO11">
        <v>13</v>
      </c>
      <c r="AP11">
        <v>317</v>
      </c>
      <c r="AQ11">
        <v>13</v>
      </c>
      <c r="AR11">
        <v>49</v>
      </c>
      <c r="AS11">
        <v>2.2999999999999998</v>
      </c>
      <c r="AT11">
        <v>108.5</v>
      </c>
      <c r="AU11">
        <v>4.8</v>
      </c>
      <c r="AV11">
        <v>8.44</v>
      </c>
      <c r="AW11">
        <v>0.4</v>
      </c>
      <c r="AX11">
        <v>361</v>
      </c>
      <c r="AY11">
        <v>13</v>
      </c>
      <c r="AZ11">
        <v>24.32</v>
      </c>
      <c r="BA11">
        <v>0.9</v>
      </c>
      <c r="BB11">
        <v>144.5</v>
      </c>
      <c r="BC11">
        <v>5.2</v>
      </c>
      <c r="BD11">
        <v>14.46</v>
      </c>
      <c r="BE11">
        <v>0.83</v>
      </c>
      <c r="BF11">
        <v>7.0000000000000007E-2</v>
      </c>
      <c r="BG11">
        <v>1.6E-2</v>
      </c>
      <c r="BH11">
        <v>112</v>
      </c>
      <c r="BI11">
        <v>4.5</v>
      </c>
      <c r="BJ11">
        <v>13.17</v>
      </c>
      <c r="BK11">
        <v>0.55000000000000004</v>
      </c>
      <c r="BL11">
        <v>32.1</v>
      </c>
      <c r="BM11">
        <v>1.5</v>
      </c>
      <c r="BN11">
        <v>4.8099999999999996</v>
      </c>
      <c r="BO11">
        <v>0.32</v>
      </c>
      <c r="BP11">
        <v>20.7</v>
      </c>
      <c r="BQ11">
        <v>1.7</v>
      </c>
      <c r="BR11">
        <v>5.66</v>
      </c>
      <c r="BS11">
        <v>0.5</v>
      </c>
      <c r="BT11">
        <v>1.91</v>
      </c>
      <c r="BU11">
        <v>0.18</v>
      </c>
      <c r="BV11">
        <v>6.11</v>
      </c>
      <c r="BW11">
        <v>0.59</v>
      </c>
      <c r="BX11">
        <v>0.83699999999999997</v>
      </c>
      <c r="BY11">
        <v>0.08</v>
      </c>
      <c r="BZ11">
        <v>4.66</v>
      </c>
      <c r="CA11">
        <v>0.42</v>
      </c>
      <c r="CB11">
        <v>1.01</v>
      </c>
      <c r="CC11">
        <v>0.11</v>
      </c>
      <c r="CD11">
        <v>2.44</v>
      </c>
      <c r="CE11">
        <v>0.3</v>
      </c>
      <c r="CF11">
        <v>0.31900000000000001</v>
      </c>
      <c r="CG11">
        <v>4.2000000000000003E-2</v>
      </c>
      <c r="CH11">
        <v>2.0299999999999998</v>
      </c>
      <c r="CI11">
        <v>0.28999999999999998</v>
      </c>
      <c r="CJ11">
        <v>0.27</v>
      </c>
      <c r="CK11">
        <v>4.4999999999999998E-2</v>
      </c>
      <c r="CL11">
        <v>3.87</v>
      </c>
      <c r="CM11">
        <v>0.56999999999999995</v>
      </c>
      <c r="CN11">
        <v>0.80500000000000005</v>
      </c>
      <c r="CO11">
        <v>9.7000000000000003E-2</v>
      </c>
      <c r="CP11">
        <v>1.08</v>
      </c>
      <c r="CQ11">
        <v>0.17</v>
      </c>
      <c r="CR11">
        <v>1.05</v>
      </c>
      <c r="CS11">
        <v>0.13</v>
      </c>
      <c r="CT11">
        <v>0.20200000000000001</v>
      </c>
      <c r="CU11">
        <v>3.1E-2</v>
      </c>
      <c r="CV11">
        <v>30</v>
      </c>
      <c r="CW11">
        <v>-0.76</v>
      </c>
    </row>
    <row r="12" spans="1:101" x14ac:dyDescent="0.35">
      <c r="A12" s="5" t="s">
        <v>125</v>
      </c>
      <c r="B12" s="5">
        <v>65</v>
      </c>
      <c r="C12" s="5">
        <v>910</v>
      </c>
      <c r="D12" t="s">
        <v>120</v>
      </c>
      <c r="E12">
        <v>2.0291999999999999</v>
      </c>
      <c r="F12" s="3">
        <v>12.5198</v>
      </c>
      <c r="G12" s="3">
        <v>0.21920000000000001</v>
      </c>
      <c r="H12" s="3">
        <v>10.917400000000001</v>
      </c>
      <c r="I12" s="3">
        <v>0.4652</v>
      </c>
      <c r="J12" s="3">
        <v>2.4878999999999998</v>
      </c>
      <c r="K12" s="3">
        <v>48.633899999999997</v>
      </c>
      <c r="L12" s="3">
        <v>7.0776000000000003</v>
      </c>
      <c r="M12" s="3">
        <v>13.290900000000001</v>
      </c>
      <c r="N12" s="3">
        <v>0.41920000000000002</v>
      </c>
      <c r="O12" s="3">
        <f t="shared" si="0"/>
        <v>0.2540606060606061</v>
      </c>
      <c r="P12" s="3">
        <v>0.25430000000000003</v>
      </c>
      <c r="Q12" s="3">
        <v>1.66E-2</v>
      </c>
      <c r="R12" s="3">
        <f t="shared" si="1"/>
        <v>1.4434782608695653E-2</v>
      </c>
      <c r="S12" s="3">
        <v>98.331199999999995</v>
      </c>
      <c r="T12" s="3">
        <v>40.159799999999997</v>
      </c>
      <c r="U12" s="3">
        <v>44.498399999999997</v>
      </c>
      <c r="V12" s="3">
        <v>16.052499999999998</v>
      </c>
      <c r="W12" s="3">
        <v>3.4099999999999998E-2</v>
      </c>
      <c r="X12" s="3">
        <v>1.4999999999999999E-2</v>
      </c>
      <c r="Y12" s="3">
        <v>0.27560000000000001</v>
      </c>
      <c r="Z12" s="3">
        <v>0.24210000000000001</v>
      </c>
      <c r="AA12" s="3">
        <v>3.5400000000000001E-2</v>
      </c>
      <c r="AB12" s="3">
        <v>0.22259999999999999</v>
      </c>
      <c r="AC12" s="3">
        <v>101.5355</v>
      </c>
      <c r="AD12" s="3">
        <f t="shared" si="2"/>
        <v>83.168619698124587</v>
      </c>
      <c r="AE12" s="3">
        <v>18.341000000000001</v>
      </c>
      <c r="AF12">
        <v>4.66</v>
      </c>
      <c r="AG12">
        <v>0.47</v>
      </c>
      <c r="AH12">
        <v>0.55000000000000004</v>
      </c>
      <c r="AI12">
        <v>0.47</v>
      </c>
      <c r="AJ12">
        <v>1185</v>
      </c>
      <c r="AK12">
        <v>27</v>
      </c>
      <c r="AL12">
        <v>36.299999999999997</v>
      </c>
      <c r="AM12">
        <v>1.2</v>
      </c>
      <c r="AN12">
        <v>285.39999999999998</v>
      </c>
      <c r="AO12">
        <v>9.1999999999999993</v>
      </c>
      <c r="AP12">
        <v>366</v>
      </c>
      <c r="AQ12">
        <v>14</v>
      </c>
      <c r="AR12">
        <v>45</v>
      </c>
      <c r="AS12">
        <v>1.6</v>
      </c>
      <c r="AT12">
        <v>75.5</v>
      </c>
      <c r="AU12">
        <v>3.1</v>
      </c>
      <c r="AV12">
        <v>8.07</v>
      </c>
      <c r="AW12">
        <v>0.39</v>
      </c>
      <c r="AX12">
        <v>338</v>
      </c>
      <c r="AY12">
        <v>12</v>
      </c>
      <c r="AZ12">
        <v>23.4</v>
      </c>
      <c r="BA12">
        <v>1.1000000000000001</v>
      </c>
      <c r="BB12">
        <v>137.30000000000001</v>
      </c>
      <c r="BC12">
        <v>4.4000000000000004</v>
      </c>
      <c r="BD12">
        <v>13.69</v>
      </c>
      <c r="BE12">
        <v>0.64</v>
      </c>
      <c r="BF12">
        <v>8.4000000000000005E-2</v>
      </c>
      <c r="BG12">
        <v>1.7000000000000001E-2</v>
      </c>
      <c r="BH12">
        <v>106.3</v>
      </c>
      <c r="BI12">
        <v>4.8</v>
      </c>
      <c r="BJ12">
        <v>12.33</v>
      </c>
      <c r="BK12">
        <v>0.57999999999999996</v>
      </c>
      <c r="BL12">
        <v>29</v>
      </c>
      <c r="BM12">
        <v>1.1000000000000001</v>
      </c>
      <c r="BN12">
        <v>4.1900000000000004</v>
      </c>
      <c r="BO12">
        <v>0.24</v>
      </c>
      <c r="BP12">
        <v>19.7</v>
      </c>
      <c r="BQ12">
        <v>1.3</v>
      </c>
      <c r="BR12">
        <v>5.38</v>
      </c>
      <c r="BS12">
        <v>0.48</v>
      </c>
      <c r="BT12">
        <v>1.71</v>
      </c>
      <c r="BU12">
        <v>0.14000000000000001</v>
      </c>
      <c r="BV12">
        <v>5.7</v>
      </c>
      <c r="BW12">
        <v>0.48</v>
      </c>
      <c r="BX12">
        <v>0.84899999999999998</v>
      </c>
      <c r="BY12">
        <v>7.2999999999999995E-2</v>
      </c>
      <c r="BZ12">
        <v>4.8499999999999996</v>
      </c>
      <c r="CA12">
        <v>0.47</v>
      </c>
      <c r="CB12">
        <v>0.89</v>
      </c>
      <c r="CC12">
        <v>0.11</v>
      </c>
      <c r="CD12">
        <v>2.35</v>
      </c>
      <c r="CE12">
        <v>0.15</v>
      </c>
      <c r="CF12">
        <v>0.26800000000000002</v>
      </c>
      <c r="CG12">
        <v>4.2000000000000003E-2</v>
      </c>
      <c r="CH12">
        <v>1.62</v>
      </c>
      <c r="CI12">
        <v>0.21</v>
      </c>
      <c r="CJ12">
        <v>0.23499999999999999</v>
      </c>
      <c r="CK12">
        <v>2.8000000000000001E-2</v>
      </c>
      <c r="CL12">
        <v>3.33</v>
      </c>
      <c r="CM12">
        <v>0.39</v>
      </c>
      <c r="CN12">
        <v>0.9</v>
      </c>
      <c r="CO12">
        <v>0.12</v>
      </c>
      <c r="CP12">
        <v>0.95</v>
      </c>
      <c r="CQ12">
        <v>0.18</v>
      </c>
      <c r="CR12">
        <v>0.98899999999999999</v>
      </c>
      <c r="CS12">
        <v>9.4E-2</v>
      </c>
      <c r="CT12">
        <v>0.17499999999999999</v>
      </c>
      <c r="CU12">
        <v>3.1E-2</v>
      </c>
      <c r="CV12">
        <v>33</v>
      </c>
      <c r="CW12">
        <v>-0.52</v>
      </c>
    </row>
    <row r="13" spans="1:101" x14ac:dyDescent="0.35">
      <c r="A13" s="5" t="s">
        <v>125</v>
      </c>
      <c r="B13" s="5">
        <v>65</v>
      </c>
      <c r="C13" s="5">
        <v>910</v>
      </c>
      <c r="D13" t="s">
        <v>121</v>
      </c>
      <c r="E13">
        <v>2.2942</v>
      </c>
      <c r="F13" s="3">
        <v>13.108599999999999</v>
      </c>
      <c r="G13" s="3">
        <v>0.19950000000000001</v>
      </c>
      <c r="H13" s="3">
        <v>11.2432</v>
      </c>
      <c r="I13" s="3">
        <v>0.48470000000000002</v>
      </c>
      <c r="J13" s="3">
        <v>2.379</v>
      </c>
      <c r="K13" s="3">
        <v>50.165100000000002</v>
      </c>
      <c r="L13" s="3">
        <v>7.1132</v>
      </c>
      <c r="M13" s="3">
        <v>10.334</v>
      </c>
      <c r="N13" s="3">
        <v>0.33760000000000001</v>
      </c>
      <c r="O13" s="3">
        <f t="shared" si="0"/>
        <v>0.20460606060606062</v>
      </c>
      <c r="P13" s="3">
        <v>0.14760000000000001</v>
      </c>
      <c r="Q13" s="3">
        <v>1.8700000000000001E-2</v>
      </c>
      <c r="R13" s="3">
        <f t="shared" si="1"/>
        <v>1.6260869565217394E-2</v>
      </c>
      <c r="S13" s="3">
        <v>97.825299999999999</v>
      </c>
      <c r="T13" s="3">
        <v>40.709000000000003</v>
      </c>
      <c r="U13" s="3">
        <v>45.936900000000001</v>
      </c>
      <c r="V13" s="3">
        <v>14.804</v>
      </c>
      <c r="W13" s="3">
        <v>3.5700000000000003E-2</v>
      </c>
      <c r="X13" s="3">
        <v>1.49E-2</v>
      </c>
      <c r="Y13" s="3">
        <v>0.22589999999999999</v>
      </c>
      <c r="Z13" s="3">
        <v>0.36120000000000002</v>
      </c>
      <c r="AA13" s="3">
        <v>4.07E-2</v>
      </c>
      <c r="AB13" s="3">
        <v>0.2288</v>
      </c>
      <c r="AC13" s="3">
        <v>102.357</v>
      </c>
      <c r="AD13" s="3">
        <f t="shared" si="2"/>
        <v>84.688916493600431</v>
      </c>
      <c r="AE13" s="3">
        <v>18.324000000000002</v>
      </c>
      <c r="AF13">
        <v>5.34</v>
      </c>
      <c r="AG13">
        <v>0.51</v>
      </c>
      <c r="AH13">
        <v>0.6</v>
      </c>
      <c r="AI13">
        <v>0.51</v>
      </c>
      <c r="AJ13">
        <v>1147</v>
      </c>
      <c r="AK13">
        <v>34</v>
      </c>
      <c r="AL13">
        <v>35.04</v>
      </c>
      <c r="AM13">
        <v>0.98</v>
      </c>
      <c r="AN13">
        <v>292.8</v>
      </c>
      <c r="AO13">
        <v>7.8</v>
      </c>
      <c r="AP13">
        <v>316</v>
      </c>
      <c r="AQ13">
        <v>13</v>
      </c>
      <c r="AR13">
        <v>43.4</v>
      </c>
      <c r="AS13">
        <v>1.7</v>
      </c>
      <c r="AT13">
        <v>112.3</v>
      </c>
      <c r="AU13">
        <v>5</v>
      </c>
      <c r="AV13">
        <v>9.19</v>
      </c>
      <c r="AW13">
        <v>0.45</v>
      </c>
      <c r="AX13">
        <v>350</v>
      </c>
      <c r="AY13">
        <v>9.8000000000000007</v>
      </c>
      <c r="AZ13">
        <v>23.5</v>
      </c>
      <c r="BA13">
        <v>0.77</v>
      </c>
      <c r="BB13">
        <v>128.30000000000001</v>
      </c>
      <c r="BC13">
        <v>3.7</v>
      </c>
      <c r="BD13">
        <v>11.71</v>
      </c>
      <c r="BE13">
        <v>0.56000000000000005</v>
      </c>
      <c r="BF13">
        <v>9.1999999999999998E-2</v>
      </c>
      <c r="BG13">
        <v>1.4999999999999999E-2</v>
      </c>
      <c r="BH13">
        <v>108</v>
      </c>
      <c r="BI13">
        <v>4.7</v>
      </c>
      <c r="BJ13">
        <v>11.29</v>
      </c>
      <c r="BK13">
        <v>0.43</v>
      </c>
      <c r="BL13">
        <v>28.22</v>
      </c>
      <c r="BM13">
        <v>0.99</v>
      </c>
      <c r="BN13">
        <v>3.92</v>
      </c>
      <c r="BO13">
        <v>0.23</v>
      </c>
      <c r="BP13">
        <v>18.600000000000001</v>
      </c>
      <c r="BQ13">
        <v>1.5</v>
      </c>
      <c r="BR13">
        <v>5.45</v>
      </c>
      <c r="BS13">
        <v>0.42</v>
      </c>
      <c r="BT13">
        <v>1.57</v>
      </c>
      <c r="BU13">
        <v>0.15</v>
      </c>
      <c r="BV13">
        <v>5.27</v>
      </c>
      <c r="BW13">
        <v>0.49</v>
      </c>
      <c r="BX13">
        <v>0.82199999999999995</v>
      </c>
      <c r="BY13">
        <v>9.5000000000000001E-2</v>
      </c>
      <c r="BZ13">
        <v>4.68</v>
      </c>
      <c r="CA13">
        <v>0.32</v>
      </c>
      <c r="CB13">
        <v>0.91600000000000004</v>
      </c>
      <c r="CC13">
        <v>8.3000000000000004E-2</v>
      </c>
      <c r="CD13">
        <v>2.1800000000000002</v>
      </c>
      <c r="CE13">
        <v>0.22</v>
      </c>
      <c r="CF13">
        <v>0.314</v>
      </c>
      <c r="CG13">
        <v>4.2000000000000003E-2</v>
      </c>
      <c r="CH13">
        <v>1.69</v>
      </c>
      <c r="CI13">
        <v>0.2</v>
      </c>
      <c r="CJ13">
        <v>0.27900000000000003</v>
      </c>
      <c r="CK13">
        <v>5.1999999999999998E-2</v>
      </c>
      <c r="CL13">
        <v>3.34</v>
      </c>
      <c r="CM13">
        <v>0.51</v>
      </c>
      <c r="CN13">
        <v>0.74</v>
      </c>
      <c r="CO13">
        <v>0.12</v>
      </c>
      <c r="CP13">
        <v>0.99</v>
      </c>
      <c r="CQ13">
        <v>0.17</v>
      </c>
      <c r="CR13">
        <v>0.77600000000000002</v>
      </c>
      <c r="CS13">
        <v>9.2999999999999999E-2</v>
      </c>
      <c r="CT13">
        <v>0.17699999999999999</v>
      </c>
      <c r="CU13">
        <v>0.03</v>
      </c>
      <c r="CV13">
        <v>36</v>
      </c>
      <c r="CW13">
        <v>-8.16</v>
      </c>
    </row>
    <row r="14" spans="1:101" x14ac:dyDescent="0.35">
      <c r="A14" s="5" t="s">
        <v>125</v>
      </c>
      <c r="B14" s="5">
        <v>65</v>
      </c>
      <c r="C14" s="5">
        <v>908</v>
      </c>
      <c r="D14" t="s">
        <v>122</v>
      </c>
      <c r="E14">
        <v>2.1631999999999998</v>
      </c>
      <c r="F14" s="3">
        <v>12.129300000000001</v>
      </c>
      <c r="G14" s="3">
        <v>0.35699999999999998</v>
      </c>
      <c r="H14" s="3">
        <v>10.6706</v>
      </c>
      <c r="I14" s="3">
        <v>0.3392</v>
      </c>
      <c r="J14" s="3">
        <v>2.2458</v>
      </c>
      <c r="K14" s="3">
        <v>48.459400000000002</v>
      </c>
      <c r="L14" s="3">
        <v>9.5050000000000008</v>
      </c>
      <c r="M14" s="3">
        <v>11.231999999999999</v>
      </c>
      <c r="N14" s="3">
        <v>0.3085</v>
      </c>
      <c r="O14" s="3">
        <f t="shared" si="0"/>
        <v>0.18696969696969698</v>
      </c>
      <c r="P14" s="3">
        <v>0.27600000000000002</v>
      </c>
      <c r="Q14" s="3">
        <v>1.7600000000000001E-2</v>
      </c>
      <c r="R14" s="3">
        <f t="shared" si="1"/>
        <v>1.5304347826086959E-2</v>
      </c>
      <c r="S14" s="3">
        <v>97.703699999999998</v>
      </c>
      <c r="T14" s="3">
        <v>41.077399999999997</v>
      </c>
      <c r="U14" s="3">
        <v>47.038899999999998</v>
      </c>
      <c r="V14" s="3">
        <v>12.388199999999999</v>
      </c>
      <c r="W14" s="3">
        <v>5.0799999999999998E-2</v>
      </c>
      <c r="X14" s="3">
        <v>1.4E-2</v>
      </c>
      <c r="Y14" s="3">
        <v>0.27179999999999999</v>
      </c>
      <c r="Z14" s="3">
        <v>0.38</v>
      </c>
      <c r="AA14" s="3">
        <v>7.4700000000000003E-2</v>
      </c>
      <c r="AB14" s="3">
        <v>0.1825</v>
      </c>
      <c r="AC14" s="3">
        <v>101.4783</v>
      </c>
      <c r="AD14" s="3">
        <f t="shared" si="2"/>
        <v>87.127361597873048</v>
      </c>
      <c r="AE14" s="3">
        <v>22.253</v>
      </c>
      <c r="AF14">
        <v>4.3600000000000003</v>
      </c>
      <c r="AG14">
        <v>0.35</v>
      </c>
      <c r="AH14">
        <v>0.7</v>
      </c>
      <c r="AI14">
        <v>0.36</v>
      </c>
      <c r="AJ14">
        <v>1542</v>
      </c>
      <c r="AK14">
        <v>47</v>
      </c>
      <c r="AL14">
        <v>34.9</v>
      </c>
      <c r="AM14">
        <v>1</v>
      </c>
      <c r="AN14">
        <v>324</v>
      </c>
      <c r="AO14">
        <v>11</v>
      </c>
      <c r="AP14">
        <v>534</v>
      </c>
      <c r="AQ14">
        <v>19</v>
      </c>
      <c r="AR14">
        <v>60.7</v>
      </c>
      <c r="AS14">
        <v>2.9</v>
      </c>
      <c r="AT14">
        <v>245</v>
      </c>
      <c r="AU14">
        <v>12</v>
      </c>
      <c r="AV14">
        <v>6.22</v>
      </c>
      <c r="AW14">
        <v>0.4</v>
      </c>
      <c r="AX14">
        <v>300</v>
      </c>
      <c r="AY14">
        <v>8.8000000000000007</v>
      </c>
      <c r="AZ14">
        <v>21.07</v>
      </c>
      <c r="BA14">
        <v>0.77</v>
      </c>
      <c r="BB14">
        <v>122.9</v>
      </c>
      <c r="BC14">
        <v>4.0999999999999996</v>
      </c>
      <c r="BD14">
        <v>10.42</v>
      </c>
      <c r="BE14">
        <v>0.44</v>
      </c>
      <c r="BF14">
        <v>6.9000000000000006E-2</v>
      </c>
      <c r="BG14">
        <v>1.2E-2</v>
      </c>
      <c r="BH14">
        <v>74.8</v>
      </c>
      <c r="BI14">
        <v>3.3</v>
      </c>
      <c r="BJ14">
        <v>9.86</v>
      </c>
      <c r="BK14">
        <v>0.38</v>
      </c>
      <c r="BL14">
        <v>25.1</v>
      </c>
      <c r="BM14">
        <v>0.88</v>
      </c>
      <c r="BN14">
        <v>3.81</v>
      </c>
      <c r="BO14">
        <v>0.18</v>
      </c>
      <c r="BP14">
        <v>18.600000000000001</v>
      </c>
      <c r="BQ14">
        <v>1.2</v>
      </c>
      <c r="BR14">
        <v>5.27</v>
      </c>
      <c r="BS14">
        <v>0.51</v>
      </c>
      <c r="BT14">
        <v>1.71</v>
      </c>
      <c r="BU14">
        <v>0.14000000000000001</v>
      </c>
      <c r="BV14">
        <v>5.24</v>
      </c>
      <c r="BW14">
        <v>0.51</v>
      </c>
      <c r="BX14">
        <v>0.76</v>
      </c>
      <c r="BY14">
        <v>6.0999999999999999E-2</v>
      </c>
      <c r="BZ14">
        <v>4.49</v>
      </c>
      <c r="CA14">
        <v>0.31</v>
      </c>
      <c r="CB14">
        <v>0.82499999999999996</v>
      </c>
      <c r="CC14">
        <v>7.0999999999999994E-2</v>
      </c>
      <c r="CD14">
        <v>2.2599999999999998</v>
      </c>
      <c r="CE14">
        <v>0.24</v>
      </c>
      <c r="CF14">
        <v>0.30499999999999999</v>
      </c>
      <c r="CG14">
        <v>2.9000000000000001E-2</v>
      </c>
      <c r="CH14">
        <v>1.86</v>
      </c>
      <c r="CI14">
        <v>0.2</v>
      </c>
      <c r="CJ14">
        <v>0.27800000000000002</v>
      </c>
      <c r="CK14">
        <v>4.2000000000000003E-2</v>
      </c>
      <c r="CL14">
        <v>3.09</v>
      </c>
      <c r="CM14">
        <v>0.3</v>
      </c>
      <c r="CN14">
        <v>0.60799999999999998</v>
      </c>
      <c r="CO14">
        <v>7.4999999999999997E-2</v>
      </c>
      <c r="CP14">
        <v>0.77</v>
      </c>
      <c r="CQ14">
        <v>0.12</v>
      </c>
      <c r="CR14">
        <v>0.65100000000000002</v>
      </c>
      <c r="CS14">
        <v>8.1000000000000003E-2</v>
      </c>
      <c r="CT14">
        <v>0.159</v>
      </c>
      <c r="CU14">
        <v>2.5000000000000001E-2</v>
      </c>
      <c r="CV14">
        <v>39</v>
      </c>
      <c r="CW14">
        <v>-5.37</v>
      </c>
    </row>
    <row r="15" spans="1:101" x14ac:dyDescent="0.35">
      <c r="A15" s="5" t="s">
        <v>130</v>
      </c>
      <c r="B15" s="5">
        <v>65</v>
      </c>
      <c r="C15" s="5">
        <v>908</v>
      </c>
      <c r="D15" t="s">
        <v>132</v>
      </c>
      <c r="E15">
        <v>2.3168000000000002</v>
      </c>
      <c r="F15" s="3">
        <v>12.565200000000001</v>
      </c>
      <c r="G15" s="3">
        <v>0.32540000000000002</v>
      </c>
      <c r="H15" s="3">
        <v>10.6793</v>
      </c>
      <c r="I15" s="3">
        <v>0.66559999999999997</v>
      </c>
      <c r="J15" s="3">
        <v>2.7336</v>
      </c>
      <c r="K15" s="3">
        <v>47.1967</v>
      </c>
      <c r="L15" s="3">
        <v>8.9528999999999996</v>
      </c>
      <c r="M15" s="3">
        <v>10.900700000000001</v>
      </c>
      <c r="N15" s="3">
        <v>0.33850000000000002</v>
      </c>
      <c r="O15" s="3">
        <f t="shared" si="0"/>
        <v>0.20515151515151517</v>
      </c>
      <c r="P15" s="3">
        <v>0.26340000000000002</v>
      </c>
      <c r="Q15" s="3">
        <v>2.3199999999999998E-2</v>
      </c>
      <c r="R15" s="3">
        <f t="shared" si="1"/>
        <v>2.0173913043478261E-2</v>
      </c>
      <c r="S15" s="3">
        <v>96.961299999999994</v>
      </c>
      <c r="T15" s="3">
        <v>40.877600000000001</v>
      </c>
      <c r="U15" s="3">
        <v>47.448799999999999</v>
      </c>
      <c r="V15" s="3">
        <v>11.6995</v>
      </c>
      <c r="W15" s="3">
        <v>4.6600000000000003E-2</v>
      </c>
      <c r="X15" s="3">
        <v>1.84E-2</v>
      </c>
      <c r="Y15" s="3">
        <v>0.25629999999999997</v>
      </c>
      <c r="Z15" s="3">
        <v>0.43380000000000002</v>
      </c>
      <c r="AA15" s="3">
        <v>7.8600000000000003E-2</v>
      </c>
      <c r="AB15" s="3">
        <v>0.16639999999999999</v>
      </c>
      <c r="AC15" s="3">
        <v>101.026</v>
      </c>
      <c r="AD15" s="3">
        <f t="shared" si="2"/>
        <v>87.848291471924739</v>
      </c>
      <c r="AE15" s="3">
        <v>20.765999999999998</v>
      </c>
      <c r="AF15">
        <v>4.8</v>
      </c>
      <c r="AG15">
        <v>0.37</v>
      </c>
      <c r="AH15">
        <v>1.1599999999999999</v>
      </c>
      <c r="AI15">
        <v>0.53</v>
      </c>
      <c r="AJ15">
        <v>1204</v>
      </c>
      <c r="AK15">
        <v>27</v>
      </c>
      <c r="AL15">
        <v>32.35</v>
      </c>
      <c r="AM15">
        <v>0.99</v>
      </c>
      <c r="AN15">
        <v>321.89999999999998</v>
      </c>
      <c r="AO15">
        <v>8.4</v>
      </c>
      <c r="AP15">
        <v>496</v>
      </c>
      <c r="AQ15">
        <v>17</v>
      </c>
      <c r="AR15">
        <v>55.8</v>
      </c>
      <c r="AS15">
        <v>1.9</v>
      </c>
      <c r="AT15">
        <v>236.3</v>
      </c>
      <c r="AU15">
        <v>8.9</v>
      </c>
      <c r="AV15">
        <v>14.33</v>
      </c>
      <c r="AW15">
        <v>0.52</v>
      </c>
      <c r="AX15">
        <v>420</v>
      </c>
      <c r="AY15">
        <v>12</v>
      </c>
      <c r="AZ15">
        <v>22.8</v>
      </c>
      <c r="BA15">
        <v>0.75</v>
      </c>
      <c r="BB15">
        <v>143.5</v>
      </c>
      <c r="BC15">
        <v>4.4000000000000004</v>
      </c>
      <c r="BD15">
        <v>21.4</v>
      </c>
      <c r="BE15">
        <v>1</v>
      </c>
      <c r="BF15">
        <v>9.0999999999999998E-2</v>
      </c>
      <c r="BG15">
        <v>1.2999999999999999E-2</v>
      </c>
      <c r="BH15">
        <v>171.6</v>
      </c>
      <c r="BI15">
        <v>6.9</v>
      </c>
      <c r="BJ15">
        <v>19.45</v>
      </c>
      <c r="BK15">
        <v>0.78</v>
      </c>
      <c r="BL15">
        <v>44.9</v>
      </c>
      <c r="BM15">
        <v>1.6</v>
      </c>
      <c r="BN15">
        <v>5.96</v>
      </c>
      <c r="BO15">
        <v>0.31</v>
      </c>
      <c r="BP15">
        <v>26.6</v>
      </c>
      <c r="BQ15">
        <v>1.3</v>
      </c>
      <c r="BR15">
        <v>6.21</v>
      </c>
      <c r="BS15">
        <v>0.47</v>
      </c>
      <c r="BT15">
        <v>1.87</v>
      </c>
      <c r="BU15">
        <v>0.18</v>
      </c>
      <c r="BV15">
        <v>5.46</v>
      </c>
      <c r="BW15">
        <v>0.44</v>
      </c>
      <c r="BX15">
        <v>0.75600000000000001</v>
      </c>
      <c r="BY15">
        <v>6.5000000000000002E-2</v>
      </c>
      <c r="BZ15">
        <v>4.53</v>
      </c>
      <c r="CA15">
        <v>0.3</v>
      </c>
      <c r="CB15">
        <v>0.89900000000000002</v>
      </c>
      <c r="CC15">
        <v>8.3000000000000004E-2</v>
      </c>
      <c r="CD15">
        <v>2.29</v>
      </c>
      <c r="CE15">
        <v>0.21</v>
      </c>
      <c r="CF15">
        <v>0.32400000000000001</v>
      </c>
      <c r="CG15">
        <v>4.5999999999999999E-2</v>
      </c>
      <c r="CH15">
        <v>1.98</v>
      </c>
      <c r="CI15">
        <v>0.32</v>
      </c>
      <c r="CJ15">
        <v>0.224</v>
      </c>
      <c r="CK15">
        <v>3.7999999999999999E-2</v>
      </c>
      <c r="CL15">
        <v>3.44</v>
      </c>
      <c r="CM15">
        <v>0.36</v>
      </c>
      <c r="CN15">
        <v>1.21</v>
      </c>
      <c r="CO15">
        <v>0.1</v>
      </c>
      <c r="CP15">
        <v>1.52</v>
      </c>
      <c r="CQ15">
        <v>0.23</v>
      </c>
      <c r="CR15">
        <v>1.49</v>
      </c>
      <c r="CS15">
        <v>0.12</v>
      </c>
      <c r="CT15">
        <v>0.35899999999999999</v>
      </c>
      <c r="CU15">
        <v>4.2000000000000003E-2</v>
      </c>
      <c r="CV15">
        <v>42</v>
      </c>
      <c r="CW15">
        <v>-8.2799999999999994</v>
      </c>
    </row>
    <row r="16" spans="1:101" x14ac:dyDescent="0.35">
      <c r="A16" s="5" t="s">
        <v>130</v>
      </c>
      <c r="B16" s="5">
        <v>65</v>
      </c>
      <c r="C16" s="5">
        <v>908</v>
      </c>
      <c r="D16" t="s">
        <v>133</v>
      </c>
      <c r="E16">
        <v>2.4055</v>
      </c>
      <c r="F16" s="3">
        <v>10.8123</v>
      </c>
      <c r="G16" s="3">
        <v>0.25019999999999998</v>
      </c>
      <c r="H16" s="3">
        <v>7.6620999999999997</v>
      </c>
      <c r="I16" s="3">
        <v>0.4239</v>
      </c>
      <c r="J16" s="3">
        <v>2.5783999999999998</v>
      </c>
      <c r="K16" s="3">
        <v>49.989600000000003</v>
      </c>
      <c r="L16" s="3">
        <v>8.9826999999999995</v>
      </c>
      <c r="M16" s="3">
        <v>15.1714</v>
      </c>
      <c r="N16" s="3">
        <v>0.43559999999999999</v>
      </c>
      <c r="O16" s="3">
        <f t="shared" si="0"/>
        <v>0.26400000000000001</v>
      </c>
      <c r="P16" s="3">
        <v>0.13350000000000001</v>
      </c>
      <c r="Q16" s="3">
        <v>1.0500000000000001E-2</v>
      </c>
      <c r="R16" s="3">
        <f t="shared" si="1"/>
        <v>9.1304347826086964E-3</v>
      </c>
      <c r="S16" s="3">
        <v>98.855800000000002</v>
      </c>
      <c r="T16" s="3">
        <v>39.421300000000002</v>
      </c>
      <c r="U16" s="3">
        <v>41.5199</v>
      </c>
      <c r="V16" s="3">
        <v>19.724499999999999</v>
      </c>
      <c r="W16" s="3">
        <v>0.03</v>
      </c>
      <c r="X16" s="3">
        <v>2.2700000000000001E-2</v>
      </c>
      <c r="Y16" s="3">
        <v>0.2271</v>
      </c>
      <c r="Z16" s="3">
        <v>0.2656</v>
      </c>
      <c r="AA16" s="3">
        <v>2.7E-2</v>
      </c>
      <c r="AB16" s="3">
        <v>0.26600000000000001</v>
      </c>
      <c r="AC16" s="3">
        <v>101.50409999999999</v>
      </c>
      <c r="AD16" s="3">
        <f t="shared" si="2"/>
        <v>78.957204909096049</v>
      </c>
      <c r="AE16" s="3">
        <v>13.805999999999999</v>
      </c>
      <c r="AF16">
        <v>5.69</v>
      </c>
      <c r="AG16">
        <v>0.59</v>
      </c>
      <c r="AH16">
        <v>0.99</v>
      </c>
      <c r="AI16">
        <v>0.55000000000000004</v>
      </c>
      <c r="AJ16">
        <v>1135</v>
      </c>
      <c r="AK16">
        <v>59</v>
      </c>
      <c r="AL16">
        <v>30.1</v>
      </c>
      <c r="AM16">
        <v>1.3</v>
      </c>
      <c r="AN16">
        <v>243</v>
      </c>
      <c r="AO16">
        <v>9.1</v>
      </c>
      <c r="AP16">
        <v>201</v>
      </c>
      <c r="AQ16">
        <v>11</v>
      </c>
      <c r="AR16">
        <v>54.9</v>
      </c>
      <c r="AS16">
        <v>2.6</v>
      </c>
      <c r="AT16">
        <v>134.6</v>
      </c>
      <c r="AU16">
        <v>7.5</v>
      </c>
      <c r="AV16">
        <v>7.51</v>
      </c>
      <c r="AW16">
        <v>0.37</v>
      </c>
      <c r="AX16">
        <v>307</v>
      </c>
      <c r="AY16">
        <v>16</v>
      </c>
      <c r="AZ16">
        <v>25.9</v>
      </c>
      <c r="BA16">
        <v>1.2</v>
      </c>
      <c r="BB16">
        <v>126.1</v>
      </c>
      <c r="BC16">
        <v>7.1</v>
      </c>
      <c r="BD16">
        <v>12.26</v>
      </c>
      <c r="BE16">
        <v>0.65</v>
      </c>
      <c r="BF16">
        <v>7.0000000000000007E-2</v>
      </c>
      <c r="BG16">
        <v>1.2E-2</v>
      </c>
      <c r="BH16">
        <v>100.1</v>
      </c>
      <c r="BI16">
        <v>6.4</v>
      </c>
      <c r="BJ16">
        <v>11.19</v>
      </c>
      <c r="BK16">
        <v>0.56000000000000005</v>
      </c>
      <c r="BL16">
        <v>27.6</v>
      </c>
      <c r="BM16">
        <v>1.2</v>
      </c>
      <c r="BN16">
        <v>4.01</v>
      </c>
      <c r="BO16">
        <v>0.27</v>
      </c>
      <c r="BP16">
        <v>19.8</v>
      </c>
      <c r="BQ16">
        <v>1.7</v>
      </c>
      <c r="BR16">
        <v>6.18</v>
      </c>
      <c r="BS16">
        <v>0.57999999999999996</v>
      </c>
      <c r="BT16">
        <v>2.04</v>
      </c>
      <c r="BU16">
        <v>0.19</v>
      </c>
      <c r="BV16">
        <v>6.79</v>
      </c>
      <c r="BW16">
        <v>0.67</v>
      </c>
      <c r="BX16">
        <v>0.92800000000000005</v>
      </c>
      <c r="BY16">
        <v>9.1999999999999998E-2</v>
      </c>
      <c r="BZ16">
        <v>5.57</v>
      </c>
      <c r="CA16">
        <v>0.43</v>
      </c>
      <c r="CB16">
        <v>1.1499999999999999</v>
      </c>
      <c r="CC16">
        <v>0.12</v>
      </c>
      <c r="CD16">
        <v>2.74</v>
      </c>
      <c r="CE16">
        <v>0.28000000000000003</v>
      </c>
      <c r="CF16">
        <v>0.32700000000000001</v>
      </c>
      <c r="CG16">
        <v>5.3999999999999999E-2</v>
      </c>
      <c r="CH16">
        <v>1.99</v>
      </c>
      <c r="CI16">
        <v>0.26</v>
      </c>
      <c r="CJ16">
        <v>0.308</v>
      </c>
      <c r="CK16">
        <v>4.4999999999999998E-2</v>
      </c>
      <c r="CL16">
        <v>3.42</v>
      </c>
      <c r="CM16">
        <v>0.67</v>
      </c>
      <c r="CN16">
        <v>0.77400000000000002</v>
      </c>
      <c r="CO16">
        <v>9.1999999999999998E-2</v>
      </c>
      <c r="CP16">
        <v>0.83</v>
      </c>
      <c r="CQ16">
        <v>0.2</v>
      </c>
      <c r="CR16">
        <v>0.82</v>
      </c>
      <c r="CS16">
        <v>0.1</v>
      </c>
      <c r="CT16">
        <v>0.217</v>
      </c>
      <c r="CU16">
        <v>4.2999999999999997E-2</v>
      </c>
      <c r="CV16">
        <v>45</v>
      </c>
      <c r="CW16">
        <v>12</v>
      </c>
    </row>
    <row r="17" spans="1:101" x14ac:dyDescent="0.35">
      <c r="A17" s="5" t="s">
        <v>130</v>
      </c>
      <c r="B17" s="5">
        <v>65</v>
      </c>
      <c r="C17" s="5">
        <v>908</v>
      </c>
      <c r="D17" t="s">
        <v>134</v>
      </c>
      <c r="E17">
        <v>2.0916000000000001</v>
      </c>
      <c r="F17" s="3">
        <v>12.1289</v>
      </c>
      <c r="G17" s="3">
        <v>0.34300000000000003</v>
      </c>
      <c r="H17" s="3">
        <v>10.907500000000001</v>
      </c>
      <c r="I17" s="3">
        <v>0.44450000000000001</v>
      </c>
      <c r="J17" s="3">
        <v>2.6432000000000002</v>
      </c>
      <c r="K17" s="3">
        <v>49.029699999999998</v>
      </c>
      <c r="L17" s="3">
        <v>9.7819000000000003</v>
      </c>
      <c r="M17" s="3">
        <v>10.6327</v>
      </c>
      <c r="N17" s="3">
        <v>0.32779999999999998</v>
      </c>
      <c r="O17" s="3">
        <f t="shared" si="0"/>
        <v>0.19866666666666666</v>
      </c>
      <c r="P17" s="3">
        <v>0.2757</v>
      </c>
      <c r="Q17" s="3">
        <v>1.61E-2</v>
      </c>
      <c r="R17" s="3">
        <f t="shared" si="1"/>
        <v>1.4E-2</v>
      </c>
      <c r="S17" s="3">
        <v>98.622500000000002</v>
      </c>
      <c r="T17" s="3">
        <v>40.9422</v>
      </c>
      <c r="U17" s="3">
        <v>47.812800000000003</v>
      </c>
      <c r="V17" s="3">
        <v>11.9153</v>
      </c>
      <c r="W17" s="3">
        <v>5.0999999999999997E-2</v>
      </c>
      <c r="X17" s="3">
        <v>1.9199999999999998E-2</v>
      </c>
      <c r="Y17" s="3">
        <v>0.254</v>
      </c>
      <c r="Z17" s="3">
        <v>0.37430000000000002</v>
      </c>
      <c r="AA17" s="3">
        <v>8.2000000000000003E-2</v>
      </c>
      <c r="AB17" s="3">
        <v>0.15809999999999999</v>
      </c>
      <c r="AC17" s="3">
        <v>101.6087</v>
      </c>
      <c r="AD17" s="3">
        <f t="shared" si="2"/>
        <v>87.734304037479831</v>
      </c>
      <c r="AE17" s="3">
        <v>20.713999999999999</v>
      </c>
      <c r="AF17">
        <v>4.09</v>
      </c>
      <c r="AG17">
        <v>0.39</v>
      </c>
      <c r="AH17">
        <v>0.67</v>
      </c>
      <c r="AI17">
        <v>0.37</v>
      </c>
      <c r="AJ17">
        <v>1674</v>
      </c>
      <c r="AK17">
        <v>50</v>
      </c>
      <c r="AL17">
        <v>30.41</v>
      </c>
      <c r="AM17">
        <v>0.66</v>
      </c>
      <c r="AN17">
        <v>300.8</v>
      </c>
      <c r="AO17">
        <v>7.3</v>
      </c>
      <c r="AP17">
        <v>519</v>
      </c>
      <c r="AQ17">
        <v>16</v>
      </c>
      <c r="AR17">
        <v>55.4</v>
      </c>
      <c r="AS17">
        <v>2</v>
      </c>
      <c r="AT17">
        <v>229.7</v>
      </c>
      <c r="AU17">
        <v>7.7</v>
      </c>
      <c r="AV17">
        <v>7.36</v>
      </c>
      <c r="AW17">
        <v>0.32</v>
      </c>
      <c r="AX17">
        <v>320.60000000000002</v>
      </c>
      <c r="AY17">
        <v>9.6999999999999993</v>
      </c>
      <c r="AZ17">
        <v>23.66</v>
      </c>
      <c r="BA17">
        <v>0.76</v>
      </c>
      <c r="BB17">
        <v>134.69999999999999</v>
      </c>
      <c r="BC17">
        <v>4.3</v>
      </c>
      <c r="BD17">
        <v>13.5</v>
      </c>
      <c r="BE17">
        <v>0.52</v>
      </c>
      <c r="BF17">
        <v>6.8000000000000005E-2</v>
      </c>
      <c r="BG17">
        <v>1.2E-2</v>
      </c>
      <c r="BH17">
        <v>95.4</v>
      </c>
      <c r="BI17">
        <v>3.8</v>
      </c>
      <c r="BJ17">
        <v>11.4</v>
      </c>
      <c r="BK17">
        <v>0.48</v>
      </c>
      <c r="BL17">
        <v>29.16</v>
      </c>
      <c r="BM17">
        <v>0.95</v>
      </c>
      <c r="BN17">
        <v>4.3600000000000003</v>
      </c>
      <c r="BO17">
        <v>0.21</v>
      </c>
      <c r="BP17">
        <v>23.1</v>
      </c>
      <c r="BQ17">
        <v>1.2</v>
      </c>
      <c r="BR17">
        <v>5.55</v>
      </c>
      <c r="BS17">
        <v>0.52</v>
      </c>
      <c r="BT17">
        <v>1.87</v>
      </c>
      <c r="BU17">
        <v>0.15</v>
      </c>
      <c r="BV17">
        <v>5.59</v>
      </c>
      <c r="BW17">
        <v>0.39</v>
      </c>
      <c r="BX17">
        <v>0.82599999999999996</v>
      </c>
      <c r="BY17">
        <v>0.05</v>
      </c>
      <c r="BZ17">
        <v>4.6399999999999997</v>
      </c>
      <c r="CA17">
        <v>0.38</v>
      </c>
      <c r="CB17">
        <v>0.98899999999999999</v>
      </c>
      <c r="CC17">
        <v>8.2000000000000003E-2</v>
      </c>
      <c r="CD17">
        <v>2.5</v>
      </c>
      <c r="CE17">
        <v>0.23</v>
      </c>
      <c r="CF17">
        <v>0.249</v>
      </c>
      <c r="CG17">
        <v>0.04</v>
      </c>
      <c r="CH17">
        <v>1.9</v>
      </c>
      <c r="CI17">
        <v>0.2</v>
      </c>
      <c r="CJ17">
        <v>0.26</v>
      </c>
      <c r="CK17">
        <v>5.0999999999999997E-2</v>
      </c>
      <c r="CL17">
        <v>3.39</v>
      </c>
      <c r="CM17">
        <v>0.35</v>
      </c>
      <c r="CN17">
        <v>0.73199999999999998</v>
      </c>
      <c r="CO17">
        <v>6.7000000000000004E-2</v>
      </c>
      <c r="CP17">
        <v>0.94</v>
      </c>
      <c r="CQ17">
        <v>0.13</v>
      </c>
      <c r="CR17">
        <v>0.79600000000000004</v>
      </c>
      <c r="CS17">
        <v>5.3999999999999999E-2</v>
      </c>
      <c r="CT17">
        <v>0.215</v>
      </c>
      <c r="CU17">
        <v>4.1000000000000002E-2</v>
      </c>
      <c r="CV17">
        <v>48</v>
      </c>
      <c r="CW17">
        <v>-7.84</v>
      </c>
    </row>
    <row r="18" spans="1:101" x14ac:dyDescent="0.35">
      <c r="A18" s="5" t="s">
        <v>130</v>
      </c>
      <c r="B18" s="5">
        <v>65</v>
      </c>
      <c r="C18" s="5">
        <v>908</v>
      </c>
      <c r="D18" t="s">
        <v>135</v>
      </c>
      <c r="E18">
        <v>1.8867</v>
      </c>
      <c r="F18" s="3">
        <v>12.1031</v>
      </c>
      <c r="G18" s="3">
        <v>0.2843</v>
      </c>
      <c r="H18" s="3">
        <v>11.3849</v>
      </c>
      <c r="I18" s="3">
        <v>0.38969999999999999</v>
      </c>
      <c r="J18" s="3">
        <v>2.3176999999999999</v>
      </c>
      <c r="K18" s="3">
        <v>48.106299999999997</v>
      </c>
      <c r="L18" s="3">
        <v>10.0548</v>
      </c>
      <c r="M18" s="3">
        <v>11.097</v>
      </c>
      <c r="N18" s="3">
        <v>0.38550000000000001</v>
      </c>
      <c r="O18" s="3">
        <f t="shared" si="0"/>
        <v>0.23363636363636364</v>
      </c>
      <c r="P18" s="3">
        <v>0.18820000000000001</v>
      </c>
      <c r="Q18" s="3">
        <v>1.12E-2</v>
      </c>
      <c r="R18" s="3">
        <f t="shared" si="1"/>
        <v>9.7391304347826096E-3</v>
      </c>
      <c r="S18" s="3">
        <v>98.209400000000002</v>
      </c>
      <c r="T18" s="3">
        <v>40.926400000000001</v>
      </c>
      <c r="U18" s="3">
        <v>46.769500000000001</v>
      </c>
      <c r="V18" s="3">
        <v>12.6149</v>
      </c>
      <c r="W18" s="3">
        <v>3.9E-2</v>
      </c>
      <c r="X18" s="3">
        <v>1.3299999999999999E-2</v>
      </c>
      <c r="Y18" s="3">
        <v>0.28560000000000002</v>
      </c>
      <c r="Z18" s="3">
        <v>0.3846</v>
      </c>
      <c r="AA18" s="3">
        <v>7.4300000000000005E-2</v>
      </c>
      <c r="AB18" s="3">
        <v>0.16980000000000001</v>
      </c>
      <c r="AC18" s="3">
        <v>101.2775</v>
      </c>
      <c r="AD18" s="3">
        <f t="shared" si="2"/>
        <v>86.857174578030055</v>
      </c>
      <c r="AE18" s="3">
        <v>20.431000000000001</v>
      </c>
      <c r="AF18">
        <v>4.62</v>
      </c>
      <c r="AG18">
        <v>0.44</v>
      </c>
      <c r="AH18">
        <v>1.1000000000000001</v>
      </c>
      <c r="AI18">
        <v>0.6</v>
      </c>
      <c r="AJ18">
        <v>1091</v>
      </c>
      <c r="AK18">
        <v>38</v>
      </c>
      <c r="AL18">
        <v>33.9</v>
      </c>
      <c r="AM18">
        <v>1.1000000000000001</v>
      </c>
      <c r="AN18">
        <v>387</v>
      </c>
      <c r="AO18">
        <v>16</v>
      </c>
      <c r="AP18">
        <v>586</v>
      </c>
      <c r="AQ18">
        <v>23</v>
      </c>
      <c r="AR18">
        <v>57.4</v>
      </c>
      <c r="AS18">
        <v>2.8</v>
      </c>
      <c r="AT18">
        <v>216.9</v>
      </c>
      <c r="AU18">
        <v>8.5</v>
      </c>
      <c r="AV18">
        <v>7.55</v>
      </c>
      <c r="AW18">
        <v>0.36</v>
      </c>
      <c r="AX18">
        <v>292.7</v>
      </c>
      <c r="AY18">
        <v>9.1999999999999993</v>
      </c>
      <c r="AZ18">
        <v>20.100000000000001</v>
      </c>
      <c r="BA18">
        <v>0.74</v>
      </c>
      <c r="BB18">
        <v>107.4</v>
      </c>
      <c r="BC18">
        <v>4.2</v>
      </c>
      <c r="BD18">
        <v>12.35</v>
      </c>
      <c r="BE18">
        <v>0.6</v>
      </c>
      <c r="BF18">
        <v>8.7999999999999995E-2</v>
      </c>
      <c r="BG18">
        <v>1.6E-2</v>
      </c>
      <c r="BH18">
        <v>100.6</v>
      </c>
      <c r="BI18">
        <v>4.4000000000000004</v>
      </c>
      <c r="BJ18">
        <v>10.49</v>
      </c>
      <c r="BK18">
        <v>0.5</v>
      </c>
      <c r="BL18">
        <v>25.72</v>
      </c>
      <c r="BM18">
        <v>0.9</v>
      </c>
      <c r="BN18">
        <v>3.81</v>
      </c>
      <c r="BO18">
        <v>0.18</v>
      </c>
      <c r="BP18">
        <v>18.399999999999999</v>
      </c>
      <c r="BQ18">
        <v>1.2</v>
      </c>
      <c r="BR18">
        <v>4.8499999999999996</v>
      </c>
      <c r="BS18">
        <v>0.42</v>
      </c>
      <c r="BT18">
        <v>1.59</v>
      </c>
      <c r="BU18">
        <v>0.16</v>
      </c>
      <c r="BV18">
        <v>5.17</v>
      </c>
      <c r="BW18">
        <v>0.38</v>
      </c>
      <c r="BX18">
        <v>0.67400000000000004</v>
      </c>
      <c r="BY18">
        <v>6.0999999999999999E-2</v>
      </c>
      <c r="BZ18">
        <v>4.3</v>
      </c>
      <c r="CA18">
        <v>0.28000000000000003</v>
      </c>
      <c r="CB18">
        <v>0.79900000000000004</v>
      </c>
      <c r="CC18">
        <v>7.0999999999999994E-2</v>
      </c>
      <c r="CD18">
        <v>2.11</v>
      </c>
      <c r="CE18">
        <v>0.16</v>
      </c>
      <c r="CF18">
        <v>0.30299999999999999</v>
      </c>
      <c r="CG18">
        <v>4.8000000000000001E-2</v>
      </c>
      <c r="CH18">
        <v>1.91</v>
      </c>
      <c r="CI18">
        <v>0.28999999999999998</v>
      </c>
      <c r="CJ18">
        <v>0.27400000000000002</v>
      </c>
      <c r="CK18">
        <v>4.2000000000000003E-2</v>
      </c>
      <c r="CL18">
        <v>2.82</v>
      </c>
      <c r="CM18">
        <v>0.45</v>
      </c>
      <c r="CN18">
        <v>0.63800000000000001</v>
      </c>
      <c r="CO18">
        <v>0.08</v>
      </c>
      <c r="CP18">
        <v>0.82</v>
      </c>
      <c r="CQ18">
        <v>0.14000000000000001</v>
      </c>
      <c r="CR18">
        <v>0.76200000000000001</v>
      </c>
      <c r="CS18">
        <v>9.5000000000000001E-2</v>
      </c>
      <c r="CT18">
        <v>0.23200000000000001</v>
      </c>
      <c r="CU18">
        <v>4.1000000000000002E-2</v>
      </c>
      <c r="CV18">
        <v>51</v>
      </c>
      <c r="CW18">
        <v>-3.23</v>
      </c>
    </row>
    <row r="19" spans="1:101" x14ac:dyDescent="0.35">
      <c r="A19" s="5" t="s">
        <v>130</v>
      </c>
      <c r="B19" s="5">
        <v>65</v>
      </c>
      <c r="C19" s="5">
        <v>908</v>
      </c>
      <c r="D19" t="s">
        <v>136</v>
      </c>
      <c r="E19">
        <v>2.1503999999999999</v>
      </c>
      <c r="F19" s="3">
        <v>11.8931</v>
      </c>
      <c r="G19" s="3">
        <v>0.3105</v>
      </c>
      <c r="H19" s="3">
        <v>11.134399999999999</v>
      </c>
      <c r="I19" s="3">
        <v>0.34399999999999997</v>
      </c>
      <c r="J19" s="3">
        <v>2.3012000000000001</v>
      </c>
      <c r="K19" s="3">
        <v>49.520200000000003</v>
      </c>
      <c r="L19" s="3">
        <v>9.4167000000000005</v>
      </c>
      <c r="M19" s="3">
        <v>11.032400000000001</v>
      </c>
      <c r="N19" s="3">
        <v>0.32619999999999999</v>
      </c>
      <c r="O19" s="3">
        <f t="shared" si="0"/>
        <v>0.1976969696969697</v>
      </c>
      <c r="P19" s="3">
        <v>0.25580000000000003</v>
      </c>
      <c r="Q19" s="3">
        <v>1.2E-2</v>
      </c>
      <c r="R19" s="3">
        <f t="shared" si="1"/>
        <v>1.0434782608695653E-2</v>
      </c>
      <c r="S19" s="3">
        <v>98.697100000000006</v>
      </c>
      <c r="T19" s="3">
        <v>40.720999999999997</v>
      </c>
      <c r="U19" s="3">
        <v>47.9773</v>
      </c>
      <c r="V19" s="3">
        <v>11.596299999999999</v>
      </c>
      <c r="W19" s="3">
        <v>5.2200000000000003E-2</v>
      </c>
      <c r="X19" s="3">
        <v>1.6299999999999999E-2</v>
      </c>
      <c r="Y19" s="3">
        <v>0.2727</v>
      </c>
      <c r="Z19" s="3">
        <v>0.37790000000000001</v>
      </c>
      <c r="AA19" s="3">
        <v>7.4899999999999994E-2</v>
      </c>
      <c r="AB19" s="3">
        <v>0.1681</v>
      </c>
      <c r="AC19" s="3">
        <v>101.2567</v>
      </c>
      <c r="AD19" s="3">
        <f t="shared" si="2"/>
        <v>88.059517023708253</v>
      </c>
      <c r="AE19" s="3">
        <v>19.562000000000001</v>
      </c>
      <c r="AF19">
        <v>4.4000000000000004</v>
      </c>
      <c r="AG19">
        <v>0.34</v>
      </c>
      <c r="AH19">
        <v>1</v>
      </c>
      <c r="AI19">
        <v>0.56000000000000005</v>
      </c>
      <c r="AJ19">
        <v>1098</v>
      </c>
      <c r="AK19">
        <v>46</v>
      </c>
      <c r="AL19">
        <v>31.27</v>
      </c>
      <c r="AM19">
        <v>0.94</v>
      </c>
      <c r="AN19">
        <v>306</v>
      </c>
      <c r="AO19">
        <v>14</v>
      </c>
      <c r="AP19">
        <v>572</v>
      </c>
      <c r="AQ19">
        <v>25</v>
      </c>
      <c r="AR19">
        <v>52.5</v>
      </c>
      <c r="AS19">
        <v>2.1</v>
      </c>
      <c r="AT19">
        <v>185.1</v>
      </c>
      <c r="AU19">
        <v>7.8</v>
      </c>
      <c r="AV19">
        <v>5.98</v>
      </c>
      <c r="AW19">
        <v>0.3</v>
      </c>
      <c r="AX19">
        <v>259.7</v>
      </c>
      <c r="AY19">
        <v>9.6999999999999993</v>
      </c>
      <c r="AZ19">
        <v>20.62</v>
      </c>
      <c r="BA19">
        <v>0.9</v>
      </c>
      <c r="BB19">
        <v>110.2</v>
      </c>
      <c r="BC19">
        <v>4.3</v>
      </c>
      <c r="BD19">
        <v>10.18</v>
      </c>
      <c r="BE19">
        <v>0.4</v>
      </c>
      <c r="BF19">
        <v>7.3999999999999996E-2</v>
      </c>
      <c r="BG19">
        <v>1.4999999999999999E-2</v>
      </c>
      <c r="BH19">
        <v>70</v>
      </c>
      <c r="BI19">
        <v>3.4</v>
      </c>
      <c r="BJ19">
        <v>8.41</v>
      </c>
      <c r="BK19">
        <v>0.41</v>
      </c>
      <c r="BL19">
        <v>22.81</v>
      </c>
      <c r="BM19">
        <v>0.79</v>
      </c>
      <c r="BN19">
        <v>3.63</v>
      </c>
      <c r="BO19">
        <v>0.22</v>
      </c>
      <c r="BP19">
        <v>19.2</v>
      </c>
      <c r="BQ19">
        <v>1.3</v>
      </c>
      <c r="BR19">
        <v>5.54</v>
      </c>
      <c r="BS19">
        <v>0.47</v>
      </c>
      <c r="BT19">
        <v>1.76</v>
      </c>
      <c r="BU19">
        <v>0.13</v>
      </c>
      <c r="BV19">
        <v>5.28</v>
      </c>
      <c r="BW19">
        <v>0.39</v>
      </c>
      <c r="BX19">
        <v>0.69099999999999995</v>
      </c>
      <c r="BY19">
        <v>5.8999999999999997E-2</v>
      </c>
      <c r="BZ19">
        <v>3.96</v>
      </c>
      <c r="CA19">
        <v>0.3</v>
      </c>
      <c r="CB19">
        <v>0.81200000000000006</v>
      </c>
      <c r="CC19">
        <v>6.5000000000000002E-2</v>
      </c>
      <c r="CD19">
        <v>2.06</v>
      </c>
      <c r="CE19">
        <v>0.23</v>
      </c>
      <c r="CF19">
        <v>0.27600000000000002</v>
      </c>
      <c r="CG19">
        <v>3.7999999999999999E-2</v>
      </c>
      <c r="CH19">
        <v>1.67</v>
      </c>
      <c r="CI19">
        <v>0.19</v>
      </c>
      <c r="CJ19">
        <v>0.254</v>
      </c>
      <c r="CK19">
        <v>4.5999999999999999E-2</v>
      </c>
      <c r="CL19">
        <v>2.84</v>
      </c>
      <c r="CM19">
        <v>0.36</v>
      </c>
      <c r="CN19">
        <v>0.56799999999999995</v>
      </c>
      <c r="CO19">
        <v>7.0999999999999994E-2</v>
      </c>
      <c r="CP19">
        <v>0.63</v>
      </c>
      <c r="CQ19">
        <v>0.12</v>
      </c>
      <c r="CR19">
        <v>0.58899999999999997</v>
      </c>
      <c r="CS19">
        <v>8.3000000000000004E-2</v>
      </c>
      <c r="CT19">
        <v>0.18</v>
      </c>
      <c r="CU19">
        <v>3.9E-2</v>
      </c>
      <c r="CV19">
        <v>54</v>
      </c>
      <c r="CW19">
        <v>-9.5399999999999991</v>
      </c>
    </row>
    <row r="20" spans="1:101" x14ac:dyDescent="0.35">
      <c r="A20" s="5" t="s">
        <v>130</v>
      </c>
      <c r="B20" s="5">
        <v>65</v>
      </c>
      <c r="C20" s="5">
        <v>908</v>
      </c>
      <c r="D20" t="s">
        <v>137</v>
      </c>
      <c r="E20">
        <v>1.8942000000000001</v>
      </c>
      <c r="F20" s="3">
        <v>11.6706</v>
      </c>
      <c r="G20" s="3">
        <v>0.33710000000000001</v>
      </c>
      <c r="H20" s="3">
        <v>10.5876</v>
      </c>
      <c r="I20" s="3">
        <v>0.46179999999999999</v>
      </c>
      <c r="J20" s="3">
        <v>2.5649000000000002</v>
      </c>
      <c r="K20" s="3">
        <v>48.341299999999997</v>
      </c>
      <c r="L20" s="3">
        <v>10.1746</v>
      </c>
      <c r="M20" s="3">
        <v>11.754200000000001</v>
      </c>
      <c r="N20" s="3">
        <v>0.35010000000000002</v>
      </c>
      <c r="O20" s="3">
        <f t="shared" si="0"/>
        <v>0.21218181818181819</v>
      </c>
      <c r="P20" s="3">
        <v>0.25600000000000001</v>
      </c>
      <c r="Q20" s="3">
        <v>1.6400000000000001E-2</v>
      </c>
      <c r="R20" s="3">
        <f t="shared" si="1"/>
        <v>1.4260869565217394E-2</v>
      </c>
      <c r="S20" s="3">
        <v>98.408699999999996</v>
      </c>
      <c r="T20" s="3">
        <v>40.449300000000001</v>
      </c>
      <c r="U20" s="3">
        <v>47.761200000000002</v>
      </c>
      <c r="V20" s="3">
        <v>11.6229</v>
      </c>
      <c r="W20" s="3">
        <v>3.8800000000000001E-2</v>
      </c>
      <c r="X20" s="3">
        <v>7.3000000000000001E-3</v>
      </c>
      <c r="Y20" s="3">
        <v>0.27660000000000001</v>
      </c>
      <c r="Z20" s="3">
        <v>0.4047</v>
      </c>
      <c r="AA20" s="3">
        <v>7.7600000000000002E-2</v>
      </c>
      <c r="AB20" s="3">
        <v>0.1787</v>
      </c>
      <c r="AC20" s="3">
        <v>100.8172</v>
      </c>
      <c r="AD20" s="3">
        <f t="shared" si="2"/>
        <v>87.987772451120989</v>
      </c>
      <c r="AE20" s="3">
        <v>20.716000000000001</v>
      </c>
      <c r="AF20">
        <v>4.16</v>
      </c>
      <c r="AG20">
        <v>0.48</v>
      </c>
      <c r="AH20">
        <v>0.74</v>
      </c>
      <c r="AI20">
        <v>0.4</v>
      </c>
      <c r="AJ20">
        <v>1238</v>
      </c>
      <c r="AK20">
        <v>37</v>
      </c>
      <c r="AL20">
        <v>32</v>
      </c>
      <c r="AM20">
        <v>0.89</v>
      </c>
      <c r="AN20">
        <v>314.39999999999998</v>
      </c>
      <c r="AO20">
        <v>9.5</v>
      </c>
      <c r="AP20">
        <v>865</v>
      </c>
      <c r="AQ20">
        <v>28</v>
      </c>
      <c r="AR20">
        <v>58.5</v>
      </c>
      <c r="AS20">
        <v>2.1</v>
      </c>
      <c r="AT20">
        <v>246.3</v>
      </c>
      <c r="AU20">
        <v>9.6</v>
      </c>
      <c r="AV20">
        <v>10.07</v>
      </c>
      <c r="AW20">
        <v>0.45</v>
      </c>
      <c r="AX20">
        <v>349</v>
      </c>
      <c r="AY20">
        <v>13</v>
      </c>
      <c r="AZ20">
        <v>21.12</v>
      </c>
      <c r="BA20">
        <v>0.7</v>
      </c>
      <c r="BB20">
        <v>136.69999999999999</v>
      </c>
      <c r="BC20">
        <v>4.7</v>
      </c>
      <c r="BD20">
        <v>18.09</v>
      </c>
      <c r="BE20">
        <v>0.62</v>
      </c>
      <c r="BF20">
        <v>9.8000000000000004E-2</v>
      </c>
      <c r="BG20">
        <v>1.2999999999999999E-2</v>
      </c>
      <c r="BH20">
        <v>129.9</v>
      </c>
      <c r="BI20">
        <v>5.3</v>
      </c>
      <c r="BJ20">
        <v>15.16</v>
      </c>
      <c r="BK20">
        <v>0.7</v>
      </c>
      <c r="BL20">
        <v>35.299999999999997</v>
      </c>
      <c r="BM20">
        <v>1</v>
      </c>
      <c r="BN20">
        <v>5.04</v>
      </c>
      <c r="BO20">
        <v>0.2</v>
      </c>
      <c r="BP20">
        <v>22.8</v>
      </c>
      <c r="BQ20">
        <v>1.2</v>
      </c>
      <c r="BR20">
        <v>5.94</v>
      </c>
      <c r="BS20">
        <v>0.52</v>
      </c>
      <c r="BT20">
        <v>1.78</v>
      </c>
      <c r="BU20">
        <v>0.1</v>
      </c>
      <c r="BV20">
        <v>5.39</v>
      </c>
      <c r="BW20">
        <v>0.41</v>
      </c>
      <c r="BX20">
        <v>0.74299999999999999</v>
      </c>
      <c r="BY20">
        <v>5.5E-2</v>
      </c>
      <c r="BZ20">
        <v>4.3899999999999997</v>
      </c>
      <c r="CA20">
        <v>0.31</v>
      </c>
      <c r="CB20">
        <v>0.877</v>
      </c>
      <c r="CC20">
        <v>7.4999999999999997E-2</v>
      </c>
      <c r="CD20">
        <v>2.27</v>
      </c>
      <c r="CE20">
        <v>0.21</v>
      </c>
      <c r="CF20">
        <v>0.29699999999999999</v>
      </c>
      <c r="CG20">
        <v>4.3999999999999997E-2</v>
      </c>
      <c r="CH20">
        <v>1.72</v>
      </c>
      <c r="CI20">
        <v>0.22</v>
      </c>
      <c r="CJ20">
        <v>0.23300000000000001</v>
      </c>
      <c r="CK20">
        <v>3.3000000000000002E-2</v>
      </c>
      <c r="CL20">
        <v>3.53</v>
      </c>
      <c r="CM20">
        <v>0.31</v>
      </c>
      <c r="CN20">
        <v>1.06</v>
      </c>
      <c r="CO20">
        <v>0.1</v>
      </c>
      <c r="CP20">
        <v>1.26</v>
      </c>
      <c r="CQ20">
        <v>0.14000000000000001</v>
      </c>
      <c r="CR20">
        <v>1.19</v>
      </c>
      <c r="CS20">
        <v>0.11</v>
      </c>
      <c r="CT20">
        <v>0.32200000000000001</v>
      </c>
      <c r="CU20">
        <v>4.8000000000000001E-2</v>
      </c>
      <c r="CV20">
        <v>57</v>
      </c>
      <c r="CW20">
        <v>-5.46</v>
      </c>
    </row>
    <row r="21" spans="1:101" x14ac:dyDescent="0.35">
      <c r="A21" s="5" t="s">
        <v>130</v>
      </c>
      <c r="B21" s="5">
        <v>65</v>
      </c>
      <c r="C21" s="5">
        <v>908</v>
      </c>
      <c r="D21" t="s">
        <v>138</v>
      </c>
      <c r="E21">
        <v>1.7462</v>
      </c>
      <c r="F21" s="3">
        <v>10.9457</v>
      </c>
      <c r="G21" s="3">
        <v>0.309</v>
      </c>
      <c r="H21" s="3">
        <v>11.4496</v>
      </c>
      <c r="I21" s="3">
        <v>0.40560000000000002</v>
      </c>
      <c r="J21" s="3">
        <v>2.2599999999999998</v>
      </c>
      <c r="K21" s="3">
        <v>48.019799999999996</v>
      </c>
      <c r="L21" s="3">
        <v>10.202199999999999</v>
      </c>
      <c r="M21" s="3">
        <v>12.7225</v>
      </c>
      <c r="N21" s="3">
        <v>0.39560000000000001</v>
      </c>
      <c r="O21" s="3">
        <f t="shared" si="0"/>
        <v>0.23975757575757578</v>
      </c>
      <c r="P21" s="3">
        <v>0.2596</v>
      </c>
      <c r="Q21" s="3">
        <v>1.14E-2</v>
      </c>
      <c r="R21" s="3">
        <f t="shared" si="1"/>
        <v>9.91304347826087E-3</v>
      </c>
      <c r="S21" s="3">
        <v>98.727099999999993</v>
      </c>
      <c r="T21" s="3">
        <v>40.534399999999998</v>
      </c>
      <c r="U21" s="3">
        <v>46.775599999999997</v>
      </c>
      <c r="V21" s="3">
        <v>12.6883</v>
      </c>
      <c r="W21" s="3">
        <v>4.0899999999999999E-2</v>
      </c>
      <c r="X21" s="3">
        <v>1.6799999999999999E-2</v>
      </c>
      <c r="Y21" s="3">
        <v>0.30130000000000001</v>
      </c>
      <c r="Z21" s="3">
        <v>0.33829999999999999</v>
      </c>
      <c r="AA21" s="3">
        <v>8.1900000000000001E-2</v>
      </c>
      <c r="AB21" s="3">
        <v>0.1852</v>
      </c>
      <c r="AC21" s="3">
        <v>100.9628</v>
      </c>
      <c r="AD21" s="3">
        <f t="shared" si="2"/>
        <v>86.792299230098166</v>
      </c>
      <c r="AE21" s="3">
        <v>19.876999999999999</v>
      </c>
      <c r="AF21">
        <v>4.25</v>
      </c>
      <c r="AG21">
        <v>0.31</v>
      </c>
      <c r="AH21">
        <v>0.74</v>
      </c>
      <c r="AI21">
        <v>0.39</v>
      </c>
      <c r="AJ21">
        <v>1251</v>
      </c>
      <c r="AK21">
        <v>35</v>
      </c>
      <c r="AL21">
        <v>35.549999999999997</v>
      </c>
      <c r="AM21">
        <v>0.92</v>
      </c>
      <c r="AN21">
        <v>331</v>
      </c>
      <c r="AO21">
        <v>13</v>
      </c>
      <c r="AP21">
        <v>611</v>
      </c>
      <c r="AQ21">
        <v>26</v>
      </c>
      <c r="AR21">
        <v>63.4</v>
      </c>
      <c r="AS21">
        <v>2.4</v>
      </c>
      <c r="AT21">
        <v>221</v>
      </c>
      <c r="AU21">
        <v>10</v>
      </c>
      <c r="AV21">
        <v>8.68</v>
      </c>
      <c r="AW21">
        <v>0.35</v>
      </c>
      <c r="AX21">
        <v>304.39999999999998</v>
      </c>
      <c r="AY21">
        <v>9.1999999999999993</v>
      </c>
      <c r="AZ21">
        <v>19.52</v>
      </c>
      <c r="BA21">
        <v>0.86</v>
      </c>
      <c r="BB21">
        <v>118</v>
      </c>
      <c r="BC21">
        <v>4.8</v>
      </c>
      <c r="BD21">
        <v>14.37</v>
      </c>
      <c r="BE21">
        <v>0.72</v>
      </c>
      <c r="BF21">
        <v>8.8999999999999996E-2</v>
      </c>
      <c r="BG21">
        <v>1.4E-2</v>
      </c>
      <c r="BH21">
        <v>109</v>
      </c>
      <c r="BI21">
        <v>4.4000000000000004</v>
      </c>
      <c r="BJ21">
        <v>11.86</v>
      </c>
      <c r="BK21">
        <v>0.52</v>
      </c>
      <c r="BL21">
        <v>28.9</v>
      </c>
      <c r="BM21">
        <v>0.97</v>
      </c>
      <c r="BN21">
        <v>4.03</v>
      </c>
      <c r="BO21">
        <v>0.22</v>
      </c>
      <c r="BP21">
        <v>18.8</v>
      </c>
      <c r="BQ21">
        <v>1</v>
      </c>
      <c r="BR21">
        <v>4.95</v>
      </c>
      <c r="BS21">
        <v>0.46</v>
      </c>
      <c r="BT21">
        <v>1.4630000000000001</v>
      </c>
      <c r="BU21">
        <v>8.8999999999999996E-2</v>
      </c>
      <c r="BV21">
        <v>4.66</v>
      </c>
      <c r="BW21">
        <v>0.46</v>
      </c>
      <c r="BX21">
        <v>0.64300000000000002</v>
      </c>
      <c r="BY21">
        <v>6.0999999999999999E-2</v>
      </c>
      <c r="BZ21">
        <v>4</v>
      </c>
      <c r="CA21">
        <v>0.28999999999999998</v>
      </c>
      <c r="CB21">
        <v>0.69899999999999995</v>
      </c>
      <c r="CC21">
        <v>6.7000000000000004E-2</v>
      </c>
      <c r="CD21">
        <v>2.08</v>
      </c>
      <c r="CE21">
        <v>0.15</v>
      </c>
      <c r="CF21">
        <v>0.28399999999999997</v>
      </c>
      <c r="CG21">
        <v>4.9000000000000002E-2</v>
      </c>
      <c r="CH21">
        <v>1.73</v>
      </c>
      <c r="CI21">
        <v>0.2</v>
      </c>
      <c r="CJ21">
        <v>0.252</v>
      </c>
      <c r="CK21">
        <v>4.7E-2</v>
      </c>
      <c r="CL21">
        <v>3.01</v>
      </c>
      <c r="CM21">
        <v>0.47</v>
      </c>
      <c r="CN21">
        <v>0.77500000000000002</v>
      </c>
      <c r="CO21">
        <v>8.5000000000000006E-2</v>
      </c>
      <c r="CP21">
        <v>0.96</v>
      </c>
      <c r="CQ21">
        <v>0.12</v>
      </c>
      <c r="CR21">
        <v>0.95</v>
      </c>
      <c r="CS21">
        <v>0.1</v>
      </c>
      <c r="CT21">
        <v>0.25900000000000001</v>
      </c>
      <c r="CU21">
        <v>4.2000000000000003E-2</v>
      </c>
      <c r="CV21">
        <v>60</v>
      </c>
      <c r="CW21">
        <v>0.12</v>
      </c>
    </row>
    <row r="22" spans="1:101" x14ac:dyDescent="0.35">
      <c r="A22" s="5" t="s">
        <v>130</v>
      </c>
      <c r="B22" s="5">
        <v>65</v>
      </c>
      <c r="C22" s="5">
        <v>919</v>
      </c>
      <c r="D22" t="s">
        <v>139</v>
      </c>
      <c r="E22">
        <v>1.8664000000000001</v>
      </c>
      <c r="F22" s="3">
        <v>13.2202</v>
      </c>
      <c r="G22" s="3">
        <v>0.2301</v>
      </c>
      <c r="H22" s="3">
        <v>11.5764</v>
      </c>
      <c r="I22" s="3">
        <v>0.40620000000000001</v>
      </c>
      <c r="J22" s="3">
        <v>2.3611</v>
      </c>
      <c r="K22" s="3">
        <v>50.855699999999999</v>
      </c>
      <c r="L22" s="3">
        <v>7.4398</v>
      </c>
      <c r="M22" s="3">
        <v>10.309100000000001</v>
      </c>
      <c r="N22" s="3">
        <v>0.40660000000000002</v>
      </c>
      <c r="O22" s="3">
        <f t="shared" si="0"/>
        <v>0.24642424242424243</v>
      </c>
      <c r="P22" s="3">
        <v>0.3206</v>
      </c>
      <c r="Q22" s="3">
        <v>1.3299999999999999E-2</v>
      </c>
      <c r="R22" s="3">
        <f t="shared" si="1"/>
        <v>1.1565217391304347E-2</v>
      </c>
      <c r="S22" s="3">
        <v>99.005600000000001</v>
      </c>
      <c r="T22" s="3">
        <v>40.790599999999998</v>
      </c>
      <c r="U22" s="3">
        <v>46.666600000000003</v>
      </c>
      <c r="V22" s="3">
        <v>11.8963</v>
      </c>
      <c r="W22" s="3">
        <v>4.9700000000000001E-2</v>
      </c>
      <c r="X22" s="3">
        <v>3.7000000000000002E-3</v>
      </c>
      <c r="Y22" s="3">
        <v>0.23699999999999999</v>
      </c>
      <c r="Z22" s="3">
        <v>0.41360000000000002</v>
      </c>
      <c r="AA22" s="3">
        <v>7.5999999999999998E-2</v>
      </c>
      <c r="AB22" s="3">
        <v>0.1817</v>
      </c>
      <c r="AC22" s="3">
        <v>100.3152</v>
      </c>
      <c r="AD22" s="3">
        <f t="shared" si="2"/>
        <v>87.488265759589922</v>
      </c>
      <c r="AE22" s="3">
        <v>19.126000000000001</v>
      </c>
      <c r="AF22">
        <v>4.75</v>
      </c>
      <c r="AG22">
        <v>0.49</v>
      </c>
      <c r="AH22">
        <v>0.79</v>
      </c>
      <c r="AI22">
        <v>0.48</v>
      </c>
      <c r="AJ22">
        <v>1077</v>
      </c>
      <c r="AK22">
        <v>35</v>
      </c>
      <c r="AL22">
        <v>31.41</v>
      </c>
      <c r="AM22">
        <v>0.97</v>
      </c>
      <c r="AN22">
        <v>308</v>
      </c>
      <c r="AO22">
        <v>13</v>
      </c>
      <c r="AP22">
        <v>788</v>
      </c>
      <c r="AQ22">
        <v>34</v>
      </c>
      <c r="AR22">
        <v>47.8</v>
      </c>
      <c r="AS22">
        <v>1.8</v>
      </c>
      <c r="AT22">
        <v>155.80000000000001</v>
      </c>
      <c r="AU22">
        <v>8.9</v>
      </c>
      <c r="AV22">
        <v>7.93</v>
      </c>
      <c r="AW22">
        <v>0.42</v>
      </c>
      <c r="AX22">
        <v>328</v>
      </c>
      <c r="AY22">
        <v>12</v>
      </c>
      <c r="AZ22">
        <v>23.6</v>
      </c>
      <c r="BA22">
        <v>1.2</v>
      </c>
      <c r="BB22">
        <v>122.4</v>
      </c>
      <c r="BC22">
        <v>5.3</v>
      </c>
      <c r="BD22">
        <v>13</v>
      </c>
      <c r="BE22">
        <v>0.64</v>
      </c>
      <c r="BF22">
        <v>7.3999999999999996E-2</v>
      </c>
      <c r="BG22">
        <v>2.1000000000000001E-2</v>
      </c>
      <c r="BH22">
        <v>102.6</v>
      </c>
      <c r="BI22">
        <v>4.5999999999999996</v>
      </c>
      <c r="BJ22">
        <v>10.78</v>
      </c>
      <c r="BK22">
        <v>0.48</v>
      </c>
      <c r="BL22">
        <v>26.96</v>
      </c>
      <c r="BM22">
        <v>0.97</v>
      </c>
      <c r="BN22">
        <v>3.88</v>
      </c>
      <c r="BO22">
        <v>0.2</v>
      </c>
      <c r="BP22">
        <v>19.100000000000001</v>
      </c>
      <c r="BQ22">
        <v>1.3</v>
      </c>
      <c r="BR22">
        <v>4.9000000000000004</v>
      </c>
      <c r="BS22">
        <v>0.5</v>
      </c>
      <c r="BT22">
        <v>1.83</v>
      </c>
      <c r="BU22">
        <v>0.18</v>
      </c>
      <c r="BV22">
        <v>5.17</v>
      </c>
      <c r="BW22">
        <v>0.5</v>
      </c>
      <c r="BX22">
        <v>0.751</v>
      </c>
      <c r="BY22">
        <v>7.6999999999999999E-2</v>
      </c>
      <c r="BZ22">
        <v>4.72</v>
      </c>
      <c r="CA22">
        <v>0.39</v>
      </c>
      <c r="CB22">
        <v>0.88800000000000001</v>
      </c>
      <c r="CC22">
        <v>7.2999999999999995E-2</v>
      </c>
      <c r="CD22">
        <v>2.62</v>
      </c>
      <c r="CE22">
        <v>0.28999999999999998</v>
      </c>
      <c r="CF22">
        <v>0.30099999999999999</v>
      </c>
      <c r="CG22">
        <v>4.7E-2</v>
      </c>
      <c r="CH22">
        <v>2.2400000000000002</v>
      </c>
      <c r="CI22">
        <v>0.21</v>
      </c>
      <c r="CJ22">
        <v>0.28499999999999998</v>
      </c>
      <c r="CK22">
        <v>4.8000000000000001E-2</v>
      </c>
      <c r="CL22">
        <v>3.33</v>
      </c>
      <c r="CM22">
        <v>0.5</v>
      </c>
      <c r="CN22">
        <v>0.71</v>
      </c>
      <c r="CO22">
        <v>0.11</v>
      </c>
      <c r="CP22">
        <v>0.94</v>
      </c>
      <c r="CQ22">
        <v>0.14000000000000001</v>
      </c>
      <c r="CR22">
        <v>0.80200000000000005</v>
      </c>
      <c r="CS22">
        <v>8.2000000000000003E-2</v>
      </c>
      <c r="CT22">
        <v>0.26500000000000001</v>
      </c>
      <c r="CU22">
        <v>4.5999999999999999E-2</v>
      </c>
      <c r="CV22">
        <v>63</v>
      </c>
      <c r="CW22">
        <v>-15.76</v>
      </c>
    </row>
    <row r="23" spans="1:101" x14ac:dyDescent="0.35">
      <c r="A23" s="5" t="s">
        <v>130</v>
      </c>
      <c r="B23" s="5">
        <v>65</v>
      </c>
      <c r="C23" s="5">
        <v>919</v>
      </c>
      <c r="D23" t="s">
        <v>140</v>
      </c>
      <c r="E23">
        <v>2.0621999999999998</v>
      </c>
      <c r="F23" s="3">
        <v>12.9557</v>
      </c>
      <c r="G23" s="3">
        <v>0.22420000000000001</v>
      </c>
      <c r="H23" s="3">
        <v>11.4527</v>
      </c>
      <c r="I23" s="3">
        <v>0.39560000000000001</v>
      </c>
      <c r="J23" s="3">
        <v>2.3641000000000001</v>
      </c>
      <c r="K23" s="3">
        <v>49.494799999999998</v>
      </c>
      <c r="L23" s="3">
        <v>7.9275000000000002</v>
      </c>
      <c r="M23" s="3">
        <v>10.929500000000001</v>
      </c>
      <c r="N23" s="3">
        <v>0.41959999999999997</v>
      </c>
      <c r="O23" s="3">
        <f t="shared" si="0"/>
        <v>0.25430303030303031</v>
      </c>
      <c r="P23" s="3">
        <v>0.29899999999999999</v>
      </c>
      <c r="Q23" s="3">
        <v>1.8499999999999999E-2</v>
      </c>
      <c r="R23" s="3">
        <f t="shared" si="1"/>
        <v>1.6086956521739131E-2</v>
      </c>
      <c r="S23" s="3">
        <v>98.543300000000002</v>
      </c>
      <c r="T23" s="3">
        <v>41.0227</v>
      </c>
      <c r="U23" s="3">
        <v>47.764200000000002</v>
      </c>
      <c r="V23" s="3">
        <v>10.9476</v>
      </c>
      <c r="W23" s="3">
        <v>6.6799999999999998E-2</v>
      </c>
      <c r="X23" s="3">
        <v>1.84E-2</v>
      </c>
      <c r="Y23" s="3">
        <v>0.24990000000000001</v>
      </c>
      <c r="Z23" s="3">
        <v>0.45490000000000003</v>
      </c>
      <c r="AA23" s="3">
        <v>0.11890000000000001</v>
      </c>
      <c r="AB23" s="3">
        <v>0.16009999999999999</v>
      </c>
      <c r="AC23" s="3">
        <v>100.8035</v>
      </c>
      <c r="AD23" s="3">
        <f t="shared" si="2"/>
        <v>88.606806970246325</v>
      </c>
      <c r="AE23" s="3">
        <v>19.785</v>
      </c>
      <c r="AF23">
        <v>4.55</v>
      </c>
      <c r="AG23">
        <v>0.41</v>
      </c>
      <c r="AH23">
        <v>1.31</v>
      </c>
      <c r="AI23">
        <v>0.55000000000000004</v>
      </c>
      <c r="AJ23">
        <v>1015</v>
      </c>
      <c r="AK23">
        <v>34</v>
      </c>
      <c r="AL23">
        <v>33.1</v>
      </c>
      <c r="AM23">
        <v>1</v>
      </c>
      <c r="AN23">
        <v>311</v>
      </c>
      <c r="AO23">
        <v>13</v>
      </c>
      <c r="AP23">
        <v>1031</v>
      </c>
      <c r="AQ23">
        <v>37</v>
      </c>
      <c r="AR23">
        <v>45.2</v>
      </c>
      <c r="AS23">
        <v>1.8</v>
      </c>
      <c r="AT23">
        <v>126.9</v>
      </c>
      <c r="AU23">
        <v>6.9</v>
      </c>
      <c r="AV23">
        <v>7.65</v>
      </c>
      <c r="AW23">
        <v>0.46</v>
      </c>
      <c r="AX23">
        <v>323</v>
      </c>
      <c r="AY23">
        <v>11</v>
      </c>
      <c r="AZ23">
        <v>23.13</v>
      </c>
      <c r="BA23">
        <v>0.88</v>
      </c>
      <c r="BB23">
        <v>123.4</v>
      </c>
      <c r="BC23">
        <v>5.7</v>
      </c>
      <c r="BD23">
        <v>12.91</v>
      </c>
      <c r="BE23">
        <v>0.62</v>
      </c>
      <c r="BF23">
        <v>7.9000000000000001E-2</v>
      </c>
      <c r="BG23">
        <v>1.7000000000000001E-2</v>
      </c>
      <c r="BH23">
        <v>104.6</v>
      </c>
      <c r="BI23">
        <v>4.9000000000000004</v>
      </c>
      <c r="BJ23">
        <v>11.01</v>
      </c>
      <c r="BK23">
        <v>0.43</v>
      </c>
      <c r="BL23">
        <v>27.03</v>
      </c>
      <c r="BM23">
        <v>0.92</v>
      </c>
      <c r="BN23">
        <v>3.7</v>
      </c>
      <c r="BO23">
        <v>0.19</v>
      </c>
      <c r="BP23">
        <v>19.2</v>
      </c>
      <c r="BQ23">
        <v>1.3</v>
      </c>
      <c r="BR23">
        <v>5.27</v>
      </c>
      <c r="BS23">
        <v>0.56999999999999995</v>
      </c>
      <c r="BT23">
        <v>1.83</v>
      </c>
      <c r="BU23">
        <v>0.13</v>
      </c>
      <c r="BV23">
        <v>5.1100000000000003</v>
      </c>
      <c r="BW23">
        <v>0.51</v>
      </c>
      <c r="BX23">
        <v>0.77800000000000002</v>
      </c>
      <c r="BY23">
        <v>0.06</v>
      </c>
      <c r="BZ23">
        <v>4.29</v>
      </c>
      <c r="CA23">
        <v>0.37</v>
      </c>
      <c r="CB23">
        <v>0.85399999999999998</v>
      </c>
      <c r="CC23">
        <v>6.6000000000000003E-2</v>
      </c>
      <c r="CD23">
        <v>2.5</v>
      </c>
      <c r="CE23">
        <v>0.22</v>
      </c>
      <c r="CF23">
        <v>0.34200000000000003</v>
      </c>
      <c r="CG23">
        <v>0.04</v>
      </c>
      <c r="CH23">
        <v>2.08</v>
      </c>
      <c r="CI23">
        <v>0.23</v>
      </c>
      <c r="CJ23">
        <v>0.246</v>
      </c>
      <c r="CK23">
        <v>4.3999999999999997E-2</v>
      </c>
      <c r="CL23">
        <v>2.85</v>
      </c>
      <c r="CM23">
        <v>0.47</v>
      </c>
      <c r="CN23">
        <v>0.73</v>
      </c>
      <c r="CO23">
        <v>0.1</v>
      </c>
      <c r="CP23">
        <v>0.88</v>
      </c>
      <c r="CQ23">
        <v>0.14000000000000001</v>
      </c>
      <c r="CR23">
        <v>0.754</v>
      </c>
      <c r="CS23">
        <v>6.4000000000000001E-2</v>
      </c>
      <c r="CT23">
        <v>0.22700000000000001</v>
      </c>
      <c r="CU23">
        <v>3.4000000000000002E-2</v>
      </c>
      <c r="CV23">
        <v>66</v>
      </c>
      <c r="CW23">
        <v>-16.260000000000002</v>
      </c>
    </row>
    <row r="24" spans="1:101" x14ac:dyDescent="0.35">
      <c r="A24" s="5" t="s">
        <v>130</v>
      </c>
      <c r="B24" s="5">
        <v>65</v>
      </c>
      <c r="C24" s="5">
        <v>919</v>
      </c>
      <c r="D24" t="s">
        <v>141</v>
      </c>
      <c r="E24">
        <v>2.5922999999999998</v>
      </c>
      <c r="F24" s="3">
        <v>13.1472</v>
      </c>
      <c r="G24" s="3">
        <v>0.35959999999999998</v>
      </c>
      <c r="H24" s="3">
        <v>10.142899999999999</v>
      </c>
      <c r="I24" s="3">
        <v>0.50190000000000001</v>
      </c>
      <c r="J24" s="3">
        <v>2.9752999999999998</v>
      </c>
      <c r="K24" s="3">
        <v>49.3489</v>
      </c>
      <c r="L24" s="3">
        <v>8.1047999999999991</v>
      </c>
      <c r="M24" s="3">
        <v>11.3688</v>
      </c>
      <c r="N24" s="3">
        <v>0.372</v>
      </c>
      <c r="O24" s="3">
        <f t="shared" si="0"/>
        <v>0.22545454545454546</v>
      </c>
      <c r="P24" s="3">
        <v>0.34300000000000003</v>
      </c>
      <c r="Q24" s="3">
        <v>2.9000000000000001E-2</v>
      </c>
      <c r="R24" s="3">
        <f t="shared" si="1"/>
        <v>2.521739130434783E-2</v>
      </c>
      <c r="S24" s="3">
        <v>99.285799999999995</v>
      </c>
      <c r="T24" s="3">
        <v>40.114400000000003</v>
      </c>
      <c r="U24" s="3">
        <v>43.252299999999998</v>
      </c>
      <c r="V24" s="3">
        <v>15.8096</v>
      </c>
      <c r="W24" s="3">
        <v>3.32E-2</v>
      </c>
      <c r="X24" s="3">
        <v>1.72E-2</v>
      </c>
      <c r="Y24" s="3">
        <v>0.24399999999999999</v>
      </c>
      <c r="Z24" s="3">
        <v>0.30859999999999999</v>
      </c>
      <c r="AA24" s="3">
        <v>3.4700000000000002E-2</v>
      </c>
      <c r="AB24" s="3">
        <v>0.24579999999999999</v>
      </c>
      <c r="AC24" s="3">
        <v>100.0598</v>
      </c>
      <c r="AD24" s="3">
        <f t="shared" si="2"/>
        <v>82.983657969993388</v>
      </c>
      <c r="AE24" s="3">
        <v>22.2</v>
      </c>
      <c r="AF24">
        <v>4.9800000000000004</v>
      </c>
      <c r="AG24">
        <v>0.32</v>
      </c>
      <c r="AH24">
        <v>0.51</v>
      </c>
      <c r="AI24">
        <v>0.26</v>
      </c>
      <c r="AJ24">
        <v>1680</v>
      </c>
      <c r="AK24">
        <v>47</v>
      </c>
      <c r="AL24">
        <v>32.58</v>
      </c>
      <c r="AM24">
        <v>0.8</v>
      </c>
      <c r="AN24">
        <v>383</v>
      </c>
      <c r="AO24">
        <v>14</v>
      </c>
      <c r="AP24">
        <v>415</v>
      </c>
      <c r="AQ24">
        <v>20</v>
      </c>
      <c r="AR24">
        <v>46.8</v>
      </c>
      <c r="AS24">
        <v>2</v>
      </c>
      <c r="AT24">
        <v>134</v>
      </c>
      <c r="AU24">
        <v>6.8</v>
      </c>
      <c r="AV24">
        <v>9.8800000000000008</v>
      </c>
      <c r="AW24">
        <v>0.49</v>
      </c>
      <c r="AX24">
        <v>383</v>
      </c>
      <c r="AY24">
        <v>13</v>
      </c>
      <c r="AZ24">
        <v>26.37</v>
      </c>
      <c r="BA24">
        <v>0.95</v>
      </c>
      <c r="BB24">
        <v>187.9</v>
      </c>
      <c r="BC24">
        <v>7.1</v>
      </c>
      <c r="BD24">
        <v>16.559999999999999</v>
      </c>
      <c r="BE24">
        <v>0.89</v>
      </c>
      <c r="BF24">
        <v>9.5000000000000001E-2</v>
      </c>
      <c r="BG24">
        <v>1.4E-2</v>
      </c>
      <c r="BH24">
        <v>125.5</v>
      </c>
      <c r="BI24">
        <v>6.7</v>
      </c>
      <c r="BJ24">
        <v>14.45</v>
      </c>
      <c r="BK24">
        <v>0.62</v>
      </c>
      <c r="BL24">
        <v>36.6</v>
      </c>
      <c r="BM24">
        <v>1.5</v>
      </c>
      <c r="BN24">
        <v>5.56</v>
      </c>
      <c r="BO24">
        <v>0.3</v>
      </c>
      <c r="BP24">
        <v>26.8</v>
      </c>
      <c r="BQ24">
        <v>1.3</v>
      </c>
      <c r="BR24">
        <v>6.08</v>
      </c>
      <c r="BS24">
        <v>0.4</v>
      </c>
      <c r="BT24">
        <v>2.0699999999999998</v>
      </c>
      <c r="BU24">
        <v>0.16</v>
      </c>
      <c r="BV24">
        <v>6.67</v>
      </c>
      <c r="BW24">
        <v>0.53</v>
      </c>
      <c r="BX24">
        <v>1.03</v>
      </c>
      <c r="BY24">
        <v>0.11</v>
      </c>
      <c r="BZ24">
        <v>5.18</v>
      </c>
      <c r="CA24">
        <v>0.38</v>
      </c>
      <c r="CB24">
        <v>0.99199999999999999</v>
      </c>
      <c r="CC24">
        <v>7.0000000000000007E-2</v>
      </c>
      <c r="CD24">
        <v>2.87</v>
      </c>
      <c r="CE24">
        <v>0.28000000000000003</v>
      </c>
      <c r="CF24">
        <v>0.36699999999999999</v>
      </c>
      <c r="CG24">
        <v>4.4999999999999998E-2</v>
      </c>
      <c r="CH24">
        <v>2.14</v>
      </c>
      <c r="CI24">
        <v>0.23</v>
      </c>
      <c r="CJ24">
        <v>0.29399999999999998</v>
      </c>
      <c r="CK24">
        <v>3.7999999999999999E-2</v>
      </c>
      <c r="CL24">
        <v>4.17</v>
      </c>
      <c r="CM24">
        <v>0.48</v>
      </c>
      <c r="CN24">
        <v>0.97099999999999997</v>
      </c>
      <c r="CO24">
        <v>8.8999999999999996E-2</v>
      </c>
      <c r="CP24">
        <v>1.17</v>
      </c>
      <c r="CQ24">
        <v>0.15</v>
      </c>
      <c r="CR24">
        <v>1.137</v>
      </c>
      <c r="CS24">
        <v>9.6000000000000002E-2</v>
      </c>
      <c r="CT24">
        <v>0.35699999999999998</v>
      </c>
      <c r="CU24">
        <v>4.8000000000000001E-2</v>
      </c>
      <c r="CV24">
        <v>69</v>
      </c>
      <c r="CW24">
        <v>-0.77</v>
      </c>
    </row>
    <row r="25" spans="1:101" x14ac:dyDescent="0.35">
      <c r="A25" s="5" t="s">
        <v>130</v>
      </c>
      <c r="B25" s="5">
        <v>65</v>
      </c>
      <c r="C25" s="5">
        <v>916</v>
      </c>
      <c r="D25" t="s">
        <v>142</v>
      </c>
      <c r="E25">
        <v>2.3222999999999998</v>
      </c>
      <c r="F25" s="3">
        <v>13.3927</v>
      </c>
      <c r="G25" s="3">
        <v>0.29699999999999999</v>
      </c>
      <c r="H25" s="3">
        <v>11.249700000000001</v>
      </c>
      <c r="I25" s="3">
        <v>0.51529999999999998</v>
      </c>
      <c r="J25" s="3">
        <v>2.7199</v>
      </c>
      <c r="K25" s="3">
        <v>50.150399999999998</v>
      </c>
      <c r="L25" s="3">
        <v>6.4241999999999999</v>
      </c>
      <c r="M25" s="3">
        <v>10.8733</v>
      </c>
      <c r="N25" s="3">
        <v>0.32340000000000002</v>
      </c>
      <c r="O25" s="3">
        <f t="shared" si="0"/>
        <v>0.19600000000000004</v>
      </c>
      <c r="P25" s="3">
        <v>0.27989999999999998</v>
      </c>
      <c r="Q25" s="3">
        <v>1.6899999999999998E-2</v>
      </c>
      <c r="R25" s="3">
        <f t="shared" si="1"/>
        <v>1.4695652173913044E-2</v>
      </c>
      <c r="S25" s="3">
        <v>98.564999999999998</v>
      </c>
      <c r="T25" s="3">
        <v>40.247399999999999</v>
      </c>
      <c r="U25" s="3">
        <v>43.808399999999999</v>
      </c>
      <c r="V25" s="3">
        <v>16.956700000000001</v>
      </c>
      <c r="W25" s="3">
        <v>2.87E-2</v>
      </c>
      <c r="X25" s="3">
        <v>1.1900000000000001E-2</v>
      </c>
      <c r="Y25" s="3">
        <v>0.27339999999999998</v>
      </c>
      <c r="Z25" s="3">
        <v>0.2301</v>
      </c>
      <c r="AA25" s="3">
        <v>3.5700000000000003E-2</v>
      </c>
      <c r="AB25" s="3">
        <v>0.23580000000000001</v>
      </c>
      <c r="AC25" s="3">
        <v>101.828</v>
      </c>
      <c r="AD25" s="3">
        <f t="shared" si="2"/>
        <v>82.159612500288958</v>
      </c>
      <c r="AE25" s="3">
        <v>15.292</v>
      </c>
      <c r="AF25">
        <v>5.01</v>
      </c>
      <c r="AG25">
        <v>0.53</v>
      </c>
      <c r="AH25">
        <v>0.62</v>
      </c>
      <c r="AI25">
        <v>0.36</v>
      </c>
      <c r="AJ25">
        <v>1274</v>
      </c>
      <c r="AK25">
        <v>43</v>
      </c>
      <c r="AL25">
        <v>32.799999999999997</v>
      </c>
      <c r="AM25">
        <v>1.1000000000000001</v>
      </c>
      <c r="AN25">
        <v>316</v>
      </c>
      <c r="AO25">
        <v>13</v>
      </c>
      <c r="AP25">
        <v>265</v>
      </c>
      <c r="AQ25">
        <v>14</v>
      </c>
      <c r="AR25">
        <v>41.8</v>
      </c>
      <c r="AS25">
        <v>2.1</v>
      </c>
      <c r="AT25">
        <v>78.5</v>
      </c>
      <c r="AU25">
        <v>3.7</v>
      </c>
      <c r="AV25">
        <v>10.09</v>
      </c>
      <c r="AW25">
        <v>0.59</v>
      </c>
      <c r="AX25">
        <v>365</v>
      </c>
      <c r="AY25">
        <v>20</v>
      </c>
      <c r="AZ25">
        <v>24.1</v>
      </c>
      <c r="BA25">
        <v>1.1000000000000001</v>
      </c>
      <c r="BB25">
        <v>150.30000000000001</v>
      </c>
      <c r="BC25">
        <v>7.1</v>
      </c>
      <c r="BD25">
        <v>15.63</v>
      </c>
      <c r="BE25">
        <v>0.86</v>
      </c>
      <c r="BF25">
        <v>0.104</v>
      </c>
      <c r="BG25">
        <v>2.1999999999999999E-2</v>
      </c>
      <c r="BH25">
        <v>127.2</v>
      </c>
      <c r="BI25">
        <v>6.4</v>
      </c>
      <c r="BJ25">
        <v>14.44</v>
      </c>
      <c r="BK25">
        <v>0.76</v>
      </c>
      <c r="BL25">
        <v>34.299999999999997</v>
      </c>
      <c r="BM25">
        <v>1.1000000000000001</v>
      </c>
      <c r="BN25">
        <v>4.92</v>
      </c>
      <c r="BO25">
        <v>0.28000000000000003</v>
      </c>
      <c r="BP25">
        <v>24</v>
      </c>
      <c r="BQ25">
        <v>1.4</v>
      </c>
      <c r="BR25">
        <v>6.03</v>
      </c>
      <c r="BS25">
        <v>0.55000000000000004</v>
      </c>
      <c r="BT25">
        <v>1.94</v>
      </c>
      <c r="BU25">
        <v>0.14000000000000001</v>
      </c>
      <c r="BV25">
        <v>6.01</v>
      </c>
      <c r="BW25">
        <v>0.69</v>
      </c>
      <c r="BX25">
        <v>0.86599999999999999</v>
      </c>
      <c r="BY25">
        <v>8.6999999999999994E-2</v>
      </c>
      <c r="BZ25">
        <v>4.8600000000000003</v>
      </c>
      <c r="CA25">
        <v>0.42</v>
      </c>
      <c r="CB25">
        <v>0.84399999999999997</v>
      </c>
      <c r="CC25">
        <v>6.5000000000000002E-2</v>
      </c>
      <c r="CD25">
        <v>2.72</v>
      </c>
      <c r="CE25">
        <v>0.23</v>
      </c>
      <c r="CF25">
        <v>0.3</v>
      </c>
      <c r="CG25">
        <v>4.2000000000000003E-2</v>
      </c>
      <c r="CH25">
        <v>2.0099999999999998</v>
      </c>
      <c r="CI25">
        <v>0.25</v>
      </c>
      <c r="CJ25">
        <v>0.27400000000000002</v>
      </c>
      <c r="CK25">
        <v>4.2000000000000003E-2</v>
      </c>
      <c r="CL25">
        <v>4.13</v>
      </c>
      <c r="CM25">
        <v>0.52</v>
      </c>
      <c r="CN25">
        <v>0.82</v>
      </c>
      <c r="CO25">
        <v>0.1</v>
      </c>
      <c r="CP25">
        <v>1.0900000000000001</v>
      </c>
      <c r="CQ25">
        <v>0.24</v>
      </c>
      <c r="CR25">
        <v>1.129</v>
      </c>
      <c r="CS25">
        <v>9.4E-2</v>
      </c>
      <c r="CT25">
        <v>0.312</v>
      </c>
      <c r="CU25">
        <v>6.4000000000000001E-2</v>
      </c>
      <c r="CV25">
        <v>72</v>
      </c>
      <c r="CW25">
        <v>-5</v>
      </c>
    </row>
    <row r="26" spans="1:101" x14ac:dyDescent="0.35">
      <c r="A26" s="5" t="s">
        <v>130</v>
      </c>
      <c r="B26" s="5">
        <v>65</v>
      </c>
      <c r="C26" s="5">
        <v>916</v>
      </c>
      <c r="D26" t="s">
        <v>143</v>
      </c>
      <c r="E26">
        <v>2.3039000000000001</v>
      </c>
      <c r="F26" s="3">
        <v>14.055300000000001</v>
      </c>
      <c r="G26" s="3">
        <v>0.3468</v>
      </c>
      <c r="H26" s="3">
        <v>11.797700000000001</v>
      </c>
      <c r="I26" s="3">
        <v>0.59240000000000004</v>
      </c>
      <c r="J26" s="3">
        <v>2.9081000000000001</v>
      </c>
      <c r="K26" s="3">
        <v>50.986899999999999</v>
      </c>
      <c r="L26" s="3">
        <v>6.5753000000000004</v>
      </c>
      <c r="M26" s="3">
        <v>7.7301000000000002</v>
      </c>
      <c r="N26" s="3">
        <v>0.30669999999999997</v>
      </c>
      <c r="O26" s="3">
        <f t="shared" si="0"/>
        <v>0.18587878787878787</v>
      </c>
      <c r="P26" s="3">
        <v>0.2591</v>
      </c>
      <c r="Q26" s="3">
        <v>1.6199999999999999E-2</v>
      </c>
      <c r="R26" s="3">
        <f t="shared" si="1"/>
        <v>1.4086956521739131E-2</v>
      </c>
      <c r="S26" s="3">
        <v>97.878699999999995</v>
      </c>
      <c r="T26" s="3">
        <v>40.576900000000002</v>
      </c>
      <c r="U26" s="3">
        <v>47.844499999999996</v>
      </c>
      <c r="V26" s="3">
        <v>11.616</v>
      </c>
      <c r="W26" s="3">
        <v>4.0300000000000002E-2</v>
      </c>
      <c r="X26" s="3">
        <v>9.2999999999999992E-3</v>
      </c>
      <c r="Y26" s="3">
        <v>0.25629999999999997</v>
      </c>
      <c r="Z26" s="3">
        <v>0.42649999999999999</v>
      </c>
      <c r="AA26" s="3">
        <v>8.3500000000000005E-2</v>
      </c>
      <c r="AB26" s="3">
        <v>0.16</v>
      </c>
      <c r="AC26" s="3">
        <v>101.0133</v>
      </c>
      <c r="AD26" s="3">
        <f t="shared" si="2"/>
        <v>88.012444700957388</v>
      </c>
      <c r="AE26" s="3">
        <v>21.027000000000001</v>
      </c>
      <c r="AF26">
        <v>4.3600000000000003</v>
      </c>
      <c r="AG26">
        <v>0.45</v>
      </c>
      <c r="AH26">
        <v>0.92</v>
      </c>
      <c r="AI26">
        <v>0.45</v>
      </c>
      <c r="AJ26">
        <v>1524</v>
      </c>
      <c r="AK26">
        <v>64</v>
      </c>
      <c r="AL26">
        <v>32.799999999999997</v>
      </c>
      <c r="AM26">
        <v>1.2</v>
      </c>
      <c r="AN26">
        <v>313</v>
      </c>
      <c r="AO26">
        <v>14</v>
      </c>
      <c r="AP26">
        <v>285</v>
      </c>
      <c r="AQ26">
        <v>17</v>
      </c>
      <c r="AR26">
        <v>35.6</v>
      </c>
      <c r="AS26">
        <v>1.5</v>
      </c>
      <c r="AT26">
        <v>121.5</v>
      </c>
      <c r="AU26">
        <v>6.6</v>
      </c>
      <c r="AV26">
        <v>10.63</v>
      </c>
      <c r="AW26">
        <v>0.64</v>
      </c>
      <c r="AX26">
        <v>385</v>
      </c>
      <c r="AY26">
        <v>16</v>
      </c>
      <c r="AZ26">
        <v>24.3</v>
      </c>
      <c r="BA26">
        <v>1.1000000000000001</v>
      </c>
      <c r="BB26">
        <v>167.1</v>
      </c>
      <c r="BC26">
        <v>7.6</v>
      </c>
      <c r="BD26">
        <v>17.059999999999999</v>
      </c>
      <c r="BE26">
        <v>0.95</v>
      </c>
      <c r="BF26">
        <v>0.11700000000000001</v>
      </c>
      <c r="BG26">
        <v>1.4999999999999999E-2</v>
      </c>
      <c r="BH26">
        <v>136.19999999999999</v>
      </c>
      <c r="BI26">
        <v>8.6</v>
      </c>
      <c r="BJ26">
        <v>14.58</v>
      </c>
      <c r="BK26">
        <v>0.62</v>
      </c>
      <c r="BL26">
        <v>36.200000000000003</v>
      </c>
      <c r="BM26">
        <v>1.3</v>
      </c>
      <c r="BN26">
        <v>5.17</v>
      </c>
      <c r="BO26">
        <v>0.22</v>
      </c>
      <c r="BP26">
        <v>24.6</v>
      </c>
      <c r="BQ26">
        <v>1.4</v>
      </c>
      <c r="BR26">
        <v>6.44</v>
      </c>
      <c r="BS26">
        <v>0.72</v>
      </c>
      <c r="BT26">
        <v>2.0499999999999998</v>
      </c>
      <c r="BU26">
        <v>0.15</v>
      </c>
      <c r="BV26">
        <v>6.17</v>
      </c>
      <c r="BW26">
        <v>0.46</v>
      </c>
      <c r="BX26">
        <v>0.94399999999999995</v>
      </c>
      <c r="BY26">
        <v>6.9000000000000006E-2</v>
      </c>
      <c r="BZ26">
        <v>5.0599999999999996</v>
      </c>
      <c r="CA26">
        <v>0.36</v>
      </c>
      <c r="CB26">
        <v>0.95899999999999996</v>
      </c>
      <c r="CC26">
        <v>6.2E-2</v>
      </c>
      <c r="CD26">
        <v>2.5499999999999998</v>
      </c>
      <c r="CE26">
        <v>0.25</v>
      </c>
      <c r="CF26">
        <v>0.35499999999999998</v>
      </c>
      <c r="CG26">
        <v>4.7E-2</v>
      </c>
      <c r="CH26">
        <v>1.86</v>
      </c>
      <c r="CI26">
        <v>0.19</v>
      </c>
      <c r="CJ26">
        <v>0.252</v>
      </c>
      <c r="CK26">
        <v>5.0999999999999997E-2</v>
      </c>
      <c r="CL26">
        <v>4.41</v>
      </c>
      <c r="CM26">
        <v>0.44</v>
      </c>
      <c r="CN26">
        <v>1.03</v>
      </c>
      <c r="CO26">
        <v>0.14000000000000001</v>
      </c>
      <c r="CP26">
        <v>1.33</v>
      </c>
      <c r="CQ26">
        <v>0.2</v>
      </c>
      <c r="CR26">
        <v>1.24</v>
      </c>
      <c r="CS26">
        <v>0.13</v>
      </c>
      <c r="CT26">
        <v>0.371</v>
      </c>
      <c r="CU26">
        <v>5.7000000000000002E-2</v>
      </c>
      <c r="CV26">
        <v>75</v>
      </c>
      <c r="CW26">
        <v>-23.79</v>
      </c>
    </row>
    <row r="27" spans="1:101" x14ac:dyDescent="0.35">
      <c r="A27" s="5" t="s">
        <v>130</v>
      </c>
      <c r="B27" s="5">
        <v>65</v>
      </c>
      <c r="C27" s="5">
        <v>908</v>
      </c>
      <c r="D27" t="s">
        <v>144</v>
      </c>
      <c r="E27">
        <v>2.2023000000000001</v>
      </c>
      <c r="F27" s="3">
        <v>12.241099999999999</v>
      </c>
      <c r="G27" s="3">
        <v>0.29049999999999998</v>
      </c>
      <c r="H27" s="3">
        <v>10.978999999999999</v>
      </c>
      <c r="I27" s="3">
        <v>0.48089999999999999</v>
      </c>
      <c r="J27" s="3">
        <v>2.6745999999999999</v>
      </c>
      <c r="K27" s="3">
        <v>48.716799999999999</v>
      </c>
      <c r="L27" s="3">
        <v>8.2043999999999997</v>
      </c>
      <c r="M27" s="3">
        <v>11.464600000000001</v>
      </c>
      <c r="N27" s="3">
        <v>0.28810000000000002</v>
      </c>
      <c r="O27" s="3">
        <f t="shared" si="0"/>
        <v>0.17460606060606063</v>
      </c>
      <c r="P27" s="3">
        <v>0.25600000000000001</v>
      </c>
      <c r="Q27" s="3">
        <v>1.8700000000000001E-2</v>
      </c>
      <c r="R27" s="3">
        <f t="shared" si="1"/>
        <v>1.6260869565217394E-2</v>
      </c>
      <c r="S27" s="3">
        <v>97.816900000000004</v>
      </c>
      <c r="T27" s="3">
        <v>40.891100000000002</v>
      </c>
      <c r="U27" s="3">
        <v>47.563699999999997</v>
      </c>
      <c r="V27" s="3">
        <v>12.028499999999999</v>
      </c>
      <c r="W27" s="3">
        <v>4.2700000000000002E-2</v>
      </c>
      <c r="X27" s="3">
        <v>1.0500000000000001E-2</v>
      </c>
      <c r="Y27" s="3">
        <v>0.25119999999999998</v>
      </c>
      <c r="Z27" s="3">
        <v>0.4163</v>
      </c>
      <c r="AA27" s="3">
        <v>7.3499999999999996E-2</v>
      </c>
      <c r="AB27" s="3">
        <v>0.1371</v>
      </c>
      <c r="AC27" s="3">
        <v>101.41459999999999</v>
      </c>
      <c r="AD27" s="3">
        <f t="shared" si="2"/>
        <v>87.575462354423095</v>
      </c>
      <c r="AE27" s="3">
        <v>21.434999999999999</v>
      </c>
      <c r="AF27">
        <v>4.66</v>
      </c>
      <c r="AG27">
        <v>0.42</v>
      </c>
      <c r="AH27">
        <v>1.36</v>
      </c>
      <c r="AI27">
        <v>0.69</v>
      </c>
      <c r="AJ27">
        <v>1141</v>
      </c>
      <c r="AK27">
        <v>48</v>
      </c>
      <c r="AL27">
        <v>32.4</v>
      </c>
      <c r="AM27">
        <v>1.1000000000000001</v>
      </c>
      <c r="AN27">
        <v>299.5</v>
      </c>
      <c r="AO27">
        <v>8.6999999999999993</v>
      </c>
      <c r="AP27">
        <v>921</v>
      </c>
      <c r="AQ27">
        <v>31</v>
      </c>
      <c r="AR27">
        <v>61.9</v>
      </c>
      <c r="AS27">
        <v>2.5</v>
      </c>
      <c r="AT27">
        <v>225</v>
      </c>
      <c r="AU27">
        <v>10</v>
      </c>
      <c r="AV27">
        <v>9.6999999999999993</v>
      </c>
      <c r="AW27">
        <v>0.54</v>
      </c>
      <c r="AX27">
        <v>339.5</v>
      </c>
      <c r="AY27">
        <v>8.6</v>
      </c>
      <c r="AZ27">
        <v>24.36</v>
      </c>
      <c r="BA27">
        <v>0.86</v>
      </c>
      <c r="BB27">
        <v>137.69999999999999</v>
      </c>
      <c r="BC27">
        <v>4.5999999999999996</v>
      </c>
      <c r="BD27">
        <v>17.260000000000002</v>
      </c>
      <c r="BE27">
        <v>0.83</v>
      </c>
      <c r="BF27">
        <v>9.7000000000000003E-2</v>
      </c>
      <c r="BG27">
        <v>1.9E-2</v>
      </c>
      <c r="BH27">
        <v>122.3</v>
      </c>
      <c r="BI27">
        <v>7.6</v>
      </c>
      <c r="BJ27">
        <v>13.81</v>
      </c>
      <c r="BK27">
        <v>0.53</v>
      </c>
      <c r="BL27">
        <v>34.6</v>
      </c>
      <c r="BM27">
        <v>1.4</v>
      </c>
      <c r="BN27">
        <v>4.84</v>
      </c>
      <c r="BO27">
        <v>0.28000000000000003</v>
      </c>
      <c r="BP27">
        <v>23.5</v>
      </c>
      <c r="BQ27">
        <v>1.4</v>
      </c>
      <c r="BR27">
        <v>5.85</v>
      </c>
      <c r="BS27">
        <v>0.53</v>
      </c>
      <c r="BT27">
        <v>1.84</v>
      </c>
      <c r="BU27">
        <v>0.2</v>
      </c>
      <c r="BV27">
        <v>6.12</v>
      </c>
      <c r="BW27">
        <v>0.56000000000000005</v>
      </c>
      <c r="BX27">
        <v>0.77800000000000002</v>
      </c>
      <c r="BY27">
        <v>6.2E-2</v>
      </c>
      <c r="BZ27">
        <v>4.9000000000000004</v>
      </c>
      <c r="CA27">
        <v>0.41</v>
      </c>
      <c r="CB27">
        <v>0.94399999999999995</v>
      </c>
      <c r="CC27">
        <v>7.5999999999999998E-2</v>
      </c>
      <c r="CD27">
        <v>2.4900000000000002</v>
      </c>
      <c r="CE27">
        <v>0.21</v>
      </c>
      <c r="CF27">
        <v>0.33400000000000002</v>
      </c>
      <c r="CG27">
        <v>2.8000000000000001E-2</v>
      </c>
      <c r="CH27">
        <v>1.98</v>
      </c>
      <c r="CI27">
        <v>0.25</v>
      </c>
      <c r="CJ27">
        <v>0.21</v>
      </c>
      <c r="CK27">
        <v>0.05</v>
      </c>
      <c r="CL27">
        <v>3.75</v>
      </c>
      <c r="CM27">
        <v>0.51</v>
      </c>
      <c r="CN27">
        <v>1.02</v>
      </c>
      <c r="CO27">
        <v>0.11</v>
      </c>
      <c r="CP27">
        <v>1.1000000000000001</v>
      </c>
      <c r="CQ27">
        <v>0.16</v>
      </c>
      <c r="CR27">
        <v>1.1200000000000001</v>
      </c>
      <c r="CS27">
        <v>0.12</v>
      </c>
      <c r="CT27">
        <v>0.34899999999999998</v>
      </c>
      <c r="CU27">
        <v>4.2999999999999997E-2</v>
      </c>
      <c r="CV27">
        <v>78</v>
      </c>
      <c r="CW27">
        <v>-9.81</v>
      </c>
    </row>
    <row r="28" spans="1:101" x14ac:dyDescent="0.35">
      <c r="A28" s="5" t="s">
        <v>130</v>
      </c>
      <c r="B28" s="5">
        <v>65</v>
      </c>
      <c r="C28" s="5">
        <v>910</v>
      </c>
      <c r="D28" t="s">
        <v>145</v>
      </c>
      <c r="E28">
        <v>2.0135000000000001</v>
      </c>
      <c r="F28" s="3">
        <v>12.8874</v>
      </c>
      <c r="G28" s="3">
        <v>0.28670000000000001</v>
      </c>
      <c r="H28" s="3">
        <v>12.633699999999999</v>
      </c>
      <c r="I28" s="3">
        <v>0.37369999999999998</v>
      </c>
      <c r="J28" s="3">
        <v>2.4365999999999999</v>
      </c>
      <c r="K28" s="3">
        <v>49.510199999999998</v>
      </c>
      <c r="L28" s="3">
        <v>7.2042000000000002</v>
      </c>
      <c r="M28" s="3">
        <v>9.5411999999999999</v>
      </c>
      <c r="N28" s="3">
        <v>0.29320000000000002</v>
      </c>
      <c r="O28" s="3">
        <f t="shared" si="0"/>
        <v>0.17769696969696971</v>
      </c>
      <c r="P28" s="3">
        <v>0.1047</v>
      </c>
      <c r="Q28" s="3">
        <v>1.0800000000000001E-2</v>
      </c>
      <c r="R28" s="3">
        <f t="shared" si="1"/>
        <v>9.3913043478260887E-3</v>
      </c>
      <c r="S28" s="3">
        <v>97.2958</v>
      </c>
      <c r="T28" s="3">
        <v>40.784300000000002</v>
      </c>
      <c r="U28" s="3">
        <v>46.006900000000002</v>
      </c>
      <c r="V28" s="3">
        <v>14.242599999999999</v>
      </c>
      <c r="W28" s="3">
        <v>3.9300000000000002E-2</v>
      </c>
      <c r="X28" s="3">
        <v>1.6799999999999999E-2</v>
      </c>
      <c r="Y28" s="3">
        <v>0.28270000000000001</v>
      </c>
      <c r="Z28" s="3">
        <v>0.35360000000000003</v>
      </c>
      <c r="AA28" s="3">
        <v>5.3499999999999999E-2</v>
      </c>
      <c r="AB28" s="3">
        <v>0.24579999999999999</v>
      </c>
      <c r="AC28" s="3">
        <v>102.02549999999999</v>
      </c>
      <c r="AD28" s="3">
        <f t="shared" si="2"/>
        <v>85.20272493134199</v>
      </c>
      <c r="AE28" s="3">
        <v>20.62</v>
      </c>
      <c r="AF28">
        <v>4.41</v>
      </c>
      <c r="AG28">
        <v>0.5</v>
      </c>
      <c r="AH28">
        <v>1.01</v>
      </c>
      <c r="AI28">
        <v>0.6</v>
      </c>
      <c r="AJ28">
        <v>1392</v>
      </c>
      <c r="AK28">
        <v>45</v>
      </c>
      <c r="AL28">
        <v>32.5</v>
      </c>
      <c r="AM28">
        <v>1.1000000000000001</v>
      </c>
      <c r="AN28">
        <v>315</v>
      </c>
      <c r="AO28">
        <v>12</v>
      </c>
      <c r="AP28">
        <v>1390</v>
      </c>
      <c r="AQ28">
        <v>480</v>
      </c>
      <c r="AR28">
        <v>44.9</v>
      </c>
      <c r="AS28">
        <v>2.5</v>
      </c>
      <c r="AT28">
        <v>132.30000000000001</v>
      </c>
      <c r="AU28">
        <v>8.6999999999999993</v>
      </c>
      <c r="AV28">
        <v>7.15</v>
      </c>
      <c r="AW28">
        <v>0.35</v>
      </c>
      <c r="AX28">
        <v>306</v>
      </c>
      <c r="AY28">
        <v>13</v>
      </c>
      <c r="AZ28">
        <v>24.78</v>
      </c>
      <c r="BA28">
        <v>0.94</v>
      </c>
      <c r="BB28">
        <v>128.80000000000001</v>
      </c>
      <c r="BC28">
        <v>4.5</v>
      </c>
      <c r="BD28">
        <v>11.44</v>
      </c>
      <c r="BE28">
        <v>0.64</v>
      </c>
      <c r="BF28">
        <v>7.4999999999999997E-2</v>
      </c>
      <c r="BG28">
        <v>1.6E-2</v>
      </c>
      <c r="BH28">
        <v>89.1</v>
      </c>
      <c r="BI28">
        <v>4.5</v>
      </c>
      <c r="BJ28">
        <v>10.199999999999999</v>
      </c>
      <c r="BK28">
        <v>0.43</v>
      </c>
      <c r="BL28">
        <v>25.3</v>
      </c>
      <c r="BM28">
        <v>1.2</v>
      </c>
      <c r="BN28">
        <v>3.92</v>
      </c>
      <c r="BO28">
        <v>0.24</v>
      </c>
      <c r="BP28">
        <v>19.2</v>
      </c>
      <c r="BQ28">
        <v>1.1000000000000001</v>
      </c>
      <c r="BR28">
        <v>5.23</v>
      </c>
      <c r="BS28">
        <v>0.53</v>
      </c>
      <c r="BT28">
        <v>1.73</v>
      </c>
      <c r="BU28">
        <v>0.15</v>
      </c>
      <c r="BV28">
        <v>5.88</v>
      </c>
      <c r="BW28">
        <v>0.63</v>
      </c>
      <c r="BX28">
        <v>0.83</v>
      </c>
      <c r="BY28">
        <v>7.6999999999999999E-2</v>
      </c>
      <c r="BZ28">
        <v>4.95</v>
      </c>
      <c r="CA28">
        <v>0.42</v>
      </c>
      <c r="CB28">
        <v>0.86099999999999999</v>
      </c>
      <c r="CC28">
        <v>6.7000000000000004E-2</v>
      </c>
      <c r="CD28">
        <v>2.44</v>
      </c>
      <c r="CE28">
        <v>0.26</v>
      </c>
      <c r="CF28">
        <v>0.33</v>
      </c>
      <c r="CG28">
        <v>3.7999999999999999E-2</v>
      </c>
      <c r="CH28">
        <v>2.14</v>
      </c>
      <c r="CI28">
        <v>0.21</v>
      </c>
      <c r="CJ28">
        <v>0.27800000000000002</v>
      </c>
      <c r="CK28">
        <v>4.8000000000000001E-2</v>
      </c>
      <c r="CL28">
        <v>3.21</v>
      </c>
      <c r="CM28">
        <v>0.47</v>
      </c>
      <c r="CN28">
        <v>0.77</v>
      </c>
      <c r="CO28">
        <v>0.12</v>
      </c>
      <c r="CP28">
        <v>0.92</v>
      </c>
      <c r="CQ28">
        <v>0.15</v>
      </c>
      <c r="CR28">
        <v>0.81399999999999995</v>
      </c>
      <c r="CS28">
        <v>9.2999999999999999E-2</v>
      </c>
      <c r="CT28">
        <v>0.245</v>
      </c>
      <c r="CU28">
        <v>4.3999999999999997E-2</v>
      </c>
      <c r="CV28">
        <v>81</v>
      </c>
      <c r="CW28">
        <v>-9.9499999999999993</v>
      </c>
    </row>
    <row r="29" spans="1:101" x14ac:dyDescent="0.35">
      <c r="A29" s="5" t="s">
        <v>146</v>
      </c>
      <c r="B29" s="5">
        <v>50</v>
      </c>
      <c r="C29" s="5">
        <v>910</v>
      </c>
      <c r="D29" t="s">
        <v>149</v>
      </c>
      <c r="E29">
        <v>2.0853000000000002</v>
      </c>
      <c r="F29" s="3">
        <v>13.4299</v>
      </c>
      <c r="G29" s="3">
        <v>0.25729999999999997</v>
      </c>
      <c r="H29" s="3">
        <v>11.6873</v>
      </c>
      <c r="I29" s="3">
        <v>0.41880000000000001</v>
      </c>
      <c r="J29" s="3">
        <v>2.4228000000000001</v>
      </c>
      <c r="K29" s="3">
        <v>50.574599999999997</v>
      </c>
      <c r="L29" s="3">
        <v>7.1848000000000001</v>
      </c>
      <c r="M29" s="3">
        <v>9.3821999999999992</v>
      </c>
      <c r="N29" s="3">
        <v>0.34889999999999999</v>
      </c>
      <c r="O29" s="3">
        <f t="shared" si="0"/>
        <v>0.21145454545454545</v>
      </c>
      <c r="P29" s="3">
        <v>0.26050000000000001</v>
      </c>
      <c r="Q29" s="3">
        <v>2.0299999999999999E-2</v>
      </c>
      <c r="R29" s="3">
        <f t="shared" si="1"/>
        <v>1.7652173913043478E-2</v>
      </c>
      <c r="S29" s="3">
        <v>98.072699999999998</v>
      </c>
      <c r="T29" s="3">
        <v>41.578600000000002</v>
      </c>
      <c r="U29" s="3">
        <v>48.162100000000002</v>
      </c>
      <c r="V29" s="3">
        <v>11.9016</v>
      </c>
      <c r="W29" s="3">
        <v>3.7699999999999997E-2</v>
      </c>
      <c r="X29" s="3">
        <v>6.7999999999999996E-3</v>
      </c>
      <c r="Y29" s="3">
        <v>0.23130000000000001</v>
      </c>
      <c r="Z29" s="3">
        <v>0.41389999999999999</v>
      </c>
      <c r="AA29" s="3">
        <v>7.9000000000000001E-2</v>
      </c>
      <c r="AB29" s="3">
        <v>0.1787</v>
      </c>
      <c r="AC29" s="3">
        <v>102.58969999999999</v>
      </c>
      <c r="AD29" s="3">
        <f t="shared" si="2"/>
        <v>87.824727208079594</v>
      </c>
      <c r="AE29" s="3">
        <v>9.4541000000000004</v>
      </c>
      <c r="AF29">
        <v>4.63</v>
      </c>
      <c r="AG29">
        <v>0.68</v>
      </c>
      <c r="AH29">
        <v>0.22</v>
      </c>
      <c r="AI29">
        <v>0.44</v>
      </c>
      <c r="AJ29">
        <v>1067</v>
      </c>
      <c r="AK29">
        <v>34</v>
      </c>
      <c r="AL29">
        <v>30.1</v>
      </c>
      <c r="AM29">
        <v>1.8</v>
      </c>
      <c r="AN29">
        <v>299</v>
      </c>
      <c r="AO29">
        <v>17</v>
      </c>
      <c r="AP29">
        <v>414</v>
      </c>
      <c r="AQ29">
        <v>26</v>
      </c>
      <c r="AR29">
        <v>37.700000000000003</v>
      </c>
      <c r="AS29">
        <v>2.9</v>
      </c>
      <c r="AT29">
        <v>104.8</v>
      </c>
      <c r="AU29">
        <v>7.9</v>
      </c>
      <c r="AV29">
        <v>7.99</v>
      </c>
      <c r="AW29">
        <v>0.75</v>
      </c>
      <c r="AX29">
        <v>328</v>
      </c>
      <c r="AY29">
        <v>21</v>
      </c>
      <c r="AZ29">
        <v>23.5</v>
      </c>
      <c r="BA29">
        <v>1.6</v>
      </c>
      <c r="BB29">
        <v>130.69999999999999</v>
      </c>
      <c r="BC29">
        <v>8.4</v>
      </c>
      <c r="BD29">
        <v>12.4</v>
      </c>
      <c r="BE29">
        <v>1.5</v>
      </c>
      <c r="BH29">
        <v>97.1</v>
      </c>
      <c r="BI29">
        <v>7.8</v>
      </c>
      <c r="BJ29">
        <v>10.8</v>
      </c>
      <c r="BK29">
        <v>0.63</v>
      </c>
      <c r="BL29">
        <v>27</v>
      </c>
      <c r="BM29">
        <v>1.4</v>
      </c>
      <c r="BN29">
        <v>3.98</v>
      </c>
      <c r="BO29">
        <v>0.38</v>
      </c>
      <c r="BP29">
        <v>19.2</v>
      </c>
      <c r="BQ29">
        <v>1.8</v>
      </c>
      <c r="BR29">
        <v>5.31</v>
      </c>
      <c r="BS29">
        <v>0.87</v>
      </c>
      <c r="BT29">
        <v>1.98</v>
      </c>
      <c r="BU29">
        <v>0.26</v>
      </c>
      <c r="BV29">
        <v>5.25</v>
      </c>
      <c r="BW29">
        <v>0.88</v>
      </c>
      <c r="BX29">
        <v>0.87</v>
      </c>
      <c r="BY29">
        <v>0.14000000000000001</v>
      </c>
      <c r="BZ29">
        <v>5</v>
      </c>
      <c r="CA29">
        <v>1</v>
      </c>
      <c r="CB29">
        <v>0.98</v>
      </c>
      <c r="CC29">
        <v>0.19</v>
      </c>
      <c r="CD29">
        <v>2.52</v>
      </c>
      <c r="CE29">
        <v>0.41</v>
      </c>
      <c r="CF29">
        <v>0.27300000000000002</v>
      </c>
      <c r="CG29">
        <v>6.8000000000000005E-2</v>
      </c>
      <c r="CH29">
        <v>2.0499999999999998</v>
      </c>
      <c r="CI29">
        <v>0.54</v>
      </c>
      <c r="CJ29">
        <v>0.33800000000000002</v>
      </c>
      <c r="CK29">
        <v>6.8000000000000005E-2</v>
      </c>
      <c r="CL29">
        <v>4.28</v>
      </c>
      <c r="CM29">
        <v>0.93</v>
      </c>
      <c r="CN29">
        <v>0.629</v>
      </c>
      <c r="CO29">
        <v>9.0999999999999998E-2</v>
      </c>
      <c r="CP29">
        <v>1.07</v>
      </c>
      <c r="CQ29">
        <v>0.23</v>
      </c>
      <c r="CR29">
        <v>0.9</v>
      </c>
      <c r="CS29">
        <v>0.18</v>
      </c>
      <c r="CT29">
        <v>0.33</v>
      </c>
      <c r="CU29">
        <v>0.14000000000000001</v>
      </c>
      <c r="CV29">
        <v>84</v>
      </c>
      <c r="CW29">
        <v>-18.690000000000001</v>
      </c>
    </row>
    <row r="30" spans="1:101" x14ac:dyDescent="0.35">
      <c r="A30" s="5" t="s">
        <v>146</v>
      </c>
      <c r="B30" s="5">
        <v>50</v>
      </c>
      <c r="C30" s="5">
        <v>910</v>
      </c>
      <c r="D30" t="s">
        <v>150</v>
      </c>
      <c r="E30">
        <v>2.3854000000000002</v>
      </c>
      <c r="F30" s="3">
        <v>13.069599999999999</v>
      </c>
      <c r="G30" s="3">
        <v>0.2445</v>
      </c>
      <c r="H30" s="3">
        <v>11.4244</v>
      </c>
      <c r="I30" s="3">
        <v>0.4204</v>
      </c>
      <c r="J30" s="3">
        <v>2.6092</v>
      </c>
      <c r="K30" s="3">
        <v>50.642699999999998</v>
      </c>
      <c r="L30" s="3">
        <v>6.5968</v>
      </c>
      <c r="M30" s="3">
        <v>10.0603</v>
      </c>
      <c r="N30" s="3">
        <v>0.32790000000000002</v>
      </c>
      <c r="O30" s="3">
        <f t="shared" si="0"/>
        <v>0.19872727272727275</v>
      </c>
      <c r="P30" s="3">
        <v>0.24099999999999999</v>
      </c>
      <c r="Q30" s="3">
        <v>1.34E-2</v>
      </c>
      <c r="R30" s="3">
        <f t="shared" si="1"/>
        <v>1.1652173913043479E-2</v>
      </c>
      <c r="S30" s="3">
        <v>98.035799999999995</v>
      </c>
      <c r="T30" s="3">
        <v>40.931600000000003</v>
      </c>
      <c r="U30" s="3">
        <v>46.0944</v>
      </c>
      <c r="V30" s="3">
        <v>13.846299999999999</v>
      </c>
      <c r="W30" s="3">
        <v>3.95E-2</v>
      </c>
      <c r="X30" s="3">
        <v>2.0199999999999999E-2</v>
      </c>
      <c r="Y30" s="3">
        <v>0.2732</v>
      </c>
      <c r="Z30" s="3">
        <v>0.40010000000000001</v>
      </c>
      <c r="AA30" s="3">
        <v>8.4000000000000005E-2</v>
      </c>
      <c r="AB30" s="3">
        <v>0.19950000000000001</v>
      </c>
      <c r="AC30" s="3">
        <v>101.8888</v>
      </c>
      <c r="AD30" s="3">
        <f t="shared" si="2"/>
        <v>85.578449911137128</v>
      </c>
      <c r="AE30" s="3">
        <v>14.728999999999999</v>
      </c>
      <c r="AF30">
        <v>5.8</v>
      </c>
      <c r="AG30">
        <v>0.73</v>
      </c>
      <c r="AH30">
        <v>0.96</v>
      </c>
      <c r="AI30">
        <v>0.83</v>
      </c>
      <c r="AJ30">
        <v>1202</v>
      </c>
      <c r="AK30">
        <v>40</v>
      </c>
      <c r="AL30">
        <v>36.5</v>
      </c>
      <c r="AM30">
        <v>1.6</v>
      </c>
      <c r="AN30">
        <v>351</v>
      </c>
      <c r="AO30">
        <v>13</v>
      </c>
      <c r="AP30">
        <v>391</v>
      </c>
      <c r="AQ30">
        <v>17</v>
      </c>
      <c r="AR30">
        <v>42</v>
      </c>
      <c r="AS30">
        <v>1.8</v>
      </c>
      <c r="AT30">
        <v>138.9</v>
      </c>
      <c r="AU30">
        <v>8.5</v>
      </c>
      <c r="AV30">
        <v>7.57</v>
      </c>
      <c r="AW30">
        <v>0.68</v>
      </c>
      <c r="AX30">
        <v>316</v>
      </c>
      <c r="AY30">
        <v>11</v>
      </c>
      <c r="AZ30">
        <v>27.3</v>
      </c>
      <c r="BA30">
        <v>1.3</v>
      </c>
      <c r="BB30">
        <v>140.6</v>
      </c>
      <c r="BC30">
        <v>7.4</v>
      </c>
      <c r="BD30">
        <v>12.78</v>
      </c>
      <c r="BE30">
        <v>0.51</v>
      </c>
      <c r="BF30">
        <v>9.4E-2</v>
      </c>
      <c r="BG30">
        <v>2.5000000000000001E-2</v>
      </c>
      <c r="BH30">
        <v>92.2</v>
      </c>
      <c r="BI30">
        <v>6.1</v>
      </c>
      <c r="BJ30">
        <v>10.74</v>
      </c>
      <c r="BK30">
        <v>0.65</v>
      </c>
      <c r="BL30">
        <v>28.1</v>
      </c>
      <c r="BM30">
        <v>1.4</v>
      </c>
      <c r="BN30">
        <v>4.16</v>
      </c>
      <c r="BO30">
        <v>0.34</v>
      </c>
      <c r="BP30">
        <v>20.100000000000001</v>
      </c>
      <c r="BQ30">
        <v>1.4</v>
      </c>
      <c r="BR30">
        <v>6.17</v>
      </c>
      <c r="BS30">
        <v>0.8</v>
      </c>
      <c r="BT30">
        <v>2.2000000000000002</v>
      </c>
      <c r="BU30">
        <v>0.26</v>
      </c>
      <c r="BV30">
        <v>6.14</v>
      </c>
      <c r="BW30">
        <v>0.56999999999999995</v>
      </c>
      <c r="BX30">
        <v>0.96</v>
      </c>
      <c r="BY30">
        <v>0.13</v>
      </c>
      <c r="BZ30">
        <v>6.5</v>
      </c>
      <c r="CA30">
        <v>0.54</v>
      </c>
      <c r="CB30">
        <v>1.07</v>
      </c>
      <c r="CC30">
        <v>0.12</v>
      </c>
      <c r="CD30">
        <v>2.97</v>
      </c>
      <c r="CE30">
        <v>0.33</v>
      </c>
      <c r="CF30">
        <v>0.42899999999999999</v>
      </c>
      <c r="CG30">
        <v>7.9000000000000001E-2</v>
      </c>
      <c r="CH30">
        <v>2.29</v>
      </c>
      <c r="CI30">
        <v>0.43</v>
      </c>
      <c r="CJ30">
        <v>0.33500000000000002</v>
      </c>
      <c r="CK30">
        <v>7.6999999999999999E-2</v>
      </c>
      <c r="CL30">
        <v>3.38</v>
      </c>
      <c r="CM30">
        <v>0.54</v>
      </c>
      <c r="CN30">
        <v>0.82</v>
      </c>
      <c r="CO30">
        <v>0.16</v>
      </c>
      <c r="CP30">
        <v>1.07</v>
      </c>
      <c r="CQ30">
        <v>0.28999999999999998</v>
      </c>
      <c r="CR30">
        <v>0.65</v>
      </c>
      <c r="CS30">
        <v>0.11</v>
      </c>
      <c r="CT30">
        <v>0.30099999999999999</v>
      </c>
      <c r="CU30">
        <v>7.0999999999999994E-2</v>
      </c>
      <c r="CV30">
        <v>87</v>
      </c>
      <c r="CW30">
        <v>-12.1</v>
      </c>
    </row>
    <row r="31" spans="1:101" x14ac:dyDescent="0.35">
      <c r="A31" s="5" t="s">
        <v>146</v>
      </c>
      <c r="B31" s="5">
        <v>50</v>
      </c>
      <c r="C31" s="5">
        <v>910</v>
      </c>
      <c r="D31" t="s">
        <v>151</v>
      </c>
      <c r="E31">
        <v>2.2246999999999999</v>
      </c>
      <c r="F31" s="3">
        <v>13.4124</v>
      </c>
      <c r="G31" s="3">
        <v>0.25119999999999998</v>
      </c>
      <c r="H31" s="3">
        <v>11.3851</v>
      </c>
      <c r="I31" s="3">
        <v>0.41399999999999998</v>
      </c>
      <c r="J31" s="3">
        <v>2.3826999999999998</v>
      </c>
      <c r="K31" s="3">
        <v>50.338500000000003</v>
      </c>
      <c r="L31" s="3">
        <v>7.3163</v>
      </c>
      <c r="M31" s="3">
        <v>10.340400000000001</v>
      </c>
      <c r="N31" s="3">
        <v>0.33429999999999999</v>
      </c>
      <c r="O31" s="3">
        <f t="shared" si="0"/>
        <v>0.2026060606060606</v>
      </c>
      <c r="P31" s="3">
        <v>0.26629999999999998</v>
      </c>
      <c r="Q31" s="3">
        <v>1.9900000000000001E-2</v>
      </c>
      <c r="R31" s="3">
        <f t="shared" si="1"/>
        <v>1.730434782608696E-2</v>
      </c>
      <c r="S31" s="3">
        <v>98.6858</v>
      </c>
      <c r="T31" s="3">
        <v>41.472000000000001</v>
      </c>
      <c r="U31" s="3">
        <v>48.689700000000002</v>
      </c>
      <c r="V31" s="3">
        <v>11.403499999999999</v>
      </c>
      <c r="W31" s="3">
        <v>4.87E-2</v>
      </c>
      <c r="X31" s="3">
        <v>1.89E-2</v>
      </c>
      <c r="Y31" s="3">
        <v>0.23710000000000001</v>
      </c>
      <c r="Z31" s="3">
        <v>0.40439999999999998</v>
      </c>
      <c r="AA31" s="3">
        <v>0.1</v>
      </c>
      <c r="AB31" s="3">
        <v>0.14680000000000001</v>
      </c>
      <c r="AC31" s="3">
        <v>102.52119999999999</v>
      </c>
      <c r="AD31" s="3">
        <f t="shared" si="2"/>
        <v>88.386834750397313</v>
      </c>
      <c r="AE31" s="3">
        <v>13.702</v>
      </c>
      <c r="AF31">
        <v>4.63</v>
      </c>
      <c r="AG31">
        <v>0.68</v>
      </c>
      <c r="AJ31">
        <v>1078</v>
      </c>
      <c r="AK31">
        <v>47</v>
      </c>
      <c r="AL31">
        <v>32.799999999999997</v>
      </c>
      <c r="AM31">
        <v>1.3</v>
      </c>
      <c r="AN31">
        <v>312</v>
      </c>
      <c r="AO31">
        <v>13</v>
      </c>
      <c r="AP31">
        <v>413</v>
      </c>
      <c r="AQ31">
        <v>20</v>
      </c>
      <c r="AR31">
        <v>42.5</v>
      </c>
      <c r="AS31">
        <v>2</v>
      </c>
      <c r="AT31">
        <v>119.4</v>
      </c>
      <c r="AU31">
        <v>5.5</v>
      </c>
      <c r="AV31">
        <v>7.61</v>
      </c>
      <c r="AW31">
        <v>0.47</v>
      </c>
      <c r="AX31">
        <v>327</v>
      </c>
      <c r="AY31">
        <v>11</v>
      </c>
      <c r="AZ31">
        <v>22.72</v>
      </c>
      <c r="BA31">
        <v>0.89</v>
      </c>
      <c r="BB31">
        <v>127.7</v>
      </c>
      <c r="BC31">
        <v>5.8</v>
      </c>
      <c r="BD31">
        <v>11.76</v>
      </c>
      <c r="BE31">
        <v>0.48</v>
      </c>
      <c r="BF31">
        <v>7.5999999999999998E-2</v>
      </c>
      <c r="BG31">
        <v>2.7E-2</v>
      </c>
      <c r="BH31">
        <v>98.1</v>
      </c>
      <c r="BI31">
        <v>6.2</v>
      </c>
      <c r="BJ31">
        <v>11.07</v>
      </c>
      <c r="BK31">
        <v>0.59</v>
      </c>
      <c r="BL31">
        <v>25.8</v>
      </c>
      <c r="BM31">
        <v>1.5</v>
      </c>
      <c r="BN31">
        <v>3.86</v>
      </c>
      <c r="BO31">
        <v>0.22</v>
      </c>
      <c r="BP31">
        <v>16.5</v>
      </c>
      <c r="BQ31">
        <v>1.6</v>
      </c>
      <c r="BR31">
        <v>5.76</v>
      </c>
      <c r="BS31">
        <v>0.54</v>
      </c>
      <c r="BT31">
        <v>1.77</v>
      </c>
      <c r="BU31">
        <v>0.18</v>
      </c>
      <c r="BV31">
        <v>5.13</v>
      </c>
      <c r="BW31">
        <v>0.79</v>
      </c>
      <c r="BX31">
        <v>0.83</v>
      </c>
      <c r="BY31">
        <v>0.11</v>
      </c>
      <c r="BZ31">
        <v>5.01</v>
      </c>
      <c r="CA31">
        <v>0.62</v>
      </c>
      <c r="CB31">
        <v>0.86899999999999999</v>
      </c>
      <c r="CC31">
        <v>8.5000000000000006E-2</v>
      </c>
      <c r="CD31">
        <v>2.1800000000000002</v>
      </c>
      <c r="CE31">
        <v>0.37</v>
      </c>
      <c r="CF31">
        <v>0.28799999999999998</v>
      </c>
      <c r="CG31">
        <v>6.4000000000000001E-2</v>
      </c>
      <c r="CH31">
        <v>1.99</v>
      </c>
      <c r="CI31">
        <v>0.27</v>
      </c>
      <c r="CJ31">
        <v>0.25800000000000001</v>
      </c>
      <c r="CK31">
        <v>5.3999999999999999E-2</v>
      </c>
      <c r="CL31">
        <v>3.73</v>
      </c>
      <c r="CM31">
        <v>0.57999999999999996</v>
      </c>
      <c r="CN31">
        <v>0.7</v>
      </c>
      <c r="CO31">
        <v>0.12</v>
      </c>
      <c r="CP31">
        <v>0.77</v>
      </c>
      <c r="CQ31">
        <v>0.21</v>
      </c>
      <c r="CR31">
        <v>0.79800000000000004</v>
      </c>
      <c r="CS31">
        <v>9.6000000000000002E-2</v>
      </c>
      <c r="CT31">
        <v>0.28899999999999998</v>
      </c>
      <c r="CU31">
        <v>5.0999999999999997E-2</v>
      </c>
      <c r="CV31">
        <v>90</v>
      </c>
      <c r="CW31">
        <v>-18.649999999999999</v>
      </c>
    </row>
    <row r="32" spans="1:101" x14ac:dyDescent="0.35">
      <c r="A32" s="5" t="s">
        <v>146</v>
      </c>
      <c r="B32" s="5">
        <v>50</v>
      </c>
      <c r="C32" s="5">
        <v>910</v>
      </c>
      <c r="D32" t="s">
        <v>152</v>
      </c>
      <c r="E32">
        <v>2.0857999999999999</v>
      </c>
      <c r="F32" s="3">
        <v>13.4694</v>
      </c>
      <c r="G32" s="3">
        <v>0.32819999999999999</v>
      </c>
      <c r="H32" s="3">
        <v>11.6318</v>
      </c>
      <c r="I32" s="3">
        <v>0.49719999999999998</v>
      </c>
      <c r="J32" s="3">
        <v>2.4125000000000001</v>
      </c>
      <c r="K32" s="3">
        <v>51.165900000000001</v>
      </c>
      <c r="L32" s="3">
        <v>7.5705</v>
      </c>
      <c r="M32" s="3">
        <v>8.2596000000000007</v>
      </c>
      <c r="N32" s="3">
        <v>0.31680000000000003</v>
      </c>
      <c r="O32" s="3">
        <f t="shared" si="0"/>
        <v>0.19200000000000003</v>
      </c>
      <c r="P32" s="3">
        <v>1.9900000000000001E-2</v>
      </c>
      <c r="Q32" s="3">
        <v>1.2699999999999999E-2</v>
      </c>
      <c r="R32" s="3">
        <f t="shared" si="1"/>
        <v>1.1043478260869566E-2</v>
      </c>
      <c r="S32" s="3">
        <v>97.770300000000006</v>
      </c>
      <c r="T32" s="3">
        <v>41.466999999999999</v>
      </c>
      <c r="U32" s="3">
        <v>48.093699999999998</v>
      </c>
      <c r="V32" s="3">
        <v>11.4314</v>
      </c>
      <c r="W32" s="3">
        <v>4.3499999999999997E-2</v>
      </c>
      <c r="X32" s="3">
        <v>5.0000000000000001E-3</v>
      </c>
      <c r="Y32" s="3">
        <v>0.2359</v>
      </c>
      <c r="Z32" s="3">
        <v>0.41589999999999999</v>
      </c>
      <c r="AA32" s="3">
        <v>8.9599999999999999E-2</v>
      </c>
      <c r="AB32" s="3">
        <v>0.17710000000000001</v>
      </c>
      <c r="AC32" s="3">
        <v>101.95910000000001</v>
      </c>
      <c r="AD32" s="3">
        <f t="shared" si="2"/>
        <v>88.234470633795425</v>
      </c>
      <c r="AE32" s="3">
        <v>11.755000000000001</v>
      </c>
      <c r="AF32">
        <v>3.21</v>
      </c>
      <c r="AG32">
        <v>0.41</v>
      </c>
      <c r="AH32">
        <v>0.43</v>
      </c>
      <c r="AI32">
        <v>0.47</v>
      </c>
      <c r="AJ32">
        <v>1415</v>
      </c>
      <c r="AK32">
        <v>58</v>
      </c>
      <c r="AL32">
        <v>27.4</v>
      </c>
      <c r="AM32">
        <v>1.6</v>
      </c>
      <c r="AN32">
        <v>273</v>
      </c>
      <c r="AO32">
        <v>16</v>
      </c>
      <c r="AP32">
        <v>437</v>
      </c>
      <c r="AQ32">
        <v>39</v>
      </c>
      <c r="AR32">
        <v>35.1</v>
      </c>
      <c r="AS32">
        <v>2.1</v>
      </c>
      <c r="AT32">
        <v>114.2</v>
      </c>
      <c r="AU32">
        <v>8.1999999999999993</v>
      </c>
      <c r="AV32">
        <v>9.11</v>
      </c>
      <c r="AW32">
        <v>0.84</v>
      </c>
      <c r="AX32">
        <v>324</v>
      </c>
      <c r="AY32">
        <v>20</v>
      </c>
      <c r="AZ32">
        <v>24.4</v>
      </c>
      <c r="BA32">
        <v>1.7</v>
      </c>
      <c r="BB32">
        <v>162</v>
      </c>
      <c r="BC32">
        <v>12</v>
      </c>
      <c r="BD32">
        <v>15.4</v>
      </c>
      <c r="BE32">
        <v>1.6</v>
      </c>
      <c r="BF32">
        <v>9.0999999999999998E-2</v>
      </c>
      <c r="BG32">
        <v>2.7E-2</v>
      </c>
      <c r="BH32">
        <v>122.4</v>
      </c>
      <c r="BI32">
        <v>9.8000000000000007</v>
      </c>
      <c r="BJ32">
        <v>13.7</v>
      </c>
      <c r="BK32">
        <v>1</v>
      </c>
      <c r="BL32">
        <v>32.1</v>
      </c>
      <c r="BM32">
        <v>1.9</v>
      </c>
      <c r="BN32">
        <v>4.6100000000000003</v>
      </c>
      <c r="BO32">
        <v>0.47</v>
      </c>
      <c r="BP32">
        <v>20.2</v>
      </c>
      <c r="BQ32">
        <v>2.1</v>
      </c>
      <c r="BR32">
        <v>5.1100000000000003</v>
      </c>
      <c r="BS32">
        <v>0.83</v>
      </c>
      <c r="BT32">
        <v>1.78</v>
      </c>
      <c r="BU32">
        <v>0.34</v>
      </c>
      <c r="BV32">
        <v>5.55</v>
      </c>
      <c r="BW32">
        <v>0.99</v>
      </c>
      <c r="BX32">
        <v>0.68799999999999994</v>
      </c>
      <c r="BY32">
        <v>8.6999999999999994E-2</v>
      </c>
      <c r="BZ32">
        <v>4.59</v>
      </c>
      <c r="CA32">
        <v>0.51</v>
      </c>
      <c r="CB32">
        <v>1.012</v>
      </c>
      <c r="CC32">
        <v>8.8999999999999996E-2</v>
      </c>
      <c r="CD32">
        <v>2.65</v>
      </c>
      <c r="CE32">
        <v>0.44</v>
      </c>
      <c r="CF32">
        <v>0.32</v>
      </c>
      <c r="CG32">
        <v>6.0999999999999999E-2</v>
      </c>
      <c r="CH32">
        <v>2.34</v>
      </c>
      <c r="CI32">
        <v>0.41</v>
      </c>
      <c r="CJ32">
        <v>0.27300000000000002</v>
      </c>
      <c r="CK32">
        <v>5.8000000000000003E-2</v>
      </c>
      <c r="CL32">
        <v>4</v>
      </c>
      <c r="CM32">
        <v>1</v>
      </c>
      <c r="CN32">
        <v>0.84</v>
      </c>
      <c r="CO32">
        <v>0.18</v>
      </c>
      <c r="CP32">
        <v>1.1000000000000001</v>
      </c>
      <c r="CQ32">
        <v>0.28999999999999998</v>
      </c>
      <c r="CR32">
        <v>1.29</v>
      </c>
      <c r="CS32">
        <v>0.19</v>
      </c>
      <c r="CT32">
        <v>0.33900000000000002</v>
      </c>
      <c r="CU32">
        <v>8.5000000000000006E-2</v>
      </c>
      <c r="CV32">
        <v>93</v>
      </c>
      <c r="CW32">
        <v>-21.47</v>
      </c>
    </row>
    <row r="33" spans="1:101" x14ac:dyDescent="0.35">
      <c r="A33" s="5" t="s">
        <v>146</v>
      </c>
      <c r="B33" s="5">
        <v>50</v>
      </c>
      <c r="C33" s="5">
        <v>910</v>
      </c>
      <c r="D33" t="s">
        <v>153</v>
      </c>
      <c r="E33">
        <v>2.1353</v>
      </c>
      <c r="F33" s="3">
        <v>13.4198</v>
      </c>
      <c r="G33" s="3">
        <v>0.24079999999999999</v>
      </c>
      <c r="H33" s="3">
        <v>11.4697</v>
      </c>
      <c r="I33" s="3">
        <v>0.49270000000000003</v>
      </c>
      <c r="J33" s="3">
        <v>2.4182000000000001</v>
      </c>
      <c r="K33" s="3">
        <v>50.703400000000002</v>
      </c>
      <c r="L33" s="3">
        <v>7.5179999999999998</v>
      </c>
      <c r="M33" s="3">
        <v>8.9335000000000004</v>
      </c>
      <c r="N33" s="3">
        <v>0.32819999999999999</v>
      </c>
      <c r="O33" s="3">
        <f t="shared" si="0"/>
        <v>0.19890909090909092</v>
      </c>
      <c r="P33" s="3">
        <v>0.2838</v>
      </c>
      <c r="Q33" s="3">
        <v>2.3E-2</v>
      </c>
      <c r="R33" s="3">
        <f t="shared" si="1"/>
        <v>0.02</v>
      </c>
      <c r="S33" s="3">
        <v>97.9666</v>
      </c>
      <c r="T33" s="3">
        <v>41.069200000000002</v>
      </c>
      <c r="U33" s="3">
        <v>46.423000000000002</v>
      </c>
      <c r="V33" s="3">
        <v>13.6097</v>
      </c>
      <c r="W33" s="3">
        <v>4.4299999999999999E-2</v>
      </c>
      <c r="X33" s="3">
        <v>1.11E-2</v>
      </c>
      <c r="Y33" s="3">
        <v>0.23269999999999999</v>
      </c>
      <c r="Z33" s="3">
        <v>0.39040000000000002</v>
      </c>
      <c r="AA33" s="3">
        <v>7.9500000000000001E-2</v>
      </c>
      <c r="AB33" s="3">
        <v>0.18360000000000001</v>
      </c>
      <c r="AC33" s="3">
        <v>102.04349999999999</v>
      </c>
      <c r="AD33" s="3">
        <f t="shared" si="2"/>
        <v>85.876240065541694</v>
      </c>
      <c r="AE33" s="3">
        <v>5.8292000000000002</v>
      </c>
      <c r="AF33">
        <v>4.38</v>
      </c>
      <c r="AG33">
        <v>0.91</v>
      </c>
      <c r="AH33">
        <v>1.4</v>
      </c>
      <c r="AI33">
        <v>1.5</v>
      </c>
      <c r="AJ33">
        <v>1330</v>
      </c>
      <c r="AK33">
        <v>130</v>
      </c>
      <c r="AL33">
        <v>28</v>
      </c>
      <c r="AM33">
        <v>3</v>
      </c>
      <c r="AN33">
        <v>267</v>
      </c>
      <c r="AO33">
        <v>40</v>
      </c>
      <c r="AP33">
        <v>413</v>
      </c>
      <c r="AQ33">
        <v>78</v>
      </c>
      <c r="AR33">
        <v>37.1</v>
      </c>
      <c r="AS33">
        <v>4</v>
      </c>
      <c r="AT33">
        <v>147</v>
      </c>
      <c r="AU33">
        <v>25</v>
      </c>
      <c r="AV33">
        <v>8.5</v>
      </c>
      <c r="AW33">
        <v>1.1000000000000001</v>
      </c>
      <c r="AX33">
        <v>357</v>
      </c>
      <c r="AY33">
        <v>46</v>
      </c>
      <c r="AZ33">
        <v>23.6</v>
      </c>
      <c r="BA33">
        <v>3.8</v>
      </c>
      <c r="BB33">
        <v>148</v>
      </c>
      <c r="BC33">
        <v>21</v>
      </c>
      <c r="BD33">
        <v>14.6</v>
      </c>
      <c r="BE33">
        <v>2.2000000000000002</v>
      </c>
      <c r="BF33">
        <v>8.5000000000000006E-2</v>
      </c>
      <c r="BG33">
        <v>4.8000000000000001E-2</v>
      </c>
      <c r="BH33">
        <v>112</v>
      </c>
      <c r="BI33">
        <v>15</v>
      </c>
      <c r="BJ33">
        <v>12.19</v>
      </c>
      <c r="BK33">
        <v>0.87</v>
      </c>
      <c r="BL33">
        <v>31.2</v>
      </c>
      <c r="BM33">
        <v>2.5</v>
      </c>
      <c r="BN33">
        <v>4.8099999999999996</v>
      </c>
      <c r="BO33">
        <v>0.84</v>
      </c>
      <c r="BP33">
        <v>20.3</v>
      </c>
      <c r="BQ33">
        <v>2.7</v>
      </c>
      <c r="BR33">
        <v>5.0999999999999996</v>
      </c>
      <c r="BS33">
        <v>1.3</v>
      </c>
      <c r="BT33">
        <v>1.73</v>
      </c>
      <c r="BU33">
        <v>0.3</v>
      </c>
      <c r="BV33">
        <v>6.1</v>
      </c>
      <c r="BW33">
        <v>1.4</v>
      </c>
      <c r="BX33">
        <v>0.82</v>
      </c>
      <c r="BY33">
        <v>0.14000000000000001</v>
      </c>
      <c r="BZ33">
        <v>5.5</v>
      </c>
      <c r="CA33">
        <v>1.3</v>
      </c>
      <c r="CB33">
        <v>0.94</v>
      </c>
      <c r="CC33">
        <v>0.2</v>
      </c>
      <c r="CD33">
        <v>2.21</v>
      </c>
      <c r="CE33">
        <v>0.53</v>
      </c>
      <c r="CF33">
        <v>0.28199999999999997</v>
      </c>
      <c r="CG33">
        <v>8.7999999999999995E-2</v>
      </c>
      <c r="CH33">
        <v>1.89</v>
      </c>
      <c r="CI33">
        <v>0.54</v>
      </c>
      <c r="CJ33">
        <v>0.23599999999999999</v>
      </c>
      <c r="CK33">
        <v>9.7000000000000003E-2</v>
      </c>
      <c r="CL33">
        <v>3.72</v>
      </c>
      <c r="CM33">
        <v>0.94</v>
      </c>
      <c r="CN33">
        <v>0.86</v>
      </c>
      <c r="CO33">
        <v>0.26</v>
      </c>
      <c r="CP33">
        <v>1.33</v>
      </c>
      <c r="CQ33">
        <v>0.4</v>
      </c>
      <c r="CR33">
        <v>1.05</v>
      </c>
      <c r="CS33">
        <v>0.23</v>
      </c>
      <c r="CT33">
        <v>0.34</v>
      </c>
      <c r="CU33">
        <v>0.11</v>
      </c>
      <c r="CV33">
        <v>96</v>
      </c>
      <c r="CW33">
        <v>-12.49</v>
      </c>
    </row>
    <row r="34" spans="1:101" x14ac:dyDescent="0.35">
      <c r="A34" s="5" t="s">
        <v>146</v>
      </c>
      <c r="B34" s="5">
        <v>50</v>
      </c>
      <c r="C34" s="5">
        <v>910</v>
      </c>
      <c r="D34" t="s">
        <v>154</v>
      </c>
      <c r="E34">
        <v>2.2275</v>
      </c>
      <c r="F34" s="3">
        <v>13.1242</v>
      </c>
      <c r="G34" s="3">
        <v>0.21360000000000001</v>
      </c>
      <c r="H34" s="3">
        <v>11.1517</v>
      </c>
      <c r="I34" s="3">
        <v>0.55020000000000002</v>
      </c>
      <c r="J34" s="3">
        <v>2.8111999999999999</v>
      </c>
      <c r="K34" s="3">
        <v>49.101300000000002</v>
      </c>
      <c r="L34" s="3">
        <v>7.4340999999999999</v>
      </c>
      <c r="M34" s="3">
        <v>10.430999999999999</v>
      </c>
      <c r="N34" s="3">
        <v>0.35199999999999998</v>
      </c>
      <c r="O34" s="3">
        <f t="shared" si="0"/>
        <v>0.21333333333333332</v>
      </c>
      <c r="P34" s="3">
        <v>0.28050000000000003</v>
      </c>
      <c r="Q34" s="3">
        <v>2.1499999999999998E-2</v>
      </c>
      <c r="R34" s="3">
        <f t="shared" si="1"/>
        <v>1.8695652173913044E-2</v>
      </c>
      <c r="S34" s="3">
        <v>97.698700000000002</v>
      </c>
      <c r="T34" s="3">
        <v>41.783000000000001</v>
      </c>
      <c r="U34" s="3">
        <v>48.300699999999999</v>
      </c>
      <c r="V34" s="3">
        <v>11.492800000000001</v>
      </c>
      <c r="W34" s="3">
        <v>4.3299999999999998E-2</v>
      </c>
      <c r="X34" s="3">
        <v>1.2800000000000001E-2</v>
      </c>
      <c r="Y34" s="3">
        <v>0.24909999999999999</v>
      </c>
      <c r="Z34" s="3">
        <v>0.42370000000000002</v>
      </c>
      <c r="AA34" s="3">
        <v>9.2600000000000002E-2</v>
      </c>
      <c r="AB34" s="3">
        <v>0.1663</v>
      </c>
      <c r="AC34" s="3">
        <v>102.5643</v>
      </c>
      <c r="AD34" s="3">
        <f t="shared" si="2"/>
        <v>88.223441936920764</v>
      </c>
      <c r="AE34" s="3">
        <v>16.363</v>
      </c>
      <c r="AF34">
        <v>4.55</v>
      </c>
      <c r="AG34">
        <v>0.59</v>
      </c>
      <c r="AH34">
        <v>0.45</v>
      </c>
      <c r="AI34">
        <v>0.42</v>
      </c>
      <c r="AJ34">
        <v>1326</v>
      </c>
      <c r="AK34">
        <v>43</v>
      </c>
      <c r="AL34">
        <v>33.1</v>
      </c>
      <c r="AM34">
        <v>1.2</v>
      </c>
      <c r="AN34">
        <v>321</v>
      </c>
      <c r="AO34">
        <v>13</v>
      </c>
      <c r="AP34">
        <v>424</v>
      </c>
      <c r="AQ34">
        <v>23</v>
      </c>
      <c r="AR34">
        <v>44.7</v>
      </c>
      <c r="AS34">
        <v>2.5</v>
      </c>
      <c r="AT34">
        <v>142.9</v>
      </c>
      <c r="AU34">
        <v>8.3000000000000007</v>
      </c>
      <c r="AV34">
        <v>11.31</v>
      </c>
      <c r="AW34">
        <v>0.52</v>
      </c>
      <c r="AX34">
        <v>391</v>
      </c>
      <c r="AY34">
        <v>18</v>
      </c>
      <c r="AZ34">
        <v>23.9</v>
      </c>
      <c r="BA34">
        <v>1.3</v>
      </c>
      <c r="BB34">
        <v>159.30000000000001</v>
      </c>
      <c r="BC34">
        <v>8.1</v>
      </c>
      <c r="BD34">
        <v>19</v>
      </c>
      <c r="BE34">
        <v>1.4</v>
      </c>
      <c r="BF34">
        <v>0.129</v>
      </c>
      <c r="BG34">
        <v>2.5999999999999999E-2</v>
      </c>
      <c r="BH34">
        <v>142</v>
      </c>
      <c r="BI34">
        <v>9.1</v>
      </c>
      <c r="BJ34">
        <v>16.440000000000001</v>
      </c>
      <c r="BK34">
        <v>0.86</v>
      </c>
      <c r="BL34">
        <v>38.1</v>
      </c>
      <c r="BM34">
        <v>1.7</v>
      </c>
      <c r="BN34">
        <v>5.43</v>
      </c>
      <c r="BO34">
        <v>0.4</v>
      </c>
      <c r="BP34">
        <v>23</v>
      </c>
      <c r="BQ34">
        <v>1.2</v>
      </c>
      <c r="BR34">
        <v>5.05</v>
      </c>
      <c r="BS34">
        <v>0.54</v>
      </c>
      <c r="BT34">
        <v>1.96</v>
      </c>
      <c r="BU34">
        <v>0.21</v>
      </c>
      <c r="BV34">
        <v>5.52</v>
      </c>
      <c r="BW34">
        <v>0.86</v>
      </c>
      <c r="BX34">
        <v>0.74</v>
      </c>
      <c r="BY34">
        <v>0.11</v>
      </c>
      <c r="BZ34">
        <v>5.28</v>
      </c>
      <c r="CA34">
        <v>0.61</v>
      </c>
      <c r="CB34">
        <v>0.91</v>
      </c>
      <c r="CC34">
        <v>0.14000000000000001</v>
      </c>
      <c r="CD34">
        <v>2.4500000000000002</v>
      </c>
      <c r="CE34">
        <v>0.36</v>
      </c>
      <c r="CF34">
        <v>0.28899999999999998</v>
      </c>
      <c r="CG34">
        <v>0.06</v>
      </c>
      <c r="CH34">
        <v>2.06</v>
      </c>
      <c r="CI34">
        <v>0.3</v>
      </c>
      <c r="CJ34">
        <v>0.252</v>
      </c>
      <c r="CK34">
        <v>0.06</v>
      </c>
      <c r="CL34">
        <v>3.71</v>
      </c>
      <c r="CM34">
        <v>0.66</v>
      </c>
      <c r="CN34">
        <v>1.08</v>
      </c>
      <c r="CO34">
        <v>0.16</v>
      </c>
      <c r="CP34">
        <v>1.47</v>
      </c>
      <c r="CQ34">
        <v>0.32</v>
      </c>
      <c r="CR34">
        <v>1.23</v>
      </c>
      <c r="CS34">
        <v>0.2</v>
      </c>
      <c r="CT34">
        <v>0.41799999999999998</v>
      </c>
      <c r="CU34">
        <v>8.5999999999999993E-2</v>
      </c>
      <c r="CV34">
        <v>99</v>
      </c>
      <c r="CW34">
        <v>-16.34</v>
      </c>
    </row>
    <row r="35" spans="1:101" x14ac:dyDescent="0.35">
      <c r="A35" s="5" t="s">
        <v>146</v>
      </c>
      <c r="B35" s="5">
        <v>50</v>
      </c>
      <c r="C35" s="5">
        <v>910</v>
      </c>
      <c r="D35" t="s">
        <v>155</v>
      </c>
      <c r="E35">
        <v>2.2591999999999999</v>
      </c>
      <c r="F35" s="3">
        <v>13.238200000000001</v>
      </c>
      <c r="G35" s="3">
        <v>0.23930000000000001</v>
      </c>
      <c r="H35" s="3">
        <v>11.055899999999999</v>
      </c>
      <c r="I35" s="3">
        <v>0.50560000000000005</v>
      </c>
      <c r="J35" s="3">
        <v>2.5139999999999998</v>
      </c>
      <c r="K35" s="3">
        <v>48.998699999999999</v>
      </c>
      <c r="L35" s="3">
        <v>8.6229999999999993</v>
      </c>
      <c r="M35" s="3">
        <v>11.2279</v>
      </c>
      <c r="N35" s="3">
        <v>0.3382</v>
      </c>
      <c r="O35" s="3">
        <f t="shared" si="0"/>
        <v>0.20496969696969697</v>
      </c>
      <c r="P35" s="3">
        <v>0.27639999999999998</v>
      </c>
      <c r="Q35" s="3">
        <v>1.2E-2</v>
      </c>
      <c r="R35" s="3">
        <f t="shared" si="1"/>
        <v>1.0434782608695653E-2</v>
      </c>
      <c r="S35" s="3">
        <v>99.288399999999996</v>
      </c>
      <c r="T35" s="3">
        <v>40.197699999999998</v>
      </c>
      <c r="U35" s="3">
        <v>45.292999999999999</v>
      </c>
      <c r="V35" s="3">
        <v>15.097899999999999</v>
      </c>
      <c r="W35" s="3">
        <v>3.5000000000000003E-2</v>
      </c>
      <c r="X35" s="3">
        <v>1.26E-2</v>
      </c>
      <c r="Y35" s="3">
        <v>0.26169999999999999</v>
      </c>
      <c r="Z35" s="3">
        <v>0.29070000000000001</v>
      </c>
      <c r="AA35" s="3">
        <v>4.82E-2</v>
      </c>
      <c r="AB35" s="3">
        <v>0.20699999999999999</v>
      </c>
      <c r="AC35" s="3">
        <v>101.4436</v>
      </c>
      <c r="AD35" s="3">
        <f t="shared" si="2"/>
        <v>84.245820857186189</v>
      </c>
      <c r="AE35" s="3">
        <v>10.352</v>
      </c>
      <c r="AF35">
        <v>4.8</v>
      </c>
      <c r="AG35">
        <v>1.3</v>
      </c>
      <c r="AH35">
        <v>0.17</v>
      </c>
      <c r="AI35">
        <v>0.34</v>
      </c>
      <c r="AJ35">
        <v>1135</v>
      </c>
      <c r="AK35">
        <v>59</v>
      </c>
      <c r="AL35">
        <v>33.200000000000003</v>
      </c>
      <c r="AM35">
        <v>1.7</v>
      </c>
      <c r="AN35">
        <v>316</v>
      </c>
      <c r="AO35">
        <v>24</v>
      </c>
      <c r="AP35">
        <v>473</v>
      </c>
      <c r="AQ35">
        <v>33</v>
      </c>
      <c r="AR35">
        <v>47.7</v>
      </c>
      <c r="AS35">
        <v>2.9</v>
      </c>
      <c r="AT35">
        <v>123.7</v>
      </c>
      <c r="AU35">
        <v>7.8</v>
      </c>
      <c r="AV35">
        <v>8.5299999999999994</v>
      </c>
      <c r="AW35">
        <v>0.63</v>
      </c>
      <c r="AX35">
        <v>370</v>
      </c>
      <c r="AY35">
        <v>35</v>
      </c>
      <c r="AZ35">
        <v>24.6</v>
      </c>
      <c r="BA35">
        <v>1.5</v>
      </c>
      <c r="BB35">
        <v>148.4</v>
      </c>
      <c r="BC35">
        <v>9.6999999999999993</v>
      </c>
      <c r="BD35">
        <v>13.9</v>
      </c>
      <c r="BE35">
        <v>1</v>
      </c>
      <c r="BF35">
        <v>9.6000000000000002E-2</v>
      </c>
      <c r="BG35">
        <v>2.3E-2</v>
      </c>
      <c r="BH35">
        <v>111.9</v>
      </c>
      <c r="BI35">
        <v>8.3000000000000007</v>
      </c>
      <c r="BJ35">
        <v>12.91</v>
      </c>
      <c r="BK35">
        <v>0.8</v>
      </c>
      <c r="BL35">
        <v>30.6</v>
      </c>
      <c r="BM35">
        <v>2</v>
      </c>
      <c r="BN35">
        <v>4.45</v>
      </c>
      <c r="BO35">
        <v>0.62</v>
      </c>
      <c r="BP35">
        <v>18.68</v>
      </c>
      <c r="BQ35">
        <v>0.93</v>
      </c>
      <c r="BR35">
        <v>5.54</v>
      </c>
      <c r="BS35">
        <v>0.85</v>
      </c>
      <c r="BT35">
        <v>1.64</v>
      </c>
      <c r="BU35">
        <v>0.2</v>
      </c>
      <c r="BV35">
        <v>5.81</v>
      </c>
      <c r="BW35">
        <v>0.82</v>
      </c>
      <c r="BX35">
        <v>0.92</v>
      </c>
      <c r="BY35">
        <v>0.14000000000000001</v>
      </c>
      <c r="BZ35">
        <v>5.08</v>
      </c>
      <c r="CA35">
        <v>0.68</v>
      </c>
      <c r="CB35">
        <v>1</v>
      </c>
      <c r="CC35">
        <v>0.14000000000000001</v>
      </c>
      <c r="CD35">
        <v>2.61</v>
      </c>
      <c r="CE35">
        <v>0.43</v>
      </c>
      <c r="CF35">
        <v>0.30299999999999999</v>
      </c>
      <c r="CG35">
        <v>7.3999999999999996E-2</v>
      </c>
      <c r="CH35">
        <v>2.0099999999999998</v>
      </c>
      <c r="CI35">
        <v>0.65</v>
      </c>
      <c r="CJ35">
        <v>0.28599999999999998</v>
      </c>
      <c r="CK35">
        <v>6.6000000000000003E-2</v>
      </c>
      <c r="CL35">
        <v>3.59</v>
      </c>
      <c r="CM35">
        <v>0.56000000000000005</v>
      </c>
      <c r="CN35">
        <v>0.82</v>
      </c>
      <c r="CO35">
        <v>0.18</v>
      </c>
      <c r="CP35">
        <v>1.1499999999999999</v>
      </c>
      <c r="CQ35">
        <v>0.3</v>
      </c>
      <c r="CR35">
        <v>0.84</v>
      </c>
      <c r="CS35">
        <v>0.16</v>
      </c>
      <c r="CT35">
        <v>0.38200000000000001</v>
      </c>
      <c r="CU35">
        <v>8.6999999999999994E-2</v>
      </c>
      <c r="CV35">
        <v>102</v>
      </c>
      <c r="CW35">
        <v>-1.71</v>
      </c>
    </row>
    <row r="36" spans="1:101" x14ac:dyDescent="0.35">
      <c r="A36" s="5" t="s">
        <v>146</v>
      </c>
      <c r="B36" s="5">
        <v>50</v>
      </c>
      <c r="C36" s="5">
        <v>910</v>
      </c>
      <c r="D36" t="s">
        <v>156</v>
      </c>
      <c r="E36">
        <v>2.3584999999999998</v>
      </c>
      <c r="F36" s="3">
        <v>13.187900000000001</v>
      </c>
      <c r="G36" s="3">
        <v>0.28749999999999998</v>
      </c>
      <c r="H36" s="3">
        <v>11.4062</v>
      </c>
      <c r="I36" s="3">
        <v>0.44669999999999999</v>
      </c>
      <c r="J36" s="3">
        <v>2.4359000000000002</v>
      </c>
      <c r="K36" s="3">
        <v>51.285499999999999</v>
      </c>
      <c r="L36" s="3">
        <v>8.5315999999999992</v>
      </c>
      <c r="M36" s="3">
        <v>9.2494999999999994</v>
      </c>
      <c r="N36" s="3">
        <v>0.32669999999999999</v>
      </c>
      <c r="O36" s="3">
        <f t="shared" si="0"/>
        <v>0.19800000000000001</v>
      </c>
      <c r="P36" s="3">
        <v>8.0799999999999997E-2</v>
      </c>
      <c r="Q36" s="3">
        <v>1.1900000000000001E-2</v>
      </c>
      <c r="R36" s="3">
        <f t="shared" si="1"/>
        <v>1.0347826086956523E-2</v>
      </c>
      <c r="S36" s="3">
        <v>99.608699999999999</v>
      </c>
      <c r="T36" s="3">
        <v>40.709000000000003</v>
      </c>
      <c r="U36" s="3">
        <v>45.936900000000001</v>
      </c>
      <c r="V36" s="3">
        <v>14.804</v>
      </c>
      <c r="W36" s="3">
        <v>3.5700000000000003E-2</v>
      </c>
      <c r="X36" s="3">
        <v>1.49E-2</v>
      </c>
      <c r="Y36" s="3">
        <v>0.22589999999999999</v>
      </c>
      <c r="Z36" s="3">
        <v>0.36120000000000002</v>
      </c>
      <c r="AA36" s="3">
        <v>4.07E-2</v>
      </c>
      <c r="AB36" s="3">
        <v>0.2288</v>
      </c>
      <c r="AC36" s="3">
        <v>102.357</v>
      </c>
      <c r="AD36" s="3">
        <f t="shared" si="2"/>
        <v>84.688916493600431</v>
      </c>
      <c r="AE36" s="3">
        <v>12.878</v>
      </c>
      <c r="AF36">
        <v>5.36</v>
      </c>
      <c r="AG36">
        <v>0.7</v>
      </c>
      <c r="AH36">
        <v>0.89</v>
      </c>
      <c r="AI36">
        <v>0.66</v>
      </c>
      <c r="AJ36">
        <v>1163</v>
      </c>
      <c r="AK36">
        <v>34</v>
      </c>
      <c r="AL36">
        <v>35.299999999999997</v>
      </c>
      <c r="AM36">
        <v>1.3</v>
      </c>
      <c r="AN36">
        <v>313</v>
      </c>
      <c r="AO36">
        <v>13</v>
      </c>
      <c r="AP36">
        <v>397</v>
      </c>
      <c r="AQ36">
        <v>19</v>
      </c>
      <c r="AR36">
        <v>37</v>
      </c>
      <c r="AS36">
        <v>2.2000000000000002</v>
      </c>
      <c r="AT36">
        <v>99.4</v>
      </c>
      <c r="AU36">
        <v>5.2</v>
      </c>
      <c r="AV36">
        <v>6.96</v>
      </c>
      <c r="AW36">
        <v>0.47</v>
      </c>
      <c r="AX36">
        <v>322</v>
      </c>
      <c r="AY36">
        <v>11</v>
      </c>
      <c r="AZ36">
        <v>25.1</v>
      </c>
      <c r="BA36">
        <v>0.71</v>
      </c>
      <c r="BB36">
        <v>133.19999999999999</v>
      </c>
      <c r="BC36">
        <v>5.2</v>
      </c>
      <c r="BD36">
        <v>11.41</v>
      </c>
      <c r="BE36">
        <v>0.72</v>
      </c>
      <c r="BF36">
        <v>0.06</v>
      </c>
      <c r="BG36">
        <v>0.02</v>
      </c>
      <c r="BH36">
        <v>92.4</v>
      </c>
      <c r="BI36">
        <v>4.5</v>
      </c>
      <c r="BJ36">
        <v>10.88</v>
      </c>
      <c r="BK36">
        <v>0.61</v>
      </c>
      <c r="BL36">
        <v>25.5</v>
      </c>
      <c r="BM36">
        <v>1.2</v>
      </c>
      <c r="BN36">
        <v>3.58</v>
      </c>
      <c r="BO36">
        <v>0.24</v>
      </c>
      <c r="BP36">
        <v>18.5</v>
      </c>
      <c r="BQ36">
        <v>1.8</v>
      </c>
      <c r="BR36">
        <v>4.78</v>
      </c>
      <c r="BS36">
        <v>0.74</v>
      </c>
      <c r="BT36">
        <v>1.76</v>
      </c>
      <c r="BU36">
        <v>0.22</v>
      </c>
      <c r="BV36">
        <v>5.51</v>
      </c>
      <c r="BW36">
        <v>0.46</v>
      </c>
      <c r="BX36">
        <v>0.97</v>
      </c>
      <c r="BY36">
        <v>0.12</v>
      </c>
      <c r="BZ36">
        <v>4.96</v>
      </c>
      <c r="CA36">
        <v>0.62</v>
      </c>
      <c r="CB36">
        <v>0.99199999999999999</v>
      </c>
      <c r="CC36">
        <v>9.1999999999999998E-2</v>
      </c>
      <c r="CD36">
        <v>2.54</v>
      </c>
      <c r="CE36">
        <v>0.4</v>
      </c>
      <c r="CF36">
        <v>0.34599999999999997</v>
      </c>
      <c r="CG36">
        <v>7.9000000000000001E-2</v>
      </c>
      <c r="CH36">
        <v>2.14</v>
      </c>
      <c r="CI36">
        <v>0.37</v>
      </c>
      <c r="CJ36">
        <v>0.317</v>
      </c>
      <c r="CK36">
        <v>7.5999999999999998E-2</v>
      </c>
      <c r="CL36">
        <v>3.55</v>
      </c>
      <c r="CM36">
        <v>0.63</v>
      </c>
      <c r="CN36">
        <v>0.57999999999999996</v>
      </c>
      <c r="CO36">
        <v>0.15</v>
      </c>
      <c r="CP36">
        <v>1.05</v>
      </c>
      <c r="CQ36">
        <v>0.18</v>
      </c>
      <c r="CR36">
        <v>0.81</v>
      </c>
      <c r="CS36">
        <v>0.13</v>
      </c>
      <c r="CT36">
        <v>0.16500000000000001</v>
      </c>
      <c r="CU36">
        <v>4.2000000000000003E-2</v>
      </c>
      <c r="CV36">
        <v>105</v>
      </c>
      <c r="CW36">
        <v>-6.86</v>
      </c>
    </row>
    <row r="37" spans="1:101" x14ac:dyDescent="0.35">
      <c r="A37" s="5" t="s">
        <v>146</v>
      </c>
      <c r="B37" s="5">
        <v>50</v>
      </c>
      <c r="C37" s="5">
        <v>910</v>
      </c>
      <c r="D37" t="s">
        <v>157</v>
      </c>
      <c r="E37">
        <v>1.7523</v>
      </c>
      <c r="F37" s="3">
        <v>13.4361</v>
      </c>
      <c r="G37" s="3">
        <v>0.29049999999999998</v>
      </c>
      <c r="H37" s="3">
        <v>11.461</v>
      </c>
      <c r="I37" s="3">
        <v>0.51770000000000005</v>
      </c>
      <c r="J37" s="3">
        <v>2.5975999999999999</v>
      </c>
      <c r="K37" s="3">
        <v>49.673400000000001</v>
      </c>
      <c r="L37" s="3">
        <v>7.2190000000000003</v>
      </c>
      <c r="M37" s="3">
        <v>11.5395</v>
      </c>
      <c r="N37" s="3">
        <v>0.3846</v>
      </c>
      <c r="O37" s="3">
        <f t="shared" si="0"/>
        <v>0.2330909090909091</v>
      </c>
      <c r="P37" s="3">
        <v>0.27510000000000001</v>
      </c>
      <c r="Q37" s="3">
        <v>1.44E-2</v>
      </c>
      <c r="R37" s="3">
        <f t="shared" si="1"/>
        <v>1.2521739130434783E-2</v>
      </c>
      <c r="S37" s="3">
        <v>99.161199999999994</v>
      </c>
      <c r="T37" s="3">
        <v>40.471899999999998</v>
      </c>
      <c r="U37" s="3">
        <v>44.895099999999999</v>
      </c>
      <c r="V37" s="3">
        <v>16.2303</v>
      </c>
      <c r="W37" s="3">
        <v>3.32E-2</v>
      </c>
      <c r="X37" s="3">
        <v>8.6999999999999994E-3</v>
      </c>
      <c r="Y37" s="3">
        <v>0.2747</v>
      </c>
      <c r="Z37" s="3">
        <v>0.2288</v>
      </c>
      <c r="AA37" s="3">
        <v>3.0800000000000001E-2</v>
      </c>
      <c r="AB37" s="3">
        <v>0.24049999999999999</v>
      </c>
      <c r="AC37" s="3">
        <v>102.4141</v>
      </c>
      <c r="AD37" s="3">
        <f t="shared" si="2"/>
        <v>83.138644026298365</v>
      </c>
      <c r="AE37" s="3">
        <v>9.7390000000000008</v>
      </c>
      <c r="AF37">
        <v>4.6900000000000004</v>
      </c>
      <c r="AG37">
        <v>0.87</v>
      </c>
      <c r="AH37">
        <v>0.18</v>
      </c>
      <c r="AI37">
        <v>0.36</v>
      </c>
      <c r="AJ37">
        <v>1316</v>
      </c>
      <c r="AK37">
        <v>55</v>
      </c>
      <c r="AL37">
        <v>33.9</v>
      </c>
      <c r="AM37">
        <v>1.7</v>
      </c>
      <c r="AN37">
        <v>322</v>
      </c>
      <c r="AO37">
        <v>17</v>
      </c>
      <c r="AP37">
        <v>344</v>
      </c>
      <c r="AQ37">
        <v>22</v>
      </c>
      <c r="AR37">
        <v>43.4</v>
      </c>
      <c r="AS37">
        <v>3.6</v>
      </c>
      <c r="AT37">
        <v>65.3</v>
      </c>
      <c r="AU37">
        <v>5.8</v>
      </c>
      <c r="AV37">
        <v>8.66</v>
      </c>
      <c r="AW37">
        <v>0.41</v>
      </c>
      <c r="AX37">
        <v>375</v>
      </c>
      <c r="AY37">
        <v>17</v>
      </c>
      <c r="AZ37">
        <v>24.4</v>
      </c>
      <c r="BA37">
        <v>1.3</v>
      </c>
      <c r="BB37">
        <v>142.1</v>
      </c>
      <c r="BC37">
        <v>5</v>
      </c>
      <c r="BD37">
        <v>12.8</v>
      </c>
      <c r="BE37">
        <v>1</v>
      </c>
      <c r="BF37">
        <v>5.0999999999999997E-2</v>
      </c>
      <c r="BG37">
        <v>2.7E-2</v>
      </c>
      <c r="BH37">
        <v>125</v>
      </c>
      <c r="BI37">
        <v>11</v>
      </c>
      <c r="BJ37">
        <v>13.1</v>
      </c>
      <c r="BK37">
        <v>0.75</v>
      </c>
      <c r="BL37">
        <v>30.9</v>
      </c>
      <c r="BM37">
        <v>2</v>
      </c>
      <c r="BN37">
        <v>4.37</v>
      </c>
      <c r="BO37">
        <v>0.39</v>
      </c>
      <c r="BP37">
        <v>19.899999999999999</v>
      </c>
      <c r="BQ37">
        <v>2</v>
      </c>
      <c r="BR37">
        <v>5.6</v>
      </c>
      <c r="BS37">
        <v>1</v>
      </c>
      <c r="BT37">
        <v>1.96</v>
      </c>
      <c r="BU37">
        <v>0.26</v>
      </c>
      <c r="BV37">
        <v>5.92</v>
      </c>
      <c r="BW37">
        <v>0.68</v>
      </c>
      <c r="BX37">
        <v>0.89</v>
      </c>
      <c r="BY37">
        <v>0.15</v>
      </c>
      <c r="BZ37">
        <v>5.28</v>
      </c>
      <c r="CA37">
        <v>0.71</v>
      </c>
      <c r="CB37">
        <v>1.1100000000000001</v>
      </c>
      <c r="CC37">
        <v>0.18</v>
      </c>
      <c r="CD37">
        <v>2.67</v>
      </c>
      <c r="CE37">
        <v>0.35</v>
      </c>
      <c r="CF37">
        <v>0.30099999999999999</v>
      </c>
      <c r="CG37">
        <v>5.8999999999999997E-2</v>
      </c>
      <c r="CH37">
        <v>1.92</v>
      </c>
      <c r="CI37">
        <v>0.46</v>
      </c>
      <c r="CJ37">
        <v>0.20799999999999999</v>
      </c>
      <c r="CK37">
        <v>0.06</v>
      </c>
      <c r="CL37">
        <v>3.55</v>
      </c>
      <c r="CM37">
        <v>0.78</v>
      </c>
      <c r="CN37">
        <v>0.9</v>
      </c>
      <c r="CO37">
        <v>0.19</v>
      </c>
      <c r="CP37">
        <v>1.24</v>
      </c>
      <c r="CQ37">
        <v>0.28000000000000003</v>
      </c>
      <c r="CR37">
        <v>1.03</v>
      </c>
      <c r="CS37">
        <v>0.15</v>
      </c>
      <c r="CT37">
        <v>0.315</v>
      </c>
      <c r="CU37">
        <v>4.4999999999999998E-2</v>
      </c>
      <c r="CV37">
        <v>108</v>
      </c>
      <c r="CW37">
        <v>-3.77</v>
      </c>
    </row>
    <row r="38" spans="1:101" x14ac:dyDescent="0.35">
      <c r="A38" s="5" t="s">
        <v>146</v>
      </c>
      <c r="B38" s="5">
        <v>50</v>
      </c>
      <c r="C38" s="5">
        <v>910</v>
      </c>
      <c r="D38" t="s">
        <v>158</v>
      </c>
      <c r="E38">
        <v>2.8925999999999998</v>
      </c>
      <c r="F38" s="3">
        <v>13.5725</v>
      </c>
      <c r="G38" s="3">
        <v>0.28870000000000001</v>
      </c>
      <c r="H38" s="3">
        <v>7.9162999999999997</v>
      </c>
      <c r="I38" s="3">
        <v>0.50749999999999995</v>
      </c>
      <c r="J38" s="3">
        <v>3.0908000000000002</v>
      </c>
      <c r="K38" s="3">
        <v>52.402999999999999</v>
      </c>
      <c r="L38" s="3">
        <v>6.7192999999999996</v>
      </c>
      <c r="M38" s="3">
        <v>10.476699999999999</v>
      </c>
      <c r="N38" s="3">
        <v>0.35420000000000001</v>
      </c>
      <c r="O38" s="3">
        <f t="shared" si="0"/>
        <v>0.2146666666666667</v>
      </c>
      <c r="P38" s="3">
        <v>0.26279999999999998</v>
      </c>
      <c r="Q38" s="3">
        <v>2.0400000000000001E-2</v>
      </c>
      <c r="R38" s="3">
        <f t="shared" si="1"/>
        <v>1.7739130434782611E-2</v>
      </c>
      <c r="S38" s="3">
        <v>98.5047</v>
      </c>
      <c r="T38" s="3">
        <v>40.247199999999999</v>
      </c>
      <c r="U38" s="3">
        <v>45.409500000000001</v>
      </c>
      <c r="V38" s="3">
        <v>15.307600000000001</v>
      </c>
      <c r="W38" s="3">
        <v>2.87E-2</v>
      </c>
      <c r="X38" s="3">
        <v>1.8700000000000001E-2</v>
      </c>
      <c r="Y38" s="3">
        <v>0.18859999999999999</v>
      </c>
      <c r="Z38" s="3">
        <v>0.36890000000000001</v>
      </c>
      <c r="AA38" s="3">
        <v>3.2599999999999997E-2</v>
      </c>
      <c r="AB38" s="3">
        <v>0.223</v>
      </c>
      <c r="AC38" s="3">
        <v>101.8248</v>
      </c>
      <c r="AD38" s="3">
        <f t="shared" si="2"/>
        <v>84.09626750750077</v>
      </c>
      <c r="AE38" s="3">
        <v>20.542999999999999</v>
      </c>
      <c r="AF38">
        <v>7.6</v>
      </c>
      <c r="AG38">
        <v>0.6</v>
      </c>
      <c r="AH38">
        <v>1.63</v>
      </c>
      <c r="AI38">
        <v>0.92</v>
      </c>
      <c r="AJ38">
        <v>1415</v>
      </c>
      <c r="AK38">
        <v>40</v>
      </c>
      <c r="AL38">
        <v>25.69</v>
      </c>
      <c r="AM38">
        <v>0.98</v>
      </c>
      <c r="AN38">
        <v>279.60000000000002</v>
      </c>
      <c r="AO38">
        <v>7.6</v>
      </c>
      <c r="AP38">
        <v>301</v>
      </c>
      <c r="AQ38">
        <v>11</v>
      </c>
      <c r="AR38">
        <v>39.6</v>
      </c>
      <c r="AS38">
        <v>1.2</v>
      </c>
      <c r="AT38">
        <v>93.8</v>
      </c>
      <c r="AU38">
        <v>3.3</v>
      </c>
      <c r="AV38">
        <v>10.29</v>
      </c>
      <c r="AW38">
        <v>0.6</v>
      </c>
      <c r="AX38">
        <v>433</v>
      </c>
      <c r="AY38">
        <v>13</v>
      </c>
      <c r="AZ38">
        <v>36.200000000000003</v>
      </c>
      <c r="BA38">
        <v>1.1000000000000001</v>
      </c>
      <c r="BB38">
        <v>178.8</v>
      </c>
      <c r="BC38">
        <v>5</v>
      </c>
      <c r="BD38">
        <v>15.24</v>
      </c>
      <c r="BE38">
        <v>0.61</v>
      </c>
      <c r="BF38">
        <v>9.0999999999999998E-2</v>
      </c>
      <c r="BG38">
        <v>2.3E-2</v>
      </c>
      <c r="BH38">
        <v>127</v>
      </c>
      <c r="BI38">
        <v>6.1</v>
      </c>
      <c r="BJ38">
        <v>14.29</v>
      </c>
      <c r="BK38">
        <v>0.71</v>
      </c>
      <c r="BL38">
        <v>33.799999999999997</v>
      </c>
      <c r="BM38">
        <v>1.4</v>
      </c>
      <c r="BN38">
        <v>5.16</v>
      </c>
      <c r="BO38">
        <v>0.31</v>
      </c>
      <c r="BP38">
        <v>26.2</v>
      </c>
      <c r="BQ38">
        <v>1.2</v>
      </c>
      <c r="BR38">
        <v>6.79</v>
      </c>
      <c r="BS38">
        <v>0.5</v>
      </c>
      <c r="BT38">
        <v>2.4900000000000002</v>
      </c>
      <c r="BU38">
        <v>0.2</v>
      </c>
      <c r="BV38">
        <v>8.64</v>
      </c>
      <c r="BW38">
        <v>0.64</v>
      </c>
      <c r="BX38">
        <v>1.32</v>
      </c>
      <c r="BY38">
        <v>0.14000000000000001</v>
      </c>
      <c r="BZ38">
        <v>7.28</v>
      </c>
      <c r="CA38">
        <v>0.46</v>
      </c>
      <c r="CB38">
        <v>1.391</v>
      </c>
      <c r="CC38">
        <v>8.4000000000000005E-2</v>
      </c>
      <c r="CD38">
        <v>3.46</v>
      </c>
      <c r="CE38">
        <v>0.37</v>
      </c>
      <c r="CF38">
        <v>0.44700000000000001</v>
      </c>
      <c r="CG38">
        <v>6.2E-2</v>
      </c>
      <c r="CH38">
        <v>2.71</v>
      </c>
      <c r="CI38">
        <v>0.35</v>
      </c>
      <c r="CJ38">
        <v>0.36599999999999999</v>
      </c>
      <c r="CK38">
        <v>4.9000000000000002E-2</v>
      </c>
      <c r="CL38">
        <v>4.7699999999999996</v>
      </c>
      <c r="CM38">
        <v>0.6</v>
      </c>
      <c r="CN38">
        <v>0.95</v>
      </c>
      <c r="CO38">
        <v>0.12</v>
      </c>
      <c r="CP38">
        <v>0.97</v>
      </c>
      <c r="CQ38">
        <v>0.17</v>
      </c>
      <c r="CR38">
        <v>0.94</v>
      </c>
      <c r="CS38">
        <v>0.12</v>
      </c>
      <c r="CT38">
        <v>0.33600000000000002</v>
      </c>
      <c r="CU38">
        <v>5.8999999999999997E-2</v>
      </c>
      <c r="CV38">
        <v>111</v>
      </c>
      <c r="CW38">
        <v>-8.81</v>
      </c>
    </row>
    <row r="39" spans="1:101" x14ac:dyDescent="0.35">
      <c r="A39" s="5" t="s">
        <v>146</v>
      </c>
      <c r="B39" s="5">
        <v>50</v>
      </c>
      <c r="C39" s="5">
        <v>910</v>
      </c>
      <c r="D39" t="s">
        <v>159</v>
      </c>
      <c r="E39">
        <v>2.2989999999999999</v>
      </c>
      <c r="F39" s="3">
        <v>13.6753</v>
      </c>
      <c r="G39" s="3">
        <v>0.31290000000000001</v>
      </c>
      <c r="H39" s="3">
        <v>11.453900000000001</v>
      </c>
      <c r="I39" s="3">
        <v>0.54669999999999996</v>
      </c>
      <c r="J39" s="3">
        <v>2.7448000000000001</v>
      </c>
      <c r="K39" s="3">
        <v>49.863500000000002</v>
      </c>
      <c r="L39" s="3">
        <v>7.2742000000000004</v>
      </c>
      <c r="M39" s="3">
        <v>9.5870999999999995</v>
      </c>
      <c r="N39" s="3">
        <v>0.32429999999999998</v>
      </c>
      <c r="O39" s="3">
        <f t="shared" si="0"/>
        <v>0.19654545454545455</v>
      </c>
      <c r="P39" s="3">
        <v>0.2833</v>
      </c>
      <c r="Q39" s="3">
        <v>1.83E-2</v>
      </c>
      <c r="R39" s="3">
        <f t="shared" si="1"/>
        <v>1.591304347826087E-2</v>
      </c>
      <c r="S39" s="3">
        <v>98.383300000000006</v>
      </c>
      <c r="T39" s="3">
        <v>41.041200000000003</v>
      </c>
      <c r="U39" s="3">
        <v>47.832099999999997</v>
      </c>
      <c r="V39" s="3">
        <v>11.921099999999999</v>
      </c>
      <c r="W39" s="3">
        <v>4.7600000000000003E-2</v>
      </c>
      <c r="X39" s="3">
        <v>8.9999999999999993E-3</v>
      </c>
      <c r="Y39" s="3">
        <v>0.24299999999999999</v>
      </c>
      <c r="Z39" s="3">
        <v>0.41860000000000003</v>
      </c>
      <c r="AA39" s="3">
        <v>8.4599999999999995E-2</v>
      </c>
      <c r="AB39" s="3">
        <v>0.17899999999999999</v>
      </c>
      <c r="AC39" s="3">
        <v>101.77630000000001</v>
      </c>
      <c r="AD39" s="3">
        <f t="shared" si="2"/>
        <v>87.733410025932912</v>
      </c>
      <c r="AE39" s="3">
        <v>18.225000000000001</v>
      </c>
      <c r="AF39">
        <v>4.6500000000000004</v>
      </c>
      <c r="AG39">
        <v>0.56999999999999995</v>
      </c>
      <c r="AH39">
        <v>1.0900000000000001</v>
      </c>
      <c r="AI39">
        <v>0.69</v>
      </c>
      <c r="AJ39">
        <v>1339</v>
      </c>
      <c r="AK39">
        <v>35</v>
      </c>
      <c r="AL39">
        <v>31.8</v>
      </c>
      <c r="AM39">
        <v>1.2</v>
      </c>
      <c r="AN39">
        <v>325</v>
      </c>
      <c r="AO39">
        <v>14</v>
      </c>
      <c r="AP39">
        <v>431</v>
      </c>
      <c r="AQ39">
        <v>18</v>
      </c>
      <c r="AR39">
        <v>41.7</v>
      </c>
      <c r="AS39">
        <v>1.7</v>
      </c>
      <c r="AT39">
        <v>120</v>
      </c>
      <c r="AU39">
        <v>5.3</v>
      </c>
      <c r="AV39">
        <v>10.7</v>
      </c>
      <c r="AW39">
        <v>0.66</v>
      </c>
      <c r="AX39">
        <v>390</v>
      </c>
      <c r="AY39">
        <v>14</v>
      </c>
      <c r="AZ39">
        <v>23.67</v>
      </c>
      <c r="BA39">
        <v>0.85</v>
      </c>
      <c r="BB39">
        <v>151.1</v>
      </c>
      <c r="BC39">
        <v>6.2</v>
      </c>
      <c r="BD39">
        <v>18.5</v>
      </c>
      <c r="BE39">
        <v>1.1000000000000001</v>
      </c>
      <c r="BF39">
        <v>0.10299999999999999</v>
      </c>
      <c r="BG39">
        <v>0.02</v>
      </c>
      <c r="BH39">
        <v>137.69999999999999</v>
      </c>
      <c r="BI39">
        <v>6.8</v>
      </c>
      <c r="BJ39">
        <v>16.03</v>
      </c>
      <c r="BK39">
        <v>0.78</v>
      </c>
      <c r="BL39">
        <v>37.6</v>
      </c>
      <c r="BM39">
        <v>1.6</v>
      </c>
      <c r="BN39">
        <v>5.21</v>
      </c>
      <c r="BO39">
        <v>0.28999999999999998</v>
      </c>
      <c r="BP39">
        <v>24.2</v>
      </c>
      <c r="BQ39">
        <v>1.6</v>
      </c>
      <c r="BR39">
        <v>6.29</v>
      </c>
      <c r="BS39">
        <v>0.63</v>
      </c>
      <c r="BT39">
        <v>1.93</v>
      </c>
      <c r="BU39">
        <v>0.17</v>
      </c>
      <c r="BV39">
        <v>5.32</v>
      </c>
      <c r="BW39">
        <v>0.74</v>
      </c>
      <c r="BX39">
        <v>0.84299999999999997</v>
      </c>
      <c r="BY39">
        <v>9.4E-2</v>
      </c>
      <c r="BZ39">
        <v>4.8600000000000003</v>
      </c>
      <c r="CA39">
        <v>0.4</v>
      </c>
      <c r="CB39">
        <v>0.91</v>
      </c>
      <c r="CC39">
        <v>0.11</v>
      </c>
      <c r="CD39">
        <v>2.4</v>
      </c>
      <c r="CE39">
        <v>0.23</v>
      </c>
      <c r="CF39">
        <v>0.317</v>
      </c>
      <c r="CG39">
        <v>0.05</v>
      </c>
      <c r="CH39">
        <v>1.79</v>
      </c>
      <c r="CI39">
        <v>0.33</v>
      </c>
      <c r="CJ39">
        <v>0.26300000000000001</v>
      </c>
      <c r="CK39">
        <v>5.7000000000000002E-2</v>
      </c>
      <c r="CL39">
        <v>3.67</v>
      </c>
      <c r="CM39">
        <v>0.45</v>
      </c>
      <c r="CN39">
        <v>1.04</v>
      </c>
      <c r="CO39">
        <v>0.16</v>
      </c>
      <c r="CP39">
        <v>0.98</v>
      </c>
      <c r="CQ39">
        <v>0.19</v>
      </c>
      <c r="CR39">
        <v>1.19</v>
      </c>
      <c r="CS39">
        <v>0.14000000000000001</v>
      </c>
      <c r="CT39">
        <v>0.434</v>
      </c>
      <c r="CU39">
        <v>6.2E-2</v>
      </c>
      <c r="CV39">
        <v>114</v>
      </c>
      <c r="CW39">
        <v>-17.05</v>
      </c>
    </row>
    <row r="40" spans="1:101" x14ac:dyDescent="0.35">
      <c r="A40" s="5" t="s">
        <v>146</v>
      </c>
      <c r="B40" s="5">
        <v>50</v>
      </c>
      <c r="C40" s="5">
        <v>908</v>
      </c>
      <c r="D40" t="s">
        <v>160</v>
      </c>
      <c r="E40">
        <v>2.0503999999999998</v>
      </c>
      <c r="F40" s="3">
        <v>12.545500000000001</v>
      </c>
      <c r="G40" s="3">
        <v>0.2296</v>
      </c>
      <c r="H40" s="3">
        <v>11.3489</v>
      </c>
      <c r="I40" s="3">
        <v>0.52200000000000002</v>
      </c>
      <c r="J40" s="3">
        <v>2.5695999999999999</v>
      </c>
      <c r="K40" s="3">
        <v>48.348300000000002</v>
      </c>
      <c r="L40" s="3">
        <v>9.6341000000000001</v>
      </c>
      <c r="M40" s="3">
        <v>10.3965</v>
      </c>
      <c r="N40" s="3">
        <v>0.2949</v>
      </c>
      <c r="O40" s="3">
        <f t="shared" si="0"/>
        <v>0.17872727272727273</v>
      </c>
      <c r="P40" s="3">
        <v>0.26190000000000002</v>
      </c>
      <c r="Q40" s="3">
        <v>2.0299999999999999E-2</v>
      </c>
      <c r="R40" s="3">
        <f t="shared" si="1"/>
        <v>1.7652173913043478E-2</v>
      </c>
      <c r="S40" s="3">
        <v>98.221900000000005</v>
      </c>
      <c r="T40" s="3">
        <v>40.943300000000001</v>
      </c>
      <c r="U40" s="3">
        <v>47.546399999999998</v>
      </c>
      <c r="V40" s="3">
        <v>11.9262</v>
      </c>
      <c r="W40" s="3">
        <v>5.4100000000000002E-2</v>
      </c>
      <c r="X40" s="3">
        <v>1.5599999999999999E-2</v>
      </c>
      <c r="Y40" s="3">
        <v>0.27800000000000002</v>
      </c>
      <c r="Z40" s="3">
        <v>0.373</v>
      </c>
      <c r="AA40" s="3">
        <v>8.6099999999999996E-2</v>
      </c>
      <c r="AB40" s="3">
        <v>0.16869999999999999</v>
      </c>
      <c r="AC40" s="3">
        <v>101.3912</v>
      </c>
      <c r="AD40" s="3">
        <f t="shared" si="2"/>
        <v>87.664166163218312</v>
      </c>
      <c r="AE40" s="3">
        <v>19.196000000000002</v>
      </c>
      <c r="AF40">
        <v>4.03</v>
      </c>
      <c r="AG40">
        <v>0.57999999999999996</v>
      </c>
      <c r="AH40">
        <v>0.56999999999999995</v>
      </c>
      <c r="AI40">
        <v>0.42</v>
      </c>
      <c r="AJ40">
        <v>1256</v>
      </c>
      <c r="AK40">
        <v>41</v>
      </c>
      <c r="AL40">
        <v>35.299999999999997</v>
      </c>
      <c r="AM40">
        <v>1.2</v>
      </c>
      <c r="AN40">
        <v>344</v>
      </c>
      <c r="AO40">
        <v>14</v>
      </c>
      <c r="AP40">
        <v>862</v>
      </c>
      <c r="AQ40">
        <v>33</v>
      </c>
      <c r="AR40">
        <v>56.2</v>
      </c>
      <c r="AS40">
        <v>2.4</v>
      </c>
      <c r="AT40">
        <v>216</v>
      </c>
      <c r="AU40">
        <v>11</v>
      </c>
      <c r="AV40">
        <v>10.9</v>
      </c>
      <c r="AW40">
        <v>0.7</v>
      </c>
      <c r="AX40">
        <v>376</v>
      </c>
      <c r="AY40">
        <v>16</v>
      </c>
      <c r="AZ40">
        <v>22.76</v>
      </c>
      <c r="BA40">
        <v>0.95</v>
      </c>
      <c r="BB40">
        <v>144.69999999999999</v>
      </c>
      <c r="BC40">
        <v>5.9</v>
      </c>
      <c r="BD40">
        <v>17.600000000000001</v>
      </c>
      <c r="BE40">
        <v>1</v>
      </c>
      <c r="BF40">
        <v>0.09</v>
      </c>
      <c r="BG40">
        <v>2.5999999999999999E-2</v>
      </c>
      <c r="BH40">
        <v>134.19999999999999</v>
      </c>
      <c r="BI40">
        <v>9.6</v>
      </c>
      <c r="BJ40">
        <v>15.37</v>
      </c>
      <c r="BK40">
        <v>0.99</v>
      </c>
      <c r="BL40">
        <v>36</v>
      </c>
      <c r="BM40">
        <v>1.4</v>
      </c>
      <c r="BN40">
        <v>4.5599999999999996</v>
      </c>
      <c r="BO40">
        <v>0.27</v>
      </c>
      <c r="BP40">
        <v>23.4</v>
      </c>
      <c r="BQ40">
        <v>1.6</v>
      </c>
      <c r="BR40">
        <v>5.47</v>
      </c>
      <c r="BS40">
        <v>0.71</v>
      </c>
      <c r="BT40">
        <v>1.73</v>
      </c>
      <c r="BU40">
        <v>0.18</v>
      </c>
      <c r="BV40">
        <v>4.6500000000000004</v>
      </c>
      <c r="BW40">
        <v>0.49</v>
      </c>
      <c r="BX40">
        <v>0.73299999999999998</v>
      </c>
      <c r="BY40">
        <v>7.4999999999999997E-2</v>
      </c>
      <c r="BZ40">
        <v>4.68</v>
      </c>
      <c r="CA40">
        <v>0.53</v>
      </c>
      <c r="CB40">
        <v>0.85599999999999998</v>
      </c>
      <c r="CC40">
        <v>8.6999999999999994E-2</v>
      </c>
      <c r="CD40">
        <v>2.37</v>
      </c>
      <c r="CE40">
        <v>0.31</v>
      </c>
      <c r="CF40">
        <v>0.29799999999999999</v>
      </c>
      <c r="CG40">
        <v>6.4000000000000001E-2</v>
      </c>
      <c r="CH40">
        <v>1.87</v>
      </c>
      <c r="CI40">
        <v>0.32</v>
      </c>
      <c r="CJ40">
        <v>0.25900000000000001</v>
      </c>
      <c r="CK40">
        <v>6.5000000000000002E-2</v>
      </c>
      <c r="CL40">
        <v>3.58</v>
      </c>
      <c r="CM40">
        <v>0.67</v>
      </c>
      <c r="CN40">
        <v>1.1200000000000001</v>
      </c>
      <c r="CO40">
        <v>0.15</v>
      </c>
      <c r="CP40">
        <v>1.22</v>
      </c>
      <c r="CQ40">
        <v>0.19</v>
      </c>
      <c r="CR40">
        <v>1.29</v>
      </c>
      <c r="CS40">
        <v>0.16</v>
      </c>
      <c r="CT40">
        <v>0.34799999999999998</v>
      </c>
      <c r="CU40">
        <v>7.2999999999999995E-2</v>
      </c>
      <c r="CV40">
        <v>117</v>
      </c>
      <c r="CW40">
        <v>-7.76</v>
      </c>
    </row>
    <row r="41" spans="1:101" x14ac:dyDescent="0.35">
      <c r="A41" s="5" t="s">
        <v>146</v>
      </c>
      <c r="B41" s="5">
        <v>50</v>
      </c>
      <c r="C41" s="5">
        <v>908</v>
      </c>
      <c r="D41" t="s">
        <v>161</v>
      </c>
      <c r="E41">
        <v>1.5865</v>
      </c>
      <c r="F41" s="3">
        <v>11.4643</v>
      </c>
      <c r="G41" s="3">
        <v>0.24890000000000001</v>
      </c>
      <c r="H41" s="3">
        <v>11.829800000000001</v>
      </c>
      <c r="I41" s="3">
        <v>0.44779999999999998</v>
      </c>
      <c r="J41" s="3">
        <v>2.1444999999999999</v>
      </c>
      <c r="K41" s="3">
        <v>47.709000000000003</v>
      </c>
      <c r="L41" s="3">
        <v>9.9431999999999992</v>
      </c>
      <c r="M41" s="3">
        <v>11.671200000000001</v>
      </c>
      <c r="N41" s="3">
        <v>0.37590000000000001</v>
      </c>
      <c r="O41" s="3">
        <f t="shared" si="0"/>
        <v>0.22781818181818184</v>
      </c>
      <c r="P41" s="3">
        <v>0.25219999999999998</v>
      </c>
      <c r="Q41" s="3">
        <v>1.3100000000000001E-2</v>
      </c>
      <c r="R41" s="3">
        <f t="shared" si="1"/>
        <v>1.1391304347826089E-2</v>
      </c>
      <c r="S41" s="3">
        <v>97.686499999999995</v>
      </c>
      <c r="T41" s="3">
        <v>40.584499999999998</v>
      </c>
      <c r="U41" s="3">
        <v>46.826799999999999</v>
      </c>
      <c r="V41" s="3">
        <v>13.0633</v>
      </c>
      <c r="W41" s="3">
        <v>3.78E-2</v>
      </c>
      <c r="X41" s="3">
        <v>1.24E-2</v>
      </c>
      <c r="Y41" s="3">
        <v>0.3075</v>
      </c>
      <c r="Z41" s="3">
        <v>0.32550000000000001</v>
      </c>
      <c r="AA41" s="3">
        <v>5.4899999999999997E-2</v>
      </c>
      <c r="AB41" s="3">
        <v>0.17680000000000001</v>
      </c>
      <c r="AC41" s="3">
        <v>101.3895</v>
      </c>
      <c r="AD41" s="3">
        <f t="shared" si="2"/>
        <v>86.467628165453561</v>
      </c>
      <c r="AE41" s="3">
        <v>19.419</v>
      </c>
      <c r="AF41">
        <v>3.91</v>
      </c>
      <c r="AG41">
        <v>0.56999999999999995</v>
      </c>
      <c r="AH41">
        <v>0.64</v>
      </c>
      <c r="AI41">
        <v>0.48</v>
      </c>
      <c r="AJ41">
        <v>1131</v>
      </c>
      <c r="AK41">
        <v>37</v>
      </c>
      <c r="AL41">
        <v>32.1</v>
      </c>
      <c r="AM41">
        <v>1.1000000000000001</v>
      </c>
      <c r="AN41">
        <v>336</v>
      </c>
      <c r="AO41">
        <v>14</v>
      </c>
      <c r="AP41">
        <v>646</v>
      </c>
      <c r="AQ41">
        <v>21</v>
      </c>
      <c r="AR41">
        <v>58.7</v>
      </c>
      <c r="AS41">
        <v>2.4</v>
      </c>
      <c r="AT41">
        <v>214.7</v>
      </c>
      <c r="AU41">
        <v>7.9</v>
      </c>
      <c r="AV41">
        <v>8.84</v>
      </c>
      <c r="AW41">
        <v>0.52</v>
      </c>
      <c r="AX41">
        <v>312</v>
      </c>
      <c r="AY41">
        <v>14</v>
      </c>
      <c r="AZ41">
        <v>19.399999999999999</v>
      </c>
      <c r="BA41">
        <v>1</v>
      </c>
      <c r="BB41">
        <v>122.1</v>
      </c>
      <c r="BC41">
        <v>5</v>
      </c>
      <c r="BD41">
        <v>13.47</v>
      </c>
      <c r="BE41">
        <v>0.75</v>
      </c>
      <c r="BF41">
        <v>9.8000000000000004E-2</v>
      </c>
      <c r="BG41">
        <v>2.1999999999999999E-2</v>
      </c>
      <c r="BH41">
        <v>109</v>
      </c>
      <c r="BI41">
        <v>5.9</v>
      </c>
      <c r="BJ41">
        <v>11.46</v>
      </c>
      <c r="BK41">
        <v>0.64</v>
      </c>
      <c r="BL41">
        <v>27.5</v>
      </c>
      <c r="BM41">
        <v>1.2</v>
      </c>
      <c r="BN41">
        <v>3.78</v>
      </c>
      <c r="BO41">
        <v>0.28999999999999998</v>
      </c>
      <c r="BP41">
        <v>17.8</v>
      </c>
      <c r="BQ41">
        <v>1.4</v>
      </c>
      <c r="BR41">
        <v>4.68</v>
      </c>
      <c r="BS41">
        <v>0.52</v>
      </c>
      <c r="BT41">
        <v>1.31</v>
      </c>
      <c r="BU41">
        <v>0.14000000000000001</v>
      </c>
      <c r="BV41">
        <v>4.26</v>
      </c>
      <c r="BW41">
        <v>0.54</v>
      </c>
      <c r="BX41">
        <v>0.68300000000000005</v>
      </c>
      <c r="BY41">
        <v>8.3000000000000004E-2</v>
      </c>
      <c r="BZ41">
        <v>4.08</v>
      </c>
      <c r="CA41">
        <v>0.64</v>
      </c>
      <c r="CB41">
        <v>0.70799999999999996</v>
      </c>
      <c r="CC41">
        <v>7.1999999999999995E-2</v>
      </c>
      <c r="CD41">
        <v>1.84</v>
      </c>
      <c r="CE41">
        <v>0.24</v>
      </c>
      <c r="CF41">
        <v>0.316</v>
      </c>
      <c r="CG41">
        <v>6.3E-2</v>
      </c>
      <c r="CH41">
        <v>1.92</v>
      </c>
      <c r="CI41">
        <v>0.4</v>
      </c>
      <c r="CJ41">
        <v>0.25800000000000001</v>
      </c>
      <c r="CK41">
        <v>5.7000000000000002E-2</v>
      </c>
      <c r="CL41">
        <v>2.7</v>
      </c>
      <c r="CM41">
        <v>0.54</v>
      </c>
      <c r="CN41">
        <v>0.63100000000000001</v>
      </c>
      <c r="CO41">
        <v>8.6999999999999994E-2</v>
      </c>
      <c r="CP41">
        <v>0.85</v>
      </c>
      <c r="CQ41">
        <v>0.18</v>
      </c>
      <c r="CR41">
        <v>0.87</v>
      </c>
      <c r="CS41">
        <v>0.1</v>
      </c>
      <c r="CT41">
        <v>0.253</v>
      </c>
      <c r="CU41">
        <v>5.8999999999999997E-2</v>
      </c>
      <c r="CV41">
        <v>120</v>
      </c>
      <c r="CW41">
        <v>-1.28</v>
      </c>
    </row>
    <row r="42" spans="1:101" x14ac:dyDescent="0.35">
      <c r="A42" s="5" t="s">
        <v>147</v>
      </c>
      <c r="B42" s="5">
        <v>50</v>
      </c>
      <c r="C42" s="5">
        <v>908</v>
      </c>
      <c r="D42" t="s">
        <v>163</v>
      </c>
      <c r="E42">
        <v>2.2008999999999999</v>
      </c>
      <c r="F42" s="3">
        <v>12.6754</v>
      </c>
      <c r="G42" s="3">
        <v>0.2949</v>
      </c>
      <c r="H42" s="3">
        <v>11.244</v>
      </c>
      <c r="I42" s="3">
        <v>0.50160000000000005</v>
      </c>
      <c r="J42" s="3">
        <v>2.7126000000000001</v>
      </c>
      <c r="K42" s="3">
        <v>47.4983</v>
      </c>
      <c r="L42" s="3">
        <v>8.6807999999999996</v>
      </c>
      <c r="M42" s="3">
        <v>10.8741</v>
      </c>
      <c r="N42" s="3">
        <v>0.35399999999999998</v>
      </c>
      <c r="O42" s="3">
        <f t="shared" si="0"/>
        <v>0.21454545454545454</v>
      </c>
      <c r="P42" s="3">
        <v>0.2631</v>
      </c>
      <c r="Q42" s="3">
        <v>1.5800000000000002E-2</v>
      </c>
      <c r="R42" s="3">
        <f t="shared" si="1"/>
        <v>1.3739130434782611E-2</v>
      </c>
      <c r="S42" s="3">
        <v>97.3155</v>
      </c>
      <c r="T42" s="3">
        <v>40.877600000000001</v>
      </c>
      <c r="U42" s="3">
        <v>47.448799999999999</v>
      </c>
      <c r="V42" s="3">
        <v>11.6995</v>
      </c>
      <c r="W42" s="3">
        <v>4.6600000000000003E-2</v>
      </c>
      <c r="X42" s="3">
        <v>1.84E-2</v>
      </c>
      <c r="Y42" s="3">
        <v>0.25629999999999997</v>
      </c>
      <c r="Z42" s="3">
        <v>0.43380000000000002</v>
      </c>
      <c r="AA42" s="3">
        <v>7.8600000000000003E-2</v>
      </c>
      <c r="AB42" s="3">
        <v>0.16639999999999999</v>
      </c>
      <c r="AC42" s="3">
        <v>101.026</v>
      </c>
      <c r="AD42" s="3">
        <f t="shared" si="2"/>
        <v>87.848291471924739</v>
      </c>
      <c r="AE42" s="3">
        <v>18.478999999999999</v>
      </c>
      <c r="AF42">
        <v>4.6500000000000004</v>
      </c>
      <c r="AG42">
        <v>0.44</v>
      </c>
      <c r="AH42">
        <v>0.34</v>
      </c>
      <c r="AI42">
        <v>0.38</v>
      </c>
      <c r="AJ42">
        <v>1304</v>
      </c>
      <c r="AK42">
        <v>46</v>
      </c>
      <c r="AL42">
        <v>32.1</v>
      </c>
      <c r="AM42">
        <v>1.1000000000000001</v>
      </c>
      <c r="AN42">
        <v>329</v>
      </c>
      <c r="AO42">
        <v>12</v>
      </c>
      <c r="AP42">
        <v>645</v>
      </c>
      <c r="AQ42">
        <v>30</v>
      </c>
      <c r="AR42">
        <v>53.2</v>
      </c>
      <c r="AS42">
        <v>2.2000000000000002</v>
      </c>
      <c r="AT42">
        <v>229.2</v>
      </c>
      <c r="AU42">
        <v>9.6</v>
      </c>
      <c r="AV42">
        <v>8.9700000000000006</v>
      </c>
      <c r="AW42">
        <v>0.66</v>
      </c>
      <c r="AX42">
        <v>358</v>
      </c>
      <c r="AY42">
        <v>13</v>
      </c>
      <c r="AZ42">
        <v>23.75</v>
      </c>
      <c r="BA42">
        <v>0.9</v>
      </c>
      <c r="BB42">
        <v>137.9</v>
      </c>
      <c r="BC42">
        <v>4.9000000000000004</v>
      </c>
      <c r="BD42">
        <v>15.93</v>
      </c>
      <c r="BE42">
        <v>0.74</v>
      </c>
      <c r="BF42">
        <v>0.10100000000000001</v>
      </c>
      <c r="BG42">
        <v>2.3E-2</v>
      </c>
      <c r="BH42">
        <v>117.8</v>
      </c>
      <c r="BI42">
        <v>6.3</v>
      </c>
      <c r="BJ42">
        <v>13.66</v>
      </c>
      <c r="BK42">
        <v>0.63</v>
      </c>
      <c r="BL42">
        <v>35.700000000000003</v>
      </c>
      <c r="BM42">
        <v>1.7</v>
      </c>
      <c r="BN42">
        <v>4.6399999999999997</v>
      </c>
      <c r="BO42">
        <v>0.32</v>
      </c>
      <c r="BP42">
        <v>21.1</v>
      </c>
      <c r="BQ42">
        <v>1.6</v>
      </c>
      <c r="BR42">
        <v>5.42</v>
      </c>
      <c r="BS42">
        <v>0.61</v>
      </c>
      <c r="BT42">
        <v>1.92</v>
      </c>
      <c r="BU42">
        <v>0.19</v>
      </c>
      <c r="BV42">
        <v>5.15</v>
      </c>
      <c r="BW42">
        <v>0.51</v>
      </c>
      <c r="BX42">
        <v>0.85</v>
      </c>
      <c r="BY42">
        <v>0.09</v>
      </c>
      <c r="BZ42">
        <v>4.51</v>
      </c>
      <c r="CA42">
        <v>0.45</v>
      </c>
      <c r="CB42">
        <v>0.85</v>
      </c>
      <c r="CC42">
        <v>0.11</v>
      </c>
      <c r="CD42">
        <v>2.33</v>
      </c>
      <c r="CE42">
        <v>0.26</v>
      </c>
      <c r="CF42">
        <v>0.317</v>
      </c>
      <c r="CG42">
        <v>5.6000000000000001E-2</v>
      </c>
      <c r="CH42">
        <v>2.13</v>
      </c>
      <c r="CI42">
        <v>0.37</v>
      </c>
      <c r="CJ42">
        <v>0.254</v>
      </c>
      <c r="CK42">
        <v>7.0000000000000007E-2</v>
      </c>
      <c r="CL42">
        <v>3.53</v>
      </c>
      <c r="CM42">
        <v>0.47</v>
      </c>
      <c r="CN42">
        <v>0.99</v>
      </c>
      <c r="CO42">
        <v>0.12</v>
      </c>
      <c r="CP42">
        <v>0.99</v>
      </c>
      <c r="CQ42">
        <v>0.21</v>
      </c>
      <c r="CR42">
        <v>0.99</v>
      </c>
      <c r="CS42">
        <v>0.16</v>
      </c>
      <c r="CT42">
        <v>0.43099999999999999</v>
      </c>
      <c r="CU42">
        <v>7.2999999999999995E-2</v>
      </c>
      <c r="CV42">
        <v>123</v>
      </c>
      <c r="CW42">
        <v>-9.52</v>
      </c>
    </row>
    <row r="43" spans="1:101" x14ac:dyDescent="0.35">
      <c r="A43" s="5" t="s">
        <v>147</v>
      </c>
      <c r="B43" s="5">
        <v>50</v>
      </c>
      <c r="C43" s="5">
        <v>908</v>
      </c>
      <c r="D43" t="s">
        <v>164</v>
      </c>
      <c r="E43">
        <v>2.0644</v>
      </c>
      <c r="F43" s="3">
        <v>12.007899999999999</v>
      </c>
      <c r="G43" s="3">
        <v>0.20699999999999999</v>
      </c>
      <c r="H43" s="3">
        <v>10.702500000000001</v>
      </c>
      <c r="I43" s="3">
        <v>0.42209999999999998</v>
      </c>
      <c r="J43" s="3">
        <v>2.2578</v>
      </c>
      <c r="K43" s="3">
        <v>49.281399999999998</v>
      </c>
      <c r="L43" s="3">
        <v>9.5671999999999997</v>
      </c>
      <c r="M43" s="3">
        <v>10.708</v>
      </c>
      <c r="N43" s="3">
        <v>0.37380000000000002</v>
      </c>
      <c r="O43" s="3">
        <f t="shared" si="0"/>
        <v>0.22654545454545458</v>
      </c>
      <c r="P43" s="3">
        <v>0.2215</v>
      </c>
      <c r="Q43" s="3">
        <v>1.83E-2</v>
      </c>
      <c r="R43" s="3">
        <f t="shared" si="1"/>
        <v>1.591304347826087E-2</v>
      </c>
      <c r="S43" s="3">
        <v>97.831599999999995</v>
      </c>
      <c r="T43" s="3">
        <v>41.932000000000002</v>
      </c>
      <c r="U43" s="3">
        <v>48.866300000000003</v>
      </c>
      <c r="V43" s="3">
        <v>12.305199999999999</v>
      </c>
      <c r="W43" s="3">
        <v>5.4399999999999997E-2</v>
      </c>
      <c r="X43" s="3">
        <v>1.23E-2</v>
      </c>
      <c r="Y43" s="3">
        <v>0.255</v>
      </c>
      <c r="Z43" s="3">
        <v>0.41010000000000002</v>
      </c>
      <c r="AA43" s="3">
        <v>8.4000000000000005E-2</v>
      </c>
      <c r="AB43" s="3">
        <v>0.15240000000000001</v>
      </c>
      <c r="AC43" s="3">
        <v>104.0716</v>
      </c>
      <c r="AD43" s="3">
        <f t="shared" si="2"/>
        <v>87.621903612916171</v>
      </c>
      <c r="AE43" s="3">
        <v>18.108000000000001</v>
      </c>
      <c r="AF43">
        <v>4.42</v>
      </c>
      <c r="AG43">
        <v>0.42</v>
      </c>
      <c r="AH43">
        <v>0.8</v>
      </c>
      <c r="AI43">
        <v>0.53</v>
      </c>
      <c r="AJ43">
        <v>829</v>
      </c>
      <c r="AK43">
        <v>28</v>
      </c>
      <c r="AL43">
        <v>30</v>
      </c>
      <c r="AM43">
        <v>1.1000000000000001</v>
      </c>
      <c r="AN43">
        <v>297.8</v>
      </c>
      <c r="AO43">
        <v>9.6</v>
      </c>
      <c r="AP43">
        <v>650</v>
      </c>
      <c r="AQ43">
        <v>22</v>
      </c>
      <c r="AR43">
        <v>57.5</v>
      </c>
      <c r="AS43">
        <v>2.8</v>
      </c>
      <c r="AT43">
        <v>271</v>
      </c>
      <c r="AU43">
        <v>10</v>
      </c>
      <c r="AV43">
        <v>8.06</v>
      </c>
      <c r="AW43">
        <v>0.48</v>
      </c>
      <c r="AX43">
        <v>286.3</v>
      </c>
      <c r="AY43">
        <v>9.8000000000000007</v>
      </c>
      <c r="AZ43">
        <v>21.16</v>
      </c>
      <c r="BA43">
        <v>0.7</v>
      </c>
      <c r="BB43">
        <v>99</v>
      </c>
      <c r="BC43">
        <v>3.7</v>
      </c>
      <c r="BD43">
        <v>11.84</v>
      </c>
      <c r="BE43">
        <v>0.61</v>
      </c>
      <c r="BF43">
        <v>8.2000000000000003E-2</v>
      </c>
      <c r="BG43">
        <v>0.02</v>
      </c>
      <c r="BH43">
        <v>99.5</v>
      </c>
      <c r="BI43">
        <v>5.0999999999999996</v>
      </c>
      <c r="BJ43">
        <v>10.42</v>
      </c>
      <c r="BK43">
        <v>0.63</v>
      </c>
      <c r="BL43">
        <v>26.8</v>
      </c>
      <c r="BM43">
        <v>1.2</v>
      </c>
      <c r="BN43">
        <v>3.67</v>
      </c>
      <c r="BO43">
        <v>0.22</v>
      </c>
      <c r="BP43">
        <v>17.2</v>
      </c>
      <c r="BQ43">
        <v>1.2</v>
      </c>
      <c r="BR43">
        <v>4.8499999999999996</v>
      </c>
      <c r="BS43">
        <v>0.56999999999999995</v>
      </c>
      <c r="BT43">
        <v>1.57</v>
      </c>
      <c r="BU43">
        <v>0.19</v>
      </c>
      <c r="BV43">
        <v>4.68</v>
      </c>
      <c r="BW43">
        <v>0.56999999999999995</v>
      </c>
      <c r="BX43">
        <v>0.72</v>
      </c>
      <c r="BY43">
        <v>0.1</v>
      </c>
      <c r="BZ43">
        <v>4.54</v>
      </c>
      <c r="CA43">
        <v>0.43</v>
      </c>
      <c r="CB43">
        <v>0.88</v>
      </c>
      <c r="CC43">
        <v>0.13</v>
      </c>
      <c r="CD43">
        <v>2.09</v>
      </c>
      <c r="CE43">
        <v>0.22</v>
      </c>
      <c r="CF43">
        <v>0.26600000000000001</v>
      </c>
      <c r="CG43">
        <v>5.2999999999999999E-2</v>
      </c>
      <c r="CH43">
        <v>2.12</v>
      </c>
      <c r="CI43">
        <v>0.31</v>
      </c>
      <c r="CJ43">
        <v>0.23</v>
      </c>
      <c r="CK43">
        <v>5.0999999999999997E-2</v>
      </c>
      <c r="CL43">
        <v>2.33</v>
      </c>
      <c r="CM43">
        <v>0.5</v>
      </c>
      <c r="CN43">
        <v>0.73</v>
      </c>
      <c r="CO43">
        <v>0.12</v>
      </c>
      <c r="CP43">
        <v>0.98</v>
      </c>
      <c r="CQ43">
        <v>0.22</v>
      </c>
      <c r="CR43">
        <v>0.65100000000000002</v>
      </c>
      <c r="CS43">
        <v>9.1999999999999998E-2</v>
      </c>
      <c r="CT43">
        <v>0.23599999999999999</v>
      </c>
      <c r="CU43">
        <v>5.6000000000000001E-2</v>
      </c>
      <c r="CV43">
        <v>126</v>
      </c>
      <c r="CW43">
        <v>-8.0399999999999991</v>
      </c>
    </row>
    <row r="44" spans="1:101" x14ac:dyDescent="0.35">
      <c r="A44" s="5" t="s">
        <v>147</v>
      </c>
      <c r="B44" s="5">
        <v>50</v>
      </c>
      <c r="C44" s="5">
        <v>908</v>
      </c>
      <c r="D44" t="s">
        <v>165</v>
      </c>
      <c r="E44">
        <v>2.1160999999999999</v>
      </c>
      <c r="F44" s="3">
        <v>12.105399999999999</v>
      </c>
      <c r="G44" s="3">
        <v>0.25330000000000003</v>
      </c>
      <c r="H44" s="3">
        <v>10.627700000000001</v>
      </c>
      <c r="I44" s="3">
        <v>0.48110000000000003</v>
      </c>
      <c r="J44" s="3">
        <v>2.524</v>
      </c>
      <c r="K44" s="3">
        <v>48.399000000000001</v>
      </c>
      <c r="L44" s="3">
        <v>9.9514999999999993</v>
      </c>
      <c r="M44" s="3">
        <v>10.9207</v>
      </c>
      <c r="N44" s="3">
        <v>0.36559999999999998</v>
      </c>
      <c r="O44" s="3">
        <f t="shared" si="0"/>
        <v>0.22157575757575756</v>
      </c>
      <c r="P44" s="3">
        <v>0.29570000000000002</v>
      </c>
      <c r="Q44" s="3">
        <v>2.2200000000000001E-2</v>
      </c>
      <c r="R44" s="3">
        <f t="shared" si="1"/>
        <v>1.9304347826086959E-2</v>
      </c>
      <c r="S44" s="3">
        <v>98.062399999999997</v>
      </c>
      <c r="T44" s="3">
        <v>40.9191</v>
      </c>
      <c r="U44" s="3">
        <v>47.484299999999998</v>
      </c>
      <c r="V44" s="3">
        <v>12.396000000000001</v>
      </c>
      <c r="W44" s="3">
        <v>5.0700000000000002E-2</v>
      </c>
      <c r="X44" s="3">
        <v>1.3899999999999999E-2</v>
      </c>
      <c r="Y44" s="3">
        <v>0.252</v>
      </c>
      <c r="Z44" s="3">
        <v>0.40079999999999999</v>
      </c>
      <c r="AA44" s="3">
        <v>7.9799999999999996E-2</v>
      </c>
      <c r="AB44" s="3">
        <v>0.16930000000000001</v>
      </c>
      <c r="AC44" s="3">
        <v>101.7658</v>
      </c>
      <c r="AD44" s="3">
        <f t="shared" si="2"/>
        <v>87.225678557026981</v>
      </c>
      <c r="AE44" s="3">
        <v>21.600999999999999</v>
      </c>
      <c r="AF44">
        <v>4.21</v>
      </c>
      <c r="AG44">
        <v>0.55000000000000004</v>
      </c>
      <c r="AH44">
        <v>0.44</v>
      </c>
      <c r="AI44">
        <v>0.37</v>
      </c>
      <c r="AJ44">
        <v>1152</v>
      </c>
      <c r="AK44">
        <v>34</v>
      </c>
      <c r="AL44">
        <v>28.93</v>
      </c>
      <c r="AM44">
        <v>0.96</v>
      </c>
      <c r="AN44">
        <v>290</v>
      </c>
      <c r="AO44">
        <v>11</v>
      </c>
      <c r="AP44">
        <v>596</v>
      </c>
      <c r="AQ44">
        <v>25</v>
      </c>
      <c r="AR44">
        <v>55.1</v>
      </c>
      <c r="AS44">
        <v>2.4</v>
      </c>
      <c r="AT44">
        <v>245</v>
      </c>
      <c r="AU44">
        <v>12</v>
      </c>
      <c r="AV44">
        <v>11.13</v>
      </c>
      <c r="AW44">
        <v>0.55000000000000004</v>
      </c>
      <c r="AX44">
        <v>339</v>
      </c>
      <c r="AY44">
        <v>13</v>
      </c>
      <c r="AZ44">
        <v>22.3</v>
      </c>
      <c r="BA44">
        <v>1.2</v>
      </c>
      <c r="BB44">
        <v>136.30000000000001</v>
      </c>
      <c r="BC44">
        <v>4.7</v>
      </c>
      <c r="BD44">
        <v>17.32</v>
      </c>
      <c r="BE44">
        <v>0.91</v>
      </c>
      <c r="BF44">
        <v>0.11899999999999999</v>
      </c>
      <c r="BG44">
        <v>2.4E-2</v>
      </c>
      <c r="BH44">
        <v>130.1</v>
      </c>
      <c r="BI44">
        <v>6.9</v>
      </c>
      <c r="BJ44">
        <v>14.49</v>
      </c>
      <c r="BK44">
        <v>0.66</v>
      </c>
      <c r="BL44">
        <v>34.5</v>
      </c>
      <c r="BM44">
        <v>1.7</v>
      </c>
      <c r="BN44">
        <v>4.8099999999999996</v>
      </c>
      <c r="BO44">
        <v>0.31</v>
      </c>
      <c r="BP44">
        <v>21</v>
      </c>
      <c r="BQ44">
        <v>1.5</v>
      </c>
      <c r="BR44">
        <v>5.13</v>
      </c>
      <c r="BS44">
        <v>0.53</v>
      </c>
      <c r="BT44">
        <v>1.53</v>
      </c>
      <c r="BU44">
        <v>0.11</v>
      </c>
      <c r="BV44">
        <v>4.99</v>
      </c>
      <c r="BW44">
        <v>0.53</v>
      </c>
      <c r="BX44">
        <v>0.78400000000000003</v>
      </c>
      <c r="BY44">
        <v>7.4999999999999997E-2</v>
      </c>
      <c r="BZ44">
        <v>4.29</v>
      </c>
      <c r="CA44">
        <v>0.4</v>
      </c>
      <c r="CB44">
        <v>0.875</v>
      </c>
      <c r="CC44">
        <v>7.8E-2</v>
      </c>
      <c r="CD44">
        <v>2.62</v>
      </c>
      <c r="CE44">
        <v>0.28000000000000003</v>
      </c>
      <c r="CF44">
        <v>0.316</v>
      </c>
      <c r="CG44">
        <v>6.0999999999999999E-2</v>
      </c>
      <c r="CH44">
        <v>1.6</v>
      </c>
      <c r="CI44">
        <v>0.19</v>
      </c>
      <c r="CJ44">
        <v>0.20499999999999999</v>
      </c>
      <c r="CK44">
        <v>4.1000000000000002E-2</v>
      </c>
      <c r="CL44">
        <v>3.83</v>
      </c>
      <c r="CM44">
        <v>0.66</v>
      </c>
      <c r="CN44">
        <v>1.07</v>
      </c>
      <c r="CO44">
        <v>0.13</v>
      </c>
      <c r="CP44">
        <v>1.1100000000000001</v>
      </c>
      <c r="CQ44">
        <v>0.19</v>
      </c>
      <c r="CR44">
        <v>1.18</v>
      </c>
      <c r="CS44">
        <v>0.13</v>
      </c>
      <c r="CT44">
        <v>0.42699999999999999</v>
      </c>
      <c r="CU44">
        <v>7.0000000000000007E-2</v>
      </c>
      <c r="CV44">
        <v>129</v>
      </c>
      <c r="CW44">
        <v>-4.7699999999999996</v>
      </c>
    </row>
    <row r="45" spans="1:101" x14ac:dyDescent="0.35">
      <c r="A45" s="5" t="s">
        <v>147</v>
      </c>
      <c r="B45" s="5">
        <v>50</v>
      </c>
      <c r="C45" s="5">
        <v>908</v>
      </c>
      <c r="D45" t="s">
        <v>166</v>
      </c>
      <c r="E45">
        <v>2.4714999999999998</v>
      </c>
      <c r="F45" s="3">
        <v>10.9993</v>
      </c>
      <c r="G45" s="3">
        <v>0.25729999999999997</v>
      </c>
      <c r="H45" s="3">
        <v>7.6936999999999998</v>
      </c>
      <c r="I45" s="3">
        <v>0.4803</v>
      </c>
      <c r="J45" s="3">
        <v>2.5585</v>
      </c>
      <c r="K45" s="3">
        <v>48.929000000000002</v>
      </c>
      <c r="L45" s="3">
        <v>8.9368999999999996</v>
      </c>
      <c r="M45" s="3">
        <v>15.174799999999999</v>
      </c>
      <c r="N45" s="3">
        <v>0.39489999999999997</v>
      </c>
      <c r="O45" s="3">
        <f t="shared" si="0"/>
        <v>0.23933333333333334</v>
      </c>
      <c r="P45" s="3">
        <v>0.3634</v>
      </c>
      <c r="Q45" s="3">
        <v>1.3100000000000001E-2</v>
      </c>
      <c r="R45" s="3">
        <f t="shared" si="1"/>
        <v>1.1391304347826089E-2</v>
      </c>
      <c r="S45" s="3">
        <v>98.272599999999997</v>
      </c>
      <c r="T45" s="3">
        <v>40.087200000000003</v>
      </c>
      <c r="U45" s="3">
        <v>44.2699</v>
      </c>
      <c r="V45" s="3">
        <v>16.229099999999999</v>
      </c>
      <c r="W45" s="3">
        <v>3.1E-2</v>
      </c>
      <c r="X45" s="3">
        <v>1.6500000000000001E-2</v>
      </c>
      <c r="Y45" s="3">
        <v>0.1933</v>
      </c>
      <c r="Z45" s="3">
        <v>0.253</v>
      </c>
      <c r="AA45" s="3">
        <v>4.2200000000000001E-2</v>
      </c>
      <c r="AB45" s="3">
        <v>0.25669999999999998</v>
      </c>
      <c r="AC45" s="3">
        <v>101.379</v>
      </c>
      <c r="AD45" s="3">
        <f t="shared" si="2"/>
        <v>82.942187490338</v>
      </c>
      <c r="AE45" s="3">
        <v>6.5518999999999998</v>
      </c>
      <c r="AF45">
        <v>7</v>
      </c>
      <c r="AG45">
        <v>1.2</v>
      </c>
      <c r="AH45">
        <v>1.7</v>
      </c>
      <c r="AI45">
        <v>1.1000000000000001</v>
      </c>
      <c r="AJ45">
        <v>1298</v>
      </c>
      <c r="AK45">
        <v>63</v>
      </c>
      <c r="AL45">
        <v>32.700000000000003</v>
      </c>
      <c r="AM45">
        <v>3.1</v>
      </c>
      <c r="AN45">
        <v>231</v>
      </c>
      <c r="AO45">
        <v>11</v>
      </c>
      <c r="AP45">
        <v>199</v>
      </c>
      <c r="AQ45">
        <v>17</v>
      </c>
      <c r="AR45">
        <v>55.5</v>
      </c>
      <c r="AS45">
        <v>4.9000000000000004</v>
      </c>
      <c r="AT45">
        <v>118.1</v>
      </c>
      <c r="AU45">
        <v>7.5</v>
      </c>
      <c r="AV45">
        <v>7.22</v>
      </c>
      <c r="AW45">
        <v>0.45</v>
      </c>
      <c r="AX45">
        <v>303</v>
      </c>
      <c r="AY45">
        <v>18</v>
      </c>
      <c r="AZ45">
        <v>38.6</v>
      </c>
      <c r="BA45">
        <v>2.5</v>
      </c>
      <c r="BB45">
        <v>148.80000000000001</v>
      </c>
      <c r="BC45">
        <v>7.4</v>
      </c>
      <c r="BD45">
        <v>14.3</v>
      </c>
      <c r="BE45">
        <v>1.8</v>
      </c>
      <c r="BF45">
        <v>7.2999999999999995E-2</v>
      </c>
      <c r="BG45">
        <v>0.03</v>
      </c>
      <c r="BH45">
        <v>101</v>
      </c>
      <c r="BI45">
        <v>8</v>
      </c>
      <c r="BJ45">
        <v>12.4</v>
      </c>
      <c r="BK45">
        <v>1.6</v>
      </c>
      <c r="BL45">
        <v>31.9</v>
      </c>
      <c r="BM45">
        <v>2.7</v>
      </c>
      <c r="BN45">
        <v>4.2300000000000004</v>
      </c>
      <c r="BO45">
        <v>0.59</v>
      </c>
      <c r="BP45">
        <v>20.100000000000001</v>
      </c>
      <c r="BQ45">
        <v>1.5</v>
      </c>
      <c r="BR45">
        <v>6.26</v>
      </c>
      <c r="BS45">
        <v>0.86</v>
      </c>
      <c r="BT45">
        <v>2.0499999999999998</v>
      </c>
      <c r="BU45">
        <v>0.38</v>
      </c>
      <c r="BV45">
        <v>6.79</v>
      </c>
      <c r="BW45">
        <v>0.84</v>
      </c>
      <c r="BX45">
        <v>1.1100000000000001</v>
      </c>
      <c r="BY45">
        <v>0.19</v>
      </c>
      <c r="BZ45">
        <v>7.73</v>
      </c>
      <c r="CA45">
        <v>0.96</v>
      </c>
      <c r="CB45">
        <v>1.52</v>
      </c>
      <c r="CC45">
        <v>0.18</v>
      </c>
      <c r="CD45">
        <v>4.3499999999999996</v>
      </c>
      <c r="CE45">
        <v>0.61</v>
      </c>
      <c r="CF45">
        <v>0.54</v>
      </c>
      <c r="CG45">
        <v>6.2E-2</v>
      </c>
      <c r="CH45">
        <v>3.32</v>
      </c>
      <c r="CI45">
        <v>0.73</v>
      </c>
      <c r="CJ45">
        <v>0.44</v>
      </c>
      <c r="CK45">
        <v>0.11</v>
      </c>
      <c r="CL45">
        <v>3.94</v>
      </c>
      <c r="CM45">
        <v>0.73</v>
      </c>
      <c r="CN45">
        <v>0.96</v>
      </c>
      <c r="CO45">
        <v>0.17</v>
      </c>
      <c r="CP45">
        <v>0.77</v>
      </c>
      <c r="CQ45">
        <v>0.24</v>
      </c>
      <c r="CR45">
        <v>0.99</v>
      </c>
      <c r="CS45">
        <v>0.2</v>
      </c>
      <c r="CT45">
        <v>0.27200000000000002</v>
      </c>
      <c r="CU45">
        <v>0.09</v>
      </c>
      <c r="CV45">
        <v>132</v>
      </c>
      <c r="CW45">
        <v>8.0399999999999991</v>
      </c>
    </row>
    <row r="46" spans="1:101" x14ac:dyDescent="0.35">
      <c r="A46" s="5" t="s">
        <v>147</v>
      </c>
      <c r="B46" s="5">
        <v>50</v>
      </c>
      <c r="C46" s="5">
        <v>908</v>
      </c>
      <c r="D46" t="s">
        <v>167</v>
      </c>
      <c r="E46">
        <v>2.0369999999999999</v>
      </c>
      <c r="F46" s="3">
        <v>12.2294</v>
      </c>
      <c r="G46" s="3">
        <v>0.22109999999999999</v>
      </c>
      <c r="H46" s="3">
        <v>10.8855</v>
      </c>
      <c r="I46" s="3">
        <v>0.3866</v>
      </c>
      <c r="J46" s="3">
        <v>2.2290999999999999</v>
      </c>
      <c r="K46" s="3">
        <v>49.774900000000002</v>
      </c>
      <c r="L46" s="3">
        <v>9.6392000000000007</v>
      </c>
      <c r="M46" s="3">
        <v>10.408799999999999</v>
      </c>
      <c r="N46" s="3">
        <v>0.3367</v>
      </c>
      <c r="O46" s="3">
        <f t="shared" si="0"/>
        <v>0.20406060606060608</v>
      </c>
      <c r="P46" s="3">
        <v>0.1057</v>
      </c>
      <c r="Q46" s="3">
        <v>1.44E-2</v>
      </c>
      <c r="R46" s="3">
        <f t="shared" si="1"/>
        <v>1.2521739130434783E-2</v>
      </c>
      <c r="S46" s="3">
        <v>98.268500000000003</v>
      </c>
      <c r="T46" s="3">
        <v>40.818800000000003</v>
      </c>
      <c r="U46" s="3">
        <v>47.1051</v>
      </c>
      <c r="V46" s="3">
        <v>12.1183</v>
      </c>
      <c r="W46" s="3">
        <v>4.6199999999999998E-2</v>
      </c>
      <c r="X46" s="3">
        <v>1.11E-2</v>
      </c>
      <c r="Y46" s="3">
        <v>0.2681</v>
      </c>
      <c r="Z46" s="3">
        <v>0.38700000000000001</v>
      </c>
      <c r="AA46" s="3">
        <v>6.4799999999999996E-2</v>
      </c>
      <c r="AB46" s="3">
        <v>0.16189999999999999</v>
      </c>
      <c r="AC46" s="3">
        <v>100.9813</v>
      </c>
      <c r="AD46" s="3">
        <f t="shared" si="2"/>
        <v>87.387909563330496</v>
      </c>
      <c r="AE46" s="3">
        <v>18.059999999999999</v>
      </c>
      <c r="AF46">
        <v>4.49</v>
      </c>
      <c r="AG46">
        <v>0.6</v>
      </c>
      <c r="AH46">
        <v>0.38</v>
      </c>
      <c r="AI46">
        <v>0.45</v>
      </c>
      <c r="AJ46">
        <v>888</v>
      </c>
      <c r="AK46">
        <v>24</v>
      </c>
      <c r="AL46">
        <v>32.200000000000003</v>
      </c>
      <c r="AM46">
        <v>1.1000000000000001</v>
      </c>
      <c r="AN46">
        <v>282</v>
      </c>
      <c r="AO46">
        <v>12</v>
      </c>
      <c r="AP46">
        <v>775</v>
      </c>
      <c r="AQ46">
        <v>28</v>
      </c>
      <c r="AR46">
        <v>50.3</v>
      </c>
      <c r="AS46">
        <v>2.2000000000000002</v>
      </c>
      <c r="AT46">
        <v>211.3</v>
      </c>
      <c r="AU46">
        <v>7.1</v>
      </c>
      <c r="AV46">
        <v>6.06</v>
      </c>
      <c r="AW46">
        <v>0.28999999999999998</v>
      </c>
      <c r="AX46">
        <v>264</v>
      </c>
      <c r="AY46">
        <v>8.5</v>
      </c>
      <c r="AZ46">
        <v>21.3</v>
      </c>
      <c r="BA46">
        <v>1.3</v>
      </c>
      <c r="BB46">
        <v>106.6</v>
      </c>
      <c r="BC46">
        <v>5</v>
      </c>
      <c r="BD46">
        <v>10.16</v>
      </c>
      <c r="BE46">
        <v>0.72</v>
      </c>
      <c r="BF46">
        <v>6.7000000000000004E-2</v>
      </c>
      <c r="BG46">
        <v>1.7000000000000001E-2</v>
      </c>
      <c r="BH46">
        <v>88.1</v>
      </c>
      <c r="BI46">
        <v>5.9</v>
      </c>
      <c r="BJ46">
        <v>9.15</v>
      </c>
      <c r="BK46">
        <v>0.5</v>
      </c>
      <c r="BL46">
        <v>22.45</v>
      </c>
      <c r="BM46">
        <v>0.96</v>
      </c>
      <c r="BN46">
        <v>3.35</v>
      </c>
      <c r="BO46">
        <v>0.32</v>
      </c>
      <c r="BP46">
        <v>15.4</v>
      </c>
      <c r="BQ46">
        <v>1.6</v>
      </c>
      <c r="BR46">
        <v>4.5</v>
      </c>
      <c r="BS46">
        <v>0.56999999999999995</v>
      </c>
      <c r="BT46">
        <v>1.61</v>
      </c>
      <c r="BU46">
        <v>0.2</v>
      </c>
      <c r="BV46">
        <v>4.58</v>
      </c>
      <c r="BW46">
        <v>0.75</v>
      </c>
      <c r="BX46">
        <v>0.69799999999999995</v>
      </c>
      <c r="BY46">
        <v>7.1999999999999995E-2</v>
      </c>
      <c r="BZ46">
        <v>4.21</v>
      </c>
      <c r="CA46">
        <v>0.44</v>
      </c>
      <c r="CB46">
        <v>0.85799999999999998</v>
      </c>
      <c r="CC46">
        <v>0.08</v>
      </c>
      <c r="CD46">
        <v>2.12</v>
      </c>
      <c r="CE46">
        <v>0.22</v>
      </c>
      <c r="CF46">
        <v>0.27900000000000003</v>
      </c>
      <c r="CG46">
        <v>6.4000000000000001E-2</v>
      </c>
      <c r="CH46">
        <v>1.89</v>
      </c>
      <c r="CI46">
        <v>0.3</v>
      </c>
      <c r="CJ46">
        <v>0.23300000000000001</v>
      </c>
      <c r="CK46">
        <v>5.0999999999999997E-2</v>
      </c>
      <c r="CL46">
        <v>3.27</v>
      </c>
      <c r="CM46">
        <v>0.53</v>
      </c>
      <c r="CN46">
        <v>0.56999999999999995</v>
      </c>
      <c r="CO46">
        <v>0.1</v>
      </c>
      <c r="CP46">
        <v>0.53</v>
      </c>
      <c r="CQ46">
        <v>0.16</v>
      </c>
      <c r="CR46">
        <v>0.67</v>
      </c>
      <c r="CS46">
        <v>0.1</v>
      </c>
      <c r="CT46">
        <v>0.22500000000000001</v>
      </c>
      <c r="CU46">
        <v>5.6000000000000001E-2</v>
      </c>
      <c r="CV46">
        <v>135</v>
      </c>
      <c r="CW46">
        <v>-8.09</v>
      </c>
    </row>
    <row r="47" spans="1:101" x14ac:dyDescent="0.35">
      <c r="A47" s="5" t="s">
        <v>147</v>
      </c>
      <c r="B47" s="5">
        <v>50</v>
      </c>
      <c r="C47" s="5">
        <v>908</v>
      </c>
      <c r="D47" t="s">
        <v>168</v>
      </c>
      <c r="E47">
        <v>2.0245000000000002</v>
      </c>
      <c r="F47" s="3">
        <v>12.13</v>
      </c>
      <c r="G47" s="3">
        <v>0.25269999999999998</v>
      </c>
      <c r="H47" s="3">
        <v>10.9749</v>
      </c>
      <c r="I47" s="3">
        <v>0.38329999999999997</v>
      </c>
      <c r="J47" s="3">
        <v>2.3052000000000001</v>
      </c>
      <c r="K47" s="3">
        <v>49.077500000000001</v>
      </c>
      <c r="L47" s="3">
        <v>10.3561</v>
      </c>
      <c r="M47" s="3">
        <v>9.7553999999999998</v>
      </c>
      <c r="N47" s="3">
        <v>0.36120000000000002</v>
      </c>
      <c r="O47" s="3">
        <f t="shared" si="0"/>
        <v>0.21890909090909094</v>
      </c>
      <c r="P47" s="3">
        <v>0.16420000000000001</v>
      </c>
      <c r="Q47" s="3">
        <v>1.21E-2</v>
      </c>
      <c r="R47" s="3">
        <f t="shared" si="1"/>
        <v>1.0521739130434783E-2</v>
      </c>
      <c r="S47" s="3">
        <v>97.796999999999997</v>
      </c>
      <c r="T47" s="3">
        <v>40.930599999999998</v>
      </c>
      <c r="U47" s="3">
        <v>47.590800000000002</v>
      </c>
      <c r="V47" s="3">
        <v>11.439</v>
      </c>
      <c r="W47" s="3">
        <v>4.7800000000000002E-2</v>
      </c>
      <c r="X47" s="3">
        <v>1.4800000000000001E-2</v>
      </c>
      <c r="Y47" s="3">
        <v>0.23799999999999999</v>
      </c>
      <c r="Z47" s="3">
        <v>0.4173</v>
      </c>
      <c r="AA47" s="3">
        <v>8.2199999999999995E-2</v>
      </c>
      <c r="AB47" s="3">
        <v>0.1787</v>
      </c>
      <c r="AC47" s="3">
        <v>100.93899999999999</v>
      </c>
      <c r="AD47" s="3">
        <f t="shared" si="2"/>
        <v>88.117949511434759</v>
      </c>
      <c r="AE47" s="3">
        <v>19.613</v>
      </c>
      <c r="AF47">
        <v>4</v>
      </c>
      <c r="AG47">
        <v>0.52</v>
      </c>
      <c r="AH47">
        <v>0.36</v>
      </c>
      <c r="AI47">
        <v>0.41</v>
      </c>
      <c r="AJ47">
        <v>1075</v>
      </c>
      <c r="AK47">
        <v>35</v>
      </c>
      <c r="AL47">
        <v>28.6</v>
      </c>
      <c r="AM47">
        <v>1</v>
      </c>
      <c r="AN47">
        <v>267.3</v>
      </c>
      <c r="AO47">
        <v>9.8000000000000007</v>
      </c>
      <c r="AP47">
        <v>673</v>
      </c>
      <c r="AQ47">
        <v>37</v>
      </c>
      <c r="AR47">
        <v>49.9</v>
      </c>
      <c r="AS47">
        <v>2.2999999999999998</v>
      </c>
      <c r="AT47">
        <v>240</v>
      </c>
      <c r="AU47">
        <v>12</v>
      </c>
      <c r="AV47">
        <v>6.85</v>
      </c>
      <c r="AW47">
        <v>0.5</v>
      </c>
      <c r="AX47">
        <v>276</v>
      </c>
      <c r="AY47">
        <v>11</v>
      </c>
      <c r="AZ47">
        <v>19.760000000000002</v>
      </c>
      <c r="BA47">
        <v>0.88</v>
      </c>
      <c r="BB47">
        <v>111.9</v>
      </c>
      <c r="BC47">
        <v>6</v>
      </c>
      <c r="BD47">
        <v>10.39</v>
      </c>
      <c r="BE47">
        <v>0.53</v>
      </c>
      <c r="BF47">
        <v>5.8999999999999997E-2</v>
      </c>
      <c r="BG47">
        <v>1.9E-2</v>
      </c>
      <c r="BH47">
        <v>87</v>
      </c>
      <c r="BI47">
        <v>5.9</v>
      </c>
      <c r="BJ47">
        <v>9.2799999999999994</v>
      </c>
      <c r="BK47">
        <v>0.55000000000000004</v>
      </c>
      <c r="BL47">
        <v>24.5</v>
      </c>
      <c r="BM47">
        <v>1.4</v>
      </c>
      <c r="BN47">
        <v>3.43</v>
      </c>
      <c r="BO47">
        <v>0.22</v>
      </c>
      <c r="BP47">
        <v>15.1</v>
      </c>
      <c r="BQ47">
        <v>1.1000000000000001</v>
      </c>
      <c r="BR47">
        <v>4.76</v>
      </c>
      <c r="BS47">
        <v>0.53</v>
      </c>
      <c r="BT47">
        <v>1.58</v>
      </c>
      <c r="BU47">
        <v>0.22</v>
      </c>
      <c r="BV47">
        <v>5.12</v>
      </c>
      <c r="BW47">
        <v>0.62</v>
      </c>
      <c r="BX47">
        <v>0.7</v>
      </c>
      <c r="BY47">
        <v>9.9000000000000005E-2</v>
      </c>
      <c r="BZ47">
        <v>4.0199999999999996</v>
      </c>
      <c r="CA47">
        <v>0.47</v>
      </c>
      <c r="CB47">
        <v>0.83499999999999996</v>
      </c>
      <c r="CC47">
        <v>0.09</v>
      </c>
      <c r="CD47">
        <v>2.3199999999999998</v>
      </c>
      <c r="CE47">
        <v>0.28000000000000003</v>
      </c>
      <c r="CF47">
        <v>0.26</v>
      </c>
      <c r="CG47">
        <v>5.0999999999999997E-2</v>
      </c>
      <c r="CH47">
        <v>1.77</v>
      </c>
      <c r="CI47">
        <v>0.25</v>
      </c>
      <c r="CJ47">
        <v>0.20499999999999999</v>
      </c>
      <c r="CK47">
        <v>3.9E-2</v>
      </c>
      <c r="CL47">
        <v>3.63</v>
      </c>
      <c r="CM47">
        <v>0.53</v>
      </c>
      <c r="CN47">
        <v>0.6</v>
      </c>
      <c r="CO47">
        <v>8.7999999999999995E-2</v>
      </c>
      <c r="CP47">
        <v>0.75</v>
      </c>
      <c r="CQ47">
        <v>0.13</v>
      </c>
      <c r="CR47">
        <v>0.71</v>
      </c>
      <c r="CS47">
        <v>0.12</v>
      </c>
      <c r="CT47">
        <v>0.247</v>
      </c>
      <c r="CU47">
        <v>4.3999999999999997E-2</v>
      </c>
      <c r="CV47">
        <v>138</v>
      </c>
      <c r="CW47">
        <v>-8.98</v>
      </c>
    </row>
    <row r="48" spans="1:101" x14ac:dyDescent="0.35">
      <c r="A48" s="5" t="s">
        <v>147</v>
      </c>
      <c r="B48" s="5">
        <v>50</v>
      </c>
      <c r="C48" s="5">
        <v>908</v>
      </c>
      <c r="D48" t="s">
        <v>169</v>
      </c>
      <c r="E48">
        <v>2.0811999999999999</v>
      </c>
      <c r="F48" s="3">
        <v>12.4994</v>
      </c>
      <c r="G48" s="3">
        <v>0.2727</v>
      </c>
      <c r="H48" s="3">
        <v>11.043200000000001</v>
      </c>
      <c r="I48" s="3">
        <v>0.49259999999999998</v>
      </c>
      <c r="J48" s="3">
        <v>2.4824000000000002</v>
      </c>
      <c r="K48" s="3">
        <v>48.505600000000001</v>
      </c>
      <c r="L48" s="3">
        <v>9.7013999999999996</v>
      </c>
      <c r="M48" s="3">
        <v>10.614699999999999</v>
      </c>
      <c r="N48" s="3">
        <v>0.31019999999999998</v>
      </c>
      <c r="O48" s="3">
        <f t="shared" si="0"/>
        <v>0.188</v>
      </c>
      <c r="P48" s="3">
        <v>0.27579999999999999</v>
      </c>
      <c r="Q48" s="3">
        <v>2.3900000000000001E-2</v>
      </c>
      <c r="R48" s="3">
        <f t="shared" si="1"/>
        <v>2.0782608695652176E-2</v>
      </c>
      <c r="S48" s="3">
        <v>98.302999999999997</v>
      </c>
      <c r="T48" s="3">
        <v>41.0122</v>
      </c>
      <c r="U48" s="3">
        <v>47.569400000000002</v>
      </c>
      <c r="V48" s="3">
        <v>11.5718</v>
      </c>
      <c r="W48" s="3">
        <v>5.0500000000000003E-2</v>
      </c>
      <c r="X48" s="3">
        <v>1.2E-2</v>
      </c>
      <c r="Y48" s="3">
        <v>0.24299999999999999</v>
      </c>
      <c r="Z48" s="3">
        <v>0.42299999999999999</v>
      </c>
      <c r="AA48" s="3">
        <v>7.9600000000000004E-2</v>
      </c>
      <c r="AB48" s="3">
        <v>0.1699</v>
      </c>
      <c r="AC48" s="3">
        <v>101.1313</v>
      </c>
      <c r="AD48" s="3">
        <f t="shared" si="2"/>
        <v>87.991812389322448</v>
      </c>
      <c r="AE48" s="3">
        <v>21.158000000000001</v>
      </c>
      <c r="AF48">
        <v>4.67</v>
      </c>
      <c r="AG48">
        <v>0.55000000000000004</v>
      </c>
      <c r="AH48">
        <v>0.5</v>
      </c>
      <c r="AI48">
        <v>0.42</v>
      </c>
      <c r="AJ48">
        <v>1146</v>
      </c>
      <c r="AK48">
        <v>25</v>
      </c>
      <c r="AL48">
        <v>29.5</v>
      </c>
      <c r="AM48">
        <v>1.3</v>
      </c>
      <c r="AN48">
        <v>295</v>
      </c>
      <c r="AO48">
        <v>11</v>
      </c>
      <c r="AP48">
        <v>542</v>
      </c>
      <c r="AQ48">
        <v>19</v>
      </c>
      <c r="AR48">
        <v>51.8</v>
      </c>
      <c r="AS48">
        <v>1.8</v>
      </c>
      <c r="AT48">
        <v>199.4</v>
      </c>
      <c r="AU48">
        <v>6.4</v>
      </c>
      <c r="AV48">
        <v>8.89</v>
      </c>
      <c r="AW48">
        <v>0.52</v>
      </c>
      <c r="AX48">
        <v>350</v>
      </c>
      <c r="AY48">
        <v>11</v>
      </c>
      <c r="AZ48">
        <v>22.25</v>
      </c>
      <c r="BA48">
        <v>0.96</v>
      </c>
      <c r="BB48">
        <v>138.5</v>
      </c>
      <c r="BC48">
        <v>5.2</v>
      </c>
      <c r="BD48">
        <v>14.53</v>
      </c>
      <c r="BE48">
        <v>0.65</v>
      </c>
      <c r="BF48">
        <v>7.4999999999999997E-2</v>
      </c>
      <c r="BG48">
        <v>2.3E-2</v>
      </c>
      <c r="BH48">
        <v>117</v>
      </c>
      <c r="BI48">
        <v>6</v>
      </c>
      <c r="BJ48">
        <v>13.05</v>
      </c>
      <c r="BK48">
        <v>0.66</v>
      </c>
      <c r="BL48">
        <v>33.700000000000003</v>
      </c>
      <c r="BM48">
        <v>1.5</v>
      </c>
      <c r="BN48">
        <v>4.3</v>
      </c>
      <c r="BO48">
        <v>0.26</v>
      </c>
      <c r="BP48">
        <v>19.7</v>
      </c>
      <c r="BQ48">
        <v>1.2</v>
      </c>
      <c r="BR48">
        <v>5.41</v>
      </c>
      <c r="BS48">
        <v>0.54</v>
      </c>
      <c r="BT48">
        <v>1.94</v>
      </c>
      <c r="BU48">
        <v>0.21</v>
      </c>
      <c r="BV48">
        <v>5.47</v>
      </c>
      <c r="BW48">
        <v>0.64</v>
      </c>
      <c r="BX48">
        <v>0.81</v>
      </c>
      <c r="BY48">
        <v>7.2999999999999995E-2</v>
      </c>
      <c r="BZ48">
        <v>4.83</v>
      </c>
      <c r="CA48">
        <v>0.51</v>
      </c>
      <c r="CB48">
        <v>0.88</v>
      </c>
      <c r="CC48">
        <v>0.11</v>
      </c>
      <c r="CD48">
        <v>2.4700000000000002</v>
      </c>
      <c r="CE48">
        <v>0.3</v>
      </c>
      <c r="CF48">
        <v>0.30399999999999999</v>
      </c>
      <c r="CG48">
        <v>0.06</v>
      </c>
      <c r="CH48">
        <v>1.64</v>
      </c>
      <c r="CI48">
        <v>0.25</v>
      </c>
      <c r="CJ48">
        <v>0.26200000000000001</v>
      </c>
      <c r="CK48">
        <v>4.7E-2</v>
      </c>
      <c r="CL48">
        <v>3.56</v>
      </c>
      <c r="CM48">
        <v>0.64</v>
      </c>
      <c r="CN48">
        <v>0.92</v>
      </c>
      <c r="CO48">
        <v>0.13</v>
      </c>
      <c r="CP48">
        <v>1.1100000000000001</v>
      </c>
      <c r="CQ48">
        <v>0.22</v>
      </c>
      <c r="CR48">
        <v>1.06</v>
      </c>
      <c r="CS48">
        <v>0.12</v>
      </c>
      <c r="CT48">
        <v>0.33600000000000002</v>
      </c>
      <c r="CU48">
        <v>6.7000000000000004E-2</v>
      </c>
      <c r="CV48">
        <v>141</v>
      </c>
      <c r="CW48">
        <v>-8.5399999999999991</v>
      </c>
    </row>
    <row r="49" spans="1:101" x14ac:dyDescent="0.35">
      <c r="A49" s="5" t="s">
        <v>147</v>
      </c>
      <c r="B49" s="5">
        <v>50</v>
      </c>
      <c r="C49" s="5">
        <v>908</v>
      </c>
      <c r="D49" t="s">
        <v>170</v>
      </c>
      <c r="E49">
        <v>2.0240999999999998</v>
      </c>
      <c r="F49" s="3">
        <v>12.1234</v>
      </c>
      <c r="G49" s="3">
        <v>0.3342</v>
      </c>
      <c r="H49" s="3">
        <v>10.7515</v>
      </c>
      <c r="I49" s="3">
        <v>0.50819999999999999</v>
      </c>
      <c r="J49" s="3">
        <v>2.5438000000000001</v>
      </c>
      <c r="K49" s="3">
        <v>49.039499999999997</v>
      </c>
      <c r="L49" s="3">
        <v>9.8506</v>
      </c>
      <c r="M49" s="3">
        <v>10.464700000000001</v>
      </c>
      <c r="N49" s="3">
        <v>0.33789999999999998</v>
      </c>
      <c r="O49" s="3">
        <f t="shared" si="0"/>
        <v>0.2047878787878788</v>
      </c>
      <c r="P49" s="3">
        <v>0.28260000000000002</v>
      </c>
      <c r="Q49" s="3">
        <v>2.0799999999999999E-2</v>
      </c>
      <c r="R49" s="3">
        <f t="shared" si="1"/>
        <v>1.8086956521739132E-2</v>
      </c>
      <c r="S49" s="3">
        <v>98.281199999999998</v>
      </c>
      <c r="T49" s="3">
        <v>41.783700000000003</v>
      </c>
      <c r="U49" s="3">
        <v>48.674999999999997</v>
      </c>
      <c r="V49" s="3">
        <v>11.404500000000001</v>
      </c>
      <c r="W49" s="3">
        <v>6.0100000000000001E-2</v>
      </c>
      <c r="X49" s="3">
        <v>1.84E-2</v>
      </c>
      <c r="Y49" s="3">
        <v>0.28610000000000002</v>
      </c>
      <c r="Z49" s="3">
        <v>0.41289999999999999</v>
      </c>
      <c r="AA49" s="3">
        <v>0.11609999999999999</v>
      </c>
      <c r="AB49" s="3">
        <v>0.1671</v>
      </c>
      <c r="AC49" s="3">
        <v>102.9241</v>
      </c>
      <c r="AD49" s="3">
        <f t="shared" si="2"/>
        <v>88.382834627007085</v>
      </c>
      <c r="AE49" s="3">
        <v>17.837</v>
      </c>
      <c r="AF49">
        <v>4.6100000000000003</v>
      </c>
      <c r="AG49">
        <v>0.46</v>
      </c>
      <c r="AH49">
        <v>1.05</v>
      </c>
      <c r="AI49">
        <v>0.77</v>
      </c>
      <c r="AJ49">
        <v>1338</v>
      </c>
      <c r="AK49">
        <v>48</v>
      </c>
      <c r="AL49">
        <v>29.7</v>
      </c>
      <c r="AM49">
        <v>1.3</v>
      </c>
      <c r="AN49">
        <v>303</v>
      </c>
      <c r="AO49">
        <v>13</v>
      </c>
      <c r="AP49">
        <v>686</v>
      </c>
      <c r="AQ49">
        <v>31</v>
      </c>
      <c r="AR49">
        <v>56.1</v>
      </c>
      <c r="AS49">
        <v>2.7</v>
      </c>
      <c r="AT49">
        <v>258</v>
      </c>
      <c r="AU49">
        <v>13</v>
      </c>
      <c r="AV49">
        <v>10.31</v>
      </c>
      <c r="AW49">
        <v>0.79</v>
      </c>
      <c r="AX49">
        <v>347</v>
      </c>
      <c r="AY49">
        <v>15</v>
      </c>
      <c r="AZ49">
        <v>23.06</v>
      </c>
      <c r="BA49">
        <v>0.95</v>
      </c>
      <c r="BB49">
        <v>132.5</v>
      </c>
      <c r="BC49">
        <v>6</v>
      </c>
      <c r="BD49">
        <v>17.27</v>
      </c>
      <c r="BE49">
        <v>0.86</v>
      </c>
      <c r="BF49">
        <v>0.10299999999999999</v>
      </c>
      <c r="BG49">
        <v>2.1000000000000001E-2</v>
      </c>
      <c r="BH49">
        <v>128.30000000000001</v>
      </c>
      <c r="BI49">
        <v>5.9</v>
      </c>
      <c r="BJ49">
        <v>14.38</v>
      </c>
      <c r="BK49">
        <v>0.69</v>
      </c>
      <c r="BL49">
        <v>34.799999999999997</v>
      </c>
      <c r="BM49">
        <v>1.4</v>
      </c>
      <c r="BN49">
        <v>4.54</v>
      </c>
      <c r="BO49">
        <v>0.25</v>
      </c>
      <c r="BP49">
        <v>20.9</v>
      </c>
      <c r="BQ49">
        <v>1.8</v>
      </c>
      <c r="BR49">
        <v>4.87</v>
      </c>
      <c r="BS49">
        <v>0.54</v>
      </c>
      <c r="BT49">
        <v>1.82</v>
      </c>
      <c r="BU49">
        <v>0.19</v>
      </c>
      <c r="BV49">
        <v>5.82</v>
      </c>
      <c r="BW49">
        <v>0.67</v>
      </c>
      <c r="BX49">
        <v>0.78200000000000003</v>
      </c>
      <c r="BY49">
        <v>9.9000000000000005E-2</v>
      </c>
      <c r="BZ49">
        <v>4.74</v>
      </c>
      <c r="CA49">
        <v>0.44</v>
      </c>
      <c r="CB49">
        <v>0.88700000000000001</v>
      </c>
      <c r="CC49">
        <v>8.8999999999999996E-2</v>
      </c>
      <c r="CD49">
        <v>2.0699999999999998</v>
      </c>
      <c r="CE49">
        <v>0.25</v>
      </c>
      <c r="CF49">
        <v>0.245</v>
      </c>
      <c r="CG49">
        <v>0.06</v>
      </c>
      <c r="CH49">
        <v>1.91</v>
      </c>
      <c r="CI49">
        <v>0.39</v>
      </c>
      <c r="CJ49">
        <v>0.26700000000000002</v>
      </c>
      <c r="CK49">
        <v>5.2999999999999999E-2</v>
      </c>
      <c r="CL49">
        <v>3.59</v>
      </c>
      <c r="CM49">
        <v>0.53</v>
      </c>
      <c r="CN49">
        <v>1.1000000000000001</v>
      </c>
      <c r="CO49">
        <v>0.14000000000000001</v>
      </c>
      <c r="CP49">
        <v>1.07</v>
      </c>
      <c r="CQ49">
        <v>0.25</v>
      </c>
      <c r="CR49">
        <v>1.17</v>
      </c>
      <c r="CS49">
        <v>0.13</v>
      </c>
      <c r="CT49">
        <v>0.35</v>
      </c>
      <c r="CU49">
        <v>7.5999999999999998E-2</v>
      </c>
      <c r="CV49">
        <v>144</v>
      </c>
      <c r="CW49">
        <v>-10.3</v>
      </c>
    </row>
    <row r="50" spans="1:101" x14ac:dyDescent="0.35">
      <c r="A50" s="5" t="s">
        <v>147</v>
      </c>
      <c r="B50" s="5">
        <v>50</v>
      </c>
      <c r="C50" s="5">
        <v>908</v>
      </c>
      <c r="D50" t="s">
        <v>171</v>
      </c>
      <c r="E50">
        <v>2.3025000000000002</v>
      </c>
      <c r="F50" s="3">
        <v>12.1379</v>
      </c>
      <c r="G50" s="3">
        <v>0.2727</v>
      </c>
      <c r="H50" s="3">
        <v>10.6945</v>
      </c>
      <c r="I50" s="3">
        <v>0.3498</v>
      </c>
      <c r="J50" s="3">
        <v>2.3552</v>
      </c>
      <c r="K50" s="3">
        <v>47.690800000000003</v>
      </c>
      <c r="L50" s="3">
        <v>9.5901999999999994</v>
      </c>
      <c r="M50" s="3">
        <v>11.825900000000001</v>
      </c>
      <c r="N50" s="3">
        <v>0.40310000000000001</v>
      </c>
      <c r="O50" s="3">
        <f t="shared" si="0"/>
        <v>0.24430303030303033</v>
      </c>
      <c r="P50" s="3">
        <v>0.37280000000000002</v>
      </c>
      <c r="Q50" s="3">
        <v>1.5699999999999999E-2</v>
      </c>
      <c r="R50" s="3">
        <f t="shared" si="1"/>
        <v>1.3652173913043478E-2</v>
      </c>
      <c r="S50" s="3">
        <v>98.011099999999999</v>
      </c>
      <c r="T50" s="3">
        <v>40.554699999999997</v>
      </c>
      <c r="U50" s="3">
        <v>46.672199999999997</v>
      </c>
      <c r="V50" s="3">
        <v>12.259399999999999</v>
      </c>
      <c r="W50" s="3">
        <v>5.9200000000000003E-2</v>
      </c>
      <c r="X50" s="3">
        <v>1.01E-2</v>
      </c>
      <c r="Y50" s="3">
        <v>0.24529999999999999</v>
      </c>
      <c r="Z50" s="3">
        <v>0.3992</v>
      </c>
      <c r="AA50" s="3">
        <v>8.5699999999999998E-2</v>
      </c>
      <c r="AB50" s="3">
        <v>0.1779</v>
      </c>
      <c r="AC50" s="3">
        <v>100.4637</v>
      </c>
      <c r="AD50" s="3">
        <f t="shared" si="2"/>
        <v>87.156776038140649</v>
      </c>
      <c r="AE50" s="3">
        <v>20.125</v>
      </c>
      <c r="AF50">
        <v>4.6399999999999997</v>
      </c>
      <c r="AG50">
        <v>0.52</v>
      </c>
      <c r="AH50">
        <v>1.6</v>
      </c>
      <c r="AI50">
        <v>1.1000000000000001</v>
      </c>
      <c r="AJ50">
        <v>1182</v>
      </c>
      <c r="AK50">
        <v>37</v>
      </c>
      <c r="AL50">
        <v>31.23</v>
      </c>
      <c r="AM50">
        <v>0.94</v>
      </c>
      <c r="AN50">
        <v>312</v>
      </c>
      <c r="AO50">
        <v>12</v>
      </c>
      <c r="AP50">
        <v>654</v>
      </c>
      <c r="AQ50">
        <v>29</v>
      </c>
      <c r="AR50">
        <v>60.9</v>
      </c>
      <c r="AS50">
        <v>2.9</v>
      </c>
      <c r="AT50">
        <v>252</v>
      </c>
      <c r="AU50">
        <v>13</v>
      </c>
      <c r="AV50">
        <v>6.3</v>
      </c>
      <c r="AW50">
        <v>0.33</v>
      </c>
      <c r="AX50">
        <v>305.39999999999998</v>
      </c>
      <c r="AY50">
        <v>8.1</v>
      </c>
      <c r="AZ50">
        <v>22.2</v>
      </c>
      <c r="BA50">
        <v>1.1000000000000001</v>
      </c>
      <c r="BB50">
        <v>133.5</v>
      </c>
      <c r="BC50">
        <v>6.2</v>
      </c>
      <c r="BD50">
        <v>10.6</v>
      </c>
      <c r="BE50">
        <v>0.63</v>
      </c>
      <c r="BF50">
        <v>6.5000000000000002E-2</v>
      </c>
      <c r="BG50">
        <v>2.4E-2</v>
      </c>
      <c r="BH50">
        <v>85.4</v>
      </c>
      <c r="BI50">
        <v>5.0999999999999996</v>
      </c>
      <c r="BJ50">
        <v>10.55</v>
      </c>
      <c r="BK50">
        <v>0.6</v>
      </c>
      <c r="BL50">
        <v>28.7</v>
      </c>
      <c r="BM50">
        <v>1.5</v>
      </c>
      <c r="BN50">
        <v>4.2</v>
      </c>
      <c r="BO50">
        <v>0.34</v>
      </c>
      <c r="BP50">
        <v>20.9</v>
      </c>
      <c r="BQ50">
        <v>1.7</v>
      </c>
      <c r="BR50">
        <v>5.37</v>
      </c>
      <c r="BS50">
        <v>0.5</v>
      </c>
      <c r="BT50">
        <v>1.98</v>
      </c>
      <c r="BU50">
        <v>0.18</v>
      </c>
      <c r="BV50">
        <v>5.39</v>
      </c>
      <c r="BW50">
        <v>0.42</v>
      </c>
      <c r="BX50">
        <v>0.81799999999999995</v>
      </c>
      <c r="BY50">
        <v>9.8000000000000004E-2</v>
      </c>
      <c r="BZ50">
        <v>5.01</v>
      </c>
      <c r="CA50">
        <v>0.38</v>
      </c>
      <c r="CB50">
        <v>0.80400000000000005</v>
      </c>
      <c r="CC50">
        <v>7.5999999999999998E-2</v>
      </c>
      <c r="CD50">
        <v>2.21</v>
      </c>
      <c r="CE50">
        <v>0.27</v>
      </c>
      <c r="CF50">
        <v>0.32200000000000001</v>
      </c>
      <c r="CG50">
        <v>4.8000000000000001E-2</v>
      </c>
      <c r="CH50">
        <v>1.85</v>
      </c>
      <c r="CI50">
        <v>0.31</v>
      </c>
      <c r="CJ50">
        <v>0.22500000000000001</v>
      </c>
      <c r="CK50">
        <v>4.8000000000000001E-2</v>
      </c>
      <c r="CL50">
        <v>2.98</v>
      </c>
      <c r="CM50">
        <v>0.56000000000000005</v>
      </c>
      <c r="CN50">
        <v>0.629</v>
      </c>
      <c r="CO50">
        <v>8.4000000000000005E-2</v>
      </c>
      <c r="CP50">
        <v>0.78</v>
      </c>
      <c r="CQ50">
        <v>0.18</v>
      </c>
      <c r="CR50">
        <v>0.73199999999999998</v>
      </c>
      <c r="CS50">
        <v>8.4000000000000005E-2</v>
      </c>
      <c r="CT50">
        <v>0.26</v>
      </c>
      <c r="CU50">
        <v>4.5999999999999999E-2</v>
      </c>
      <c r="CV50">
        <v>147</v>
      </c>
      <c r="CW50">
        <v>-3.5</v>
      </c>
    </row>
    <row r="51" spans="1:101" x14ac:dyDescent="0.35">
      <c r="A51" s="5" t="s">
        <v>147</v>
      </c>
      <c r="B51" s="5">
        <v>50</v>
      </c>
      <c r="C51" s="5">
        <v>908</v>
      </c>
      <c r="D51" t="s">
        <v>172</v>
      </c>
      <c r="E51">
        <v>2.0596000000000001</v>
      </c>
      <c r="F51" s="3">
        <v>11.627599999999999</v>
      </c>
      <c r="G51" s="3">
        <v>0.24279999999999999</v>
      </c>
      <c r="H51" s="3">
        <v>10.261699999999999</v>
      </c>
      <c r="I51" s="3">
        <v>0.4572</v>
      </c>
      <c r="J51" s="3">
        <v>2.44</v>
      </c>
      <c r="K51" s="3">
        <v>48.234400000000001</v>
      </c>
      <c r="L51" s="3">
        <v>10.3079</v>
      </c>
      <c r="M51" s="3">
        <v>11.5191</v>
      </c>
      <c r="N51" s="3">
        <v>0.3881</v>
      </c>
      <c r="O51" s="3">
        <f t="shared" si="0"/>
        <v>0.23521212121212123</v>
      </c>
      <c r="P51" s="3">
        <v>6.9199999999999998E-2</v>
      </c>
      <c r="Q51" s="3">
        <v>1.49E-2</v>
      </c>
      <c r="R51" s="3">
        <f t="shared" si="1"/>
        <v>1.2956521739130436E-2</v>
      </c>
      <c r="S51" s="3">
        <v>97.622500000000002</v>
      </c>
      <c r="T51" s="3">
        <v>41.14</v>
      </c>
      <c r="U51" s="3">
        <v>47.4861</v>
      </c>
      <c r="V51" s="3">
        <v>11.563499999999999</v>
      </c>
      <c r="W51" s="3">
        <v>4.7399999999999998E-2</v>
      </c>
      <c r="X51" s="3">
        <v>1.3599999999999999E-2</v>
      </c>
      <c r="Y51" s="3">
        <v>0.26369999999999999</v>
      </c>
      <c r="Z51" s="3">
        <v>0.39660000000000001</v>
      </c>
      <c r="AA51" s="3">
        <v>7.8899999999999998E-2</v>
      </c>
      <c r="AB51" s="3">
        <v>0.1686</v>
      </c>
      <c r="AC51" s="3">
        <v>101.1585</v>
      </c>
      <c r="AD51" s="3">
        <f t="shared" si="2"/>
        <v>87.980870542319749</v>
      </c>
      <c r="AE51" s="3">
        <v>21.091999999999999</v>
      </c>
      <c r="AF51">
        <v>4.18</v>
      </c>
      <c r="AG51">
        <v>0.51</v>
      </c>
      <c r="AH51">
        <v>0.56999999999999995</v>
      </c>
      <c r="AI51">
        <v>0.51</v>
      </c>
      <c r="AJ51">
        <v>1170</v>
      </c>
      <c r="AK51">
        <v>38</v>
      </c>
      <c r="AL51">
        <v>29.6</v>
      </c>
      <c r="AM51">
        <v>1.2</v>
      </c>
      <c r="AN51">
        <v>286</v>
      </c>
      <c r="AO51">
        <v>10</v>
      </c>
      <c r="AP51">
        <v>767</v>
      </c>
      <c r="AQ51">
        <v>25</v>
      </c>
      <c r="AR51">
        <v>56.6</v>
      </c>
      <c r="AS51">
        <v>2.8</v>
      </c>
      <c r="AT51">
        <v>227</v>
      </c>
      <c r="AU51">
        <v>12</v>
      </c>
      <c r="AV51">
        <v>9.08</v>
      </c>
      <c r="AW51">
        <v>0.63</v>
      </c>
      <c r="AX51">
        <v>323</v>
      </c>
      <c r="AY51">
        <v>11</v>
      </c>
      <c r="AZ51">
        <v>20.03</v>
      </c>
      <c r="BA51">
        <v>0.92</v>
      </c>
      <c r="BB51">
        <v>130.30000000000001</v>
      </c>
      <c r="BC51">
        <v>4.2</v>
      </c>
      <c r="BD51">
        <v>14.41</v>
      </c>
      <c r="BE51">
        <v>0.74</v>
      </c>
      <c r="BF51">
        <v>9.7000000000000003E-2</v>
      </c>
      <c r="BG51">
        <v>1.7000000000000001E-2</v>
      </c>
      <c r="BH51">
        <v>121.4</v>
      </c>
      <c r="BI51">
        <v>5.9</v>
      </c>
      <c r="BJ51">
        <v>12.42</v>
      </c>
      <c r="BK51">
        <v>0.59</v>
      </c>
      <c r="BL51">
        <v>32</v>
      </c>
      <c r="BM51">
        <v>1.3</v>
      </c>
      <c r="BN51">
        <v>4.18</v>
      </c>
      <c r="BO51">
        <v>0.31</v>
      </c>
      <c r="BP51">
        <v>18.600000000000001</v>
      </c>
      <c r="BQ51">
        <v>1.2</v>
      </c>
      <c r="BR51">
        <v>5.26</v>
      </c>
      <c r="BS51">
        <v>0.59</v>
      </c>
      <c r="BT51">
        <v>1.79</v>
      </c>
      <c r="BU51">
        <v>0.17</v>
      </c>
      <c r="BV51">
        <v>5.34</v>
      </c>
      <c r="BW51">
        <v>0.7</v>
      </c>
      <c r="BX51">
        <v>0.745</v>
      </c>
      <c r="BY51">
        <v>6.6000000000000003E-2</v>
      </c>
      <c r="BZ51">
        <v>3.81</v>
      </c>
      <c r="CA51">
        <v>0.39</v>
      </c>
      <c r="CB51">
        <v>0.8</v>
      </c>
      <c r="CC51">
        <v>0.11</v>
      </c>
      <c r="CD51">
        <v>2.0499999999999998</v>
      </c>
      <c r="CE51">
        <v>0.23</v>
      </c>
      <c r="CF51">
        <v>0.26800000000000002</v>
      </c>
      <c r="CG51">
        <v>5.6000000000000001E-2</v>
      </c>
      <c r="CH51">
        <v>1.72</v>
      </c>
      <c r="CI51">
        <v>0.22</v>
      </c>
      <c r="CJ51">
        <v>0.19800000000000001</v>
      </c>
      <c r="CK51">
        <v>4.8000000000000001E-2</v>
      </c>
      <c r="CL51">
        <v>3.5</v>
      </c>
      <c r="CM51">
        <v>0.51</v>
      </c>
      <c r="CN51">
        <v>0.89</v>
      </c>
      <c r="CO51">
        <v>0.14000000000000001</v>
      </c>
      <c r="CP51">
        <v>1.05</v>
      </c>
      <c r="CQ51">
        <v>0.16</v>
      </c>
      <c r="CR51">
        <v>0.94</v>
      </c>
      <c r="CS51">
        <v>0.1</v>
      </c>
      <c r="CT51">
        <v>0.29199999999999998</v>
      </c>
      <c r="CU51">
        <v>4.9000000000000002E-2</v>
      </c>
      <c r="CV51">
        <v>150</v>
      </c>
      <c r="CW51">
        <v>-5.07</v>
      </c>
    </row>
    <row r="52" spans="1:101" x14ac:dyDescent="0.35">
      <c r="A52" s="5" t="s">
        <v>147</v>
      </c>
      <c r="B52" s="5">
        <v>50</v>
      </c>
      <c r="C52" s="5">
        <v>908</v>
      </c>
      <c r="D52" t="s">
        <v>173</v>
      </c>
      <c r="E52">
        <v>2.0085000000000002</v>
      </c>
      <c r="F52" s="3">
        <v>11.858700000000001</v>
      </c>
      <c r="G52" s="3">
        <v>0.24030000000000001</v>
      </c>
      <c r="H52" s="3">
        <v>10.6822</v>
      </c>
      <c r="I52" s="3">
        <v>0.47189999999999999</v>
      </c>
      <c r="J52" s="3">
        <v>2.5634999999999999</v>
      </c>
      <c r="K52" s="3">
        <v>47.153300000000002</v>
      </c>
      <c r="L52" s="3">
        <v>9.4116999999999997</v>
      </c>
      <c r="M52" s="3">
        <v>12.805300000000001</v>
      </c>
      <c r="N52" s="3">
        <v>0.40129999999999999</v>
      </c>
      <c r="O52" s="3">
        <f t="shared" si="0"/>
        <v>0.24321212121212121</v>
      </c>
      <c r="P52" s="3">
        <v>0.26240000000000002</v>
      </c>
      <c r="Q52" s="3">
        <v>1.7100000000000001E-2</v>
      </c>
      <c r="R52" s="3">
        <f t="shared" si="1"/>
        <v>1.4869565217391306E-2</v>
      </c>
      <c r="S52" s="3">
        <v>97.876199999999997</v>
      </c>
      <c r="T52" s="3">
        <v>40.866</v>
      </c>
      <c r="U52" s="3">
        <v>46.345199999999998</v>
      </c>
      <c r="V52" s="3">
        <v>13.774100000000001</v>
      </c>
      <c r="W52" s="3">
        <v>3.61E-2</v>
      </c>
      <c r="X52" s="3">
        <v>5.5999999999999999E-3</v>
      </c>
      <c r="Y52" s="3">
        <v>0.27160000000000001</v>
      </c>
      <c r="Z52" s="3">
        <v>0.32290000000000002</v>
      </c>
      <c r="AA52" s="3">
        <v>7.0599999999999996E-2</v>
      </c>
      <c r="AB52" s="3">
        <v>0.2069</v>
      </c>
      <c r="AC52" s="3">
        <v>101.899</v>
      </c>
      <c r="AD52" s="3">
        <f t="shared" si="2"/>
        <v>85.709444598183865</v>
      </c>
      <c r="AE52" s="3">
        <v>11.494999999999999</v>
      </c>
      <c r="AF52">
        <v>4.37</v>
      </c>
      <c r="AG52">
        <v>0.78</v>
      </c>
      <c r="AH52">
        <v>0.46</v>
      </c>
      <c r="AI52">
        <v>0.5</v>
      </c>
      <c r="AJ52">
        <v>1102</v>
      </c>
      <c r="AK52">
        <v>47</v>
      </c>
      <c r="AL52">
        <v>32.200000000000003</v>
      </c>
      <c r="AM52">
        <v>1.6</v>
      </c>
      <c r="AN52">
        <v>334</v>
      </c>
      <c r="AO52">
        <v>14</v>
      </c>
      <c r="AP52">
        <v>545</v>
      </c>
      <c r="AQ52">
        <v>25</v>
      </c>
      <c r="AR52">
        <v>57</v>
      </c>
      <c r="AS52">
        <v>3.4</v>
      </c>
      <c r="AT52">
        <v>174.7</v>
      </c>
      <c r="AU52">
        <v>9.3000000000000007</v>
      </c>
      <c r="AV52">
        <v>9.5</v>
      </c>
      <c r="AW52">
        <v>1.1000000000000001</v>
      </c>
      <c r="AX52">
        <v>344</v>
      </c>
      <c r="AY52">
        <v>17</v>
      </c>
      <c r="AZ52">
        <v>21.1</v>
      </c>
      <c r="BA52">
        <v>1.4</v>
      </c>
      <c r="BB52">
        <v>129.69999999999999</v>
      </c>
      <c r="BC52">
        <v>6.6</v>
      </c>
      <c r="BD52">
        <v>15.9</v>
      </c>
      <c r="BE52">
        <v>1.1000000000000001</v>
      </c>
      <c r="BF52">
        <v>8.8999999999999996E-2</v>
      </c>
      <c r="BG52">
        <v>0.03</v>
      </c>
      <c r="BH52">
        <v>121.6</v>
      </c>
      <c r="BI52">
        <v>8.6</v>
      </c>
      <c r="BJ52">
        <v>13.49</v>
      </c>
      <c r="BK52">
        <v>0.87</v>
      </c>
      <c r="BL52">
        <v>34.4</v>
      </c>
      <c r="BM52">
        <v>2.4</v>
      </c>
      <c r="BN52">
        <v>4.5999999999999996</v>
      </c>
      <c r="BO52">
        <v>0.41</v>
      </c>
      <c r="BP52">
        <v>17.899999999999999</v>
      </c>
      <c r="BQ52">
        <v>1.5</v>
      </c>
      <c r="BR52">
        <v>5.35</v>
      </c>
      <c r="BS52">
        <v>0.69</v>
      </c>
      <c r="BT52">
        <v>1.82</v>
      </c>
      <c r="BU52">
        <v>0.26</v>
      </c>
      <c r="BV52">
        <v>5.54</v>
      </c>
      <c r="BW52">
        <v>0.66</v>
      </c>
      <c r="BX52">
        <v>0.82</v>
      </c>
      <c r="BY52">
        <v>0.11</v>
      </c>
      <c r="BZ52">
        <v>4.68</v>
      </c>
      <c r="CA52">
        <v>0.79</v>
      </c>
      <c r="CB52">
        <v>0.76400000000000001</v>
      </c>
      <c r="CC52">
        <v>8.7999999999999995E-2</v>
      </c>
      <c r="CD52">
        <v>1.96</v>
      </c>
      <c r="CE52">
        <v>0.36</v>
      </c>
      <c r="CF52">
        <v>0.23400000000000001</v>
      </c>
      <c r="CG52">
        <v>6.0999999999999999E-2</v>
      </c>
      <c r="CH52">
        <v>1.62</v>
      </c>
      <c r="CI52">
        <v>0.33</v>
      </c>
      <c r="CJ52">
        <v>0.26200000000000001</v>
      </c>
      <c r="CK52">
        <v>0.06</v>
      </c>
      <c r="CL52">
        <v>3.01</v>
      </c>
      <c r="CM52">
        <v>0.81</v>
      </c>
      <c r="CN52">
        <v>0.88</v>
      </c>
      <c r="CO52">
        <v>0.15</v>
      </c>
      <c r="CP52">
        <v>1.0900000000000001</v>
      </c>
      <c r="CQ52">
        <v>0.21</v>
      </c>
      <c r="CR52">
        <v>1.22</v>
      </c>
      <c r="CS52">
        <v>0.22</v>
      </c>
      <c r="CT52">
        <v>0.33</v>
      </c>
      <c r="CU52">
        <v>0.11</v>
      </c>
      <c r="CV52">
        <v>3</v>
      </c>
      <c r="CW52">
        <v>1.28</v>
      </c>
    </row>
    <row r="53" spans="1:101" x14ac:dyDescent="0.35">
      <c r="A53" s="5" t="s">
        <v>147</v>
      </c>
      <c r="B53" s="5">
        <v>50</v>
      </c>
      <c r="C53" s="5">
        <v>908</v>
      </c>
      <c r="D53" t="s">
        <v>174</v>
      </c>
      <c r="E53">
        <v>1.9952000000000001</v>
      </c>
      <c r="F53" s="3">
        <v>11.786099999999999</v>
      </c>
      <c r="G53" s="3">
        <v>0.31390000000000001</v>
      </c>
      <c r="H53" s="3">
        <v>10.675000000000001</v>
      </c>
      <c r="I53" s="3">
        <v>0.439</v>
      </c>
      <c r="J53" s="3">
        <v>2.5026000000000002</v>
      </c>
      <c r="K53" s="3">
        <v>47.284999999999997</v>
      </c>
      <c r="L53" s="3">
        <v>9.5829000000000004</v>
      </c>
      <c r="M53" s="3">
        <v>12.6561</v>
      </c>
      <c r="N53" s="3">
        <v>0.38569999999999999</v>
      </c>
      <c r="O53" s="3">
        <f t="shared" si="0"/>
        <v>0.23375757575757578</v>
      </c>
      <c r="P53" s="3">
        <v>0.26479999999999998</v>
      </c>
      <c r="Q53" s="3">
        <v>1.7600000000000001E-2</v>
      </c>
      <c r="R53" s="3">
        <f t="shared" si="1"/>
        <v>1.5304347826086959E-2</v>
      </c>
      <c r="S53" s="3">
        <v>97.903899999999993</v>
      </c>
      <c r="T53" s="3">
        <v>40.866</v>
      </c>
      <c r="U53" s="3">
        <v>46.345199999999998</v>
      </c>
      <c r="V53" s="3">
        <v>13.774100000000001</v>
      </c>
      <c r="W53" s="3">
        <v>3.61E-2</v>
      </c>
      <c r="X53" s="3">
        <v>5.5999999999999999E-3</v>
      </c>
      <c r="Y53" s="3">
        <v>0.27160000000000001</v>
      </c>
      <c r="Z53" s="3">
        <v>0.32290000000000002</v>
      </c>
      <c r="AA53" s="3">
        <v>7.0599999999999996E-2</v>
      </c>
      <c r="AB53" s="3">
        <v>0.2069</v>
      </c>
      <c r="AC53" s="3">
        <v>101.899</v>
      </c>
      <c r="AD53" s="3">
        <f t="shared" si="2"/>
        <v>85.709444598183865</v>
      </c>
      <c r="AE53" s="3">
        <v>13.085000000000001</v>
      </c>
      <c r="AF53">
        <v>4.63</v>
      </c>
      <c r="AG53">
        <v>0.82</v>
      </c>
      <c r="AH53">
        <v>0.89</v>
      </c>
      <c r="AI53">
        <v>0.77</v>
      </c>
      <c r="AJ53">
        <v>1130</v>
      </c>
      <c r="AK53">
        <v>43</v>
      </c>
      <c r="AL53">
        <v>30.7</v>
      </c>
      <c r="AM53">
        <v>1.3</v>
      </c>
      <c r="AN53">
        <v>327</v>
      </c>
      <c r="AO53">
        <v>16</v>
      </c>
      <c r="AP53">
        <v>545</v>
      </c>
      <c r="AQ53">
        <v>27</v>
      </c>
      <c r="AR53">
        <v>56</v>
      </c>
      <c r="AS53">
        <v>2.5</v>
      </c>
      <c r="AT53">
        <v>162.69999999999999</v>
      </c>
      <c r="AU53">
        <v>7.6</v>
      </c>
      <c r="AV53">
        <v>9.31</v>
      </c>
      <c r="AW53">
        <v>0.63</v>
      </c>
      <c r="AX53">
        <v>336</v>
      </c>
      <c r="AY53">
        <v>12</v>
      </c>
      <c r="AZ53">
        <v>20</v>
      </c>
      <c r="BA53">
        <v>1</v>
      </c>
      <c r="BB53">
        <v>127.7</v>
      </c>
      <c r="BC53">
        <v>5</v>
      </c>
      <c r="BD53">
        <v>16.03</v>
      </c>
      <c r="BE53">
        <v>0.82</v>
      </c>
      <c r="BF53">
        <v>0.115</v>
      </c>
      <c r="BG53">
        <v>2.5000000000000001E-2</v>
      </c>
      <c r="BH53">
        <v>124.6</v>
      </c>
      <c r="BI53">
        <v>8</v>
      </c>
      <c r="BJ53">
        <v>13.49</v>
      </c>
      <c r="BK53">
        <v>0.55000000000000004</v>
      </c>
      <c r="BL53">
        <v>32.9</v>
      </c>
      <c r="BM53">
        <v>1.7</v>
      </c>
      <c r="BN53">
        <v>4.3899999999999997</v>
      </c>
      <c r="BO53">
        <v>0.32</v>
      </c>
      <c r="BP53">
        <v>19.899999999999999</v>
      </c>
      <c r="BQ53">
        <v>1.3</v>
      </c>
      <c r="BR53">
        <v>5</v>
      </c>
      <c r="BS53">
        <v>0.69</v>
      </c>
      <c r="BT53">
        <v>1.69</v>
      </c>
      <c r="BU53">
        <v>0.18</v>
      </c>
      <c r="BV53">
        <v>4.84</v>
      </c>
      <c r="BW53">
        <v>0.66</v>
      </c>
      <c r="BX53">
        <v>0.76</v>
      </c>
      <c r="BY53">
        <v>0.11</v>
      </c>
      <c r="BZ53">
        <v>4.03</v>
      </c>
      <c r="CA53">
        <v>0.38</v>
      </c>
      <c r="CB53">
        <v>0.79</v>
      </c>
      <c r="CC53">
        <v>0.12</v>
      </c>
      <c r="CD53">
        <v>2.1</v>
      </c>
      <c r="CE53">
        <v>0.34</v>
      </c>
      <c r="CF53">
        <v>0.26700000000000002</v>
      </c>
      <c r="CG53">
        <v>8.3000000000000004E-2</v>
      </c>
      <c r="CH53">
        <v>1.64</v>
      </c>
      <c r="CI53">
        <v>0.31</v>
      </c>
      <c r="CJ53">
        <v>0.26600000000000001</v>
      </c>
      <c r="CK53">
        <v>6.3E-2</v>
      </c>
      <c r="CL53">
        <v>2.94</v>
      </c>
      <c r="CM53">
        <v>0.48</v>
      </c>
      <c r="CN53">
        <v>0.93</v>
      </c>
      <c r="CO53">
        <v>0.19</v>
      </c>
      <c r="CP53">
        <v>1.0900000000000001</v>
      </c>
      <c r="CQ53">
        <v>0.21</v>
      </c>
      <c r="CR53">
        <v>1.01</v>
      </c>
      <c r="CS53">
        <v>0.19</v>
      </c>
      <c r="CT53">
        <v>0.35099999999999998</v>
      </c>
      <c r="CU53">
        <v>8.3000000000000004E-2</v>
      </c>
      <c r="CV53">
        <v>6</v>
      </c>
      <c r="CW53">
        <v>1.35</v>
      </c>
    </row>
    <row r="54" spans="1:101" x14ac:dyDescent="0.35">
      <c r="A54" s="5" t="s">
        <v>147</v>
      </c>
      <c r="B54" s="5">
        <v>50</v>
      </c>
      <c r="C54" s="5">
        <v>919</v>
      </c>
      <c r="D54" t="s">
        <v>175</v>
      </c>
      <c r="E54">
        <v>2.3126000000000002</v>
      </c>
      <c r="F54" s="3">
        <v>12.6759</v>
      </c>
      <c r="G54" s="3">
        <v>0.2074</v>
      </c>
      <c r="H54" s="3">
        <v>10.5671</v>
      </c>
      <c r="I54" s="3">
        <v>0.42199999999999999</v>
      </c>
      <c r="J54" s="3">
        <v>2.3740999999999999</v>
      </c>
      <c r="K54" s="3">
        <v>48.477899999999998</v>
      </c>
      <c r="L54" s="3">
        <v>7.1898</v>
      </c>
      <c r="M54" s="3">
        <v>13.244199999999999</v>
      </c>
      <c r="N54" s="3">
        <v>0.44230000000000003</v>
      </c>
      <c r="O54" s="3">
        <f t="shared" si="0"/>
        <v>0.26806060606060611</v>
      </c>
      <c r="P54" s="3">
        <v>0.2611</v>
      </c>
      <c r="Q54" s="3">
        <v>1.7100000000000001E-2</v>
      </c>
      <c r="R54" s="3">
        <f t="shared" si="1"/>
        <v>1.4869565217391306E-2</v>
      </c>
      <c r="S54" s="3">
        <v>98.191400000000002</v>
      </c>
      <c r="T54" s="3">
        <v>39.926600000000001</v>
      </c>
      <c r="U54" s="3">
        <v>43.741300000000003</v>
      </c>
      <c r="V54" s="3">
        <v>16.549299999999999</v>
      </c>
      <c r="W54" s="3">
        <v>3.5099999999999999E-2</v>
      </c>
      <c r="X54" s="3">
        <v>1.4E-2</v>
      </c>
      <c r="Y54" s="3">
        <v>0.26300000000000001</v>
      </c>
      <c r="Z54" s="3">
        <v>0.30130000000000001</v>
      </c>
      <c r="AA54" s="3">
        <v>3.5299999999999998E-2</v>
      </c>
      <c r="AB54" s="3">
        <v>0.22559999999999999</v>
      </c>
      <c r="AC54" s="3">
        <v>101.09139999999999</v>
      </c>
      <c r="AD54" s="3">
        <f t="shared" si="2"/>
        <v>82.491162148974624</v>
      </c>
      <c r="AE54" s="3">
        <v>9.7227999999999994</v>
      </c>
      <c r="AF54">
        <v>4.8</v>
      </c>
      <c r="AG54">
        <v>0.45</v>
      </c>
      <c r="AH54">
        <v>0.17</v>
      </c>
      <c r="AI54">
        <v>0.34</v>
      </c>
      <c r="AJ54">
        <v>1236</v>
      </c>
      <c r="AK54">
        <v>84</v>
      </c>
      <c r="AL54">
        <v>32.799999999999997</v>
      </c>
      <c r="AM54">
        <v>1.5</v>
      </c>
      <c r="AN54">
        <v>328</v>
      </c>
      <c r="AO54">
        <v>22</v>
      </c>
      <c r="AP54">
        <v>330</v>
      </c>
      <c r="AQ54">
        <v>24</v>
      </c>
      <c r="AR54">
        <v>45.3</v>
      </c>
      <c r="AS54">
        <v>3.8</v>
      </c>
      <c r="AT54">
        <v>79.099999999999994</v>
      </c>
      <c r="AU54">
        <v>9.9</v>
      </c>
      <c r="AV54">
        <v>7.42</v>
      </c>
      <c r="AW54">
        <v>0.83</v>
      </c>
      <c r="AX54">
        <v>298</v>
      </c>
      <c r="AY54">
        <v>23</v>
      </c>
      <c r="AZ54">
        <v>22.1</v>
      </c>
      <c r="BA54">
        <v>1.5</v>
      </c>
      <c r="BB54">
        <v>132.30000000000001</v>
      </c>
      <c r="BC54">
        <v>8.5</v>
      </c>
      <c r="BD54">
        <v>13.1</v>
      </c>
      <c r="BE54">
        <v>1.7</v>
      </c>
      <c r="BF54">
        <v>5.8000000000000003E-2</v>
      </c>
      <c r="BG54">
        <v>0.02</v>
      </c>
      <c r="BH54">
        <v>99</v>
      </c>
      <c r="BI54">
        <v>11</v>
      </c>
      <c r="BJ54">
        <v>11.64</v>
      </c>
      <c r="BK54">
        <v>0.92</v>
      </c>
      <c r="BL54">
        <v>29.4</v>
      </c>
      <c r="BM54">
        <v>1.8</v>
      </c>
      <c r="BN54">
        <v>3.98</v>
      </c>
      <c r="BO54">
        <v>0.26</v>
      </c>
      <c r="BP54">
        <v>17.2</v>
      </c>
      <c r="BQ54">
        <v>1.7</v>
      </c>
      <c r="BR54">
        <v>4.7300000000000004</v>
      </c>
      <c r="BS54">
        <v>0.65</v>
      </c>
      <c r="BT54">
        <v>1.72</v>
      </c>
      <c r="BU54">
        <v>0.2</v>
      </c>
      <c r="BV54">
        <v>4.7699999999999996</v>
      </c>
      <c r="BW54">
        <v>0.85</v>
      </c>
      <c r="BX54">
        <v>0.89</v>
      </c>
      <c r="BY54">
        <v>0.16</v>
      </c>
      <c r="BZ54">
        <v>5.17</v>
      </c>
      <c r="CA54">
        <v>0.67</v>
      </c>
      <c r="CB54">
        <v>0.94</v>
      </c>
      <c r="CC54">
        <v>0.14000000000000001</v>
      </c>
      <c r="CD54">
        <v>2.36</v>
      </c>
      <c r="CE54">
        <v>0.32</v>
      </c>
      <c r="CF54">
        <v>0.221</v>
      </c>
      <c r="CG54">
        <v>0.05</v>
      </c>
      <c r="CH54">
        <v>1.66</v>
      </c>
      <c r="CI54">
        <v>0.36</v>
      </c>
      <c r="CJ54">
        <v>0.23100000000000001</v>
      </c>
      <c r="CK54">
        <v>7.2999999999999995E-2</v>
      </c>
      <c r="CL54">
        <v>3.45</v>
      </c>
      <c r="CM54">
        <v>0.77</v>
      </c>
      <c r="CN54">
        <v>0.88</v>
      </c>
      <c r="CO54">
        <v>0.18</v>
      </c>
      <c r="CP54">
        <v>0.96</v>
      </c>
      <c r="CQ54">
        <v>0.2</v>
      </c>
      <c r="CR54">
        <v>0.8</v>
      </c>
      <c r="CS54">
        <v>0.2</v>
      </c>
      <c r="CT54">
        <v>0.23200000000000001</v>
      </c>
      <c r="CU54">
        <v>8.4000000000000005E-2</v>
      </c>
      <c r="CV54">
        <v>9</v>
      </c>
      <c r="CW54">
        <v>0.91</v>
      </c>
    </row>
    <row r="55" spans="1:101" x14ac:dyDescent="0.35">
      <c r="A55" s="5" t="s">
        <v>147</v>
      </c>
      <c r="B55" s="5">
        <v>50</v>
      </c>
      <c r="C55" s="5">
        <v>919</v>
      </c>
      <c r="D55" t="s">
        <v>176</v>
      </c>
      <c r="E55">
        <v>1.6442000000000001</v>
      </c>
      <c r="F55" s="3">
        <v>12.6913</v>
      </c>
      <c r="G55" s="3">
        <v>0.25600000000000001</v>
      </c>
      <c r="H55" s="3">
        <v>11.808</v>
      </c>
      <c r="I55" s="3">
        <v>0.33779999999999999</v>
      </c>
      <c r="J55" s="3">
        <v>2.2342</v>
      </c>
      <c r="K55" s="3">
        <v>50.186599999999999</v>
      </c>
      <c r="L55" s="3">
        <v>8.7405000000000008</v>
      </c>
      <c r="M55" s="3">
        <v>11.720700000000001</v>
      </c>
      <c r="N55" s="3">
        <v>0.34310000000000002</v>
      </c>
      <c r="O55" s="3">
        <f t="shared" si="0"/>
        <v>0.20793939393939395</v>
      </c>
      <c r="P55" s="3">
        <v>0.253</v>
      </c>
      <c r="Q55" s="3">
        <v>1.2800000000000001E-2</v>
      </c>
      <c r="R55" s="3">
        <f t="shared" si="1"/>
        <v>1.1130434782608696E-2</v>
      </c>
      <c r="S55" s="3">
        <v>100.2282</v>
      </c>
      <c r="T55" s="3">
        <v>40.813400000000001</v>
      </c>
      <c r="U55" s="3">
        <v>47.7712</v>
      </c>
      <c r="V55" s="3">
        <v>11.6774</v>
      </c>
      <c r="W55" s="3">
        <v>5.4300000000000001E-2</v>
      </c>
      <c r="X55" s="3">
        <v>1.24E-2</v>
      </c>
      <c r="Y55" s="3">
        <v>0.2465</v>
      </c>
      <c r="Z55" s="3">
        <v>0.42670000000000002</v>
      </c>
      <c r="AA55" s="3">
        <v>7.6899999999999996E-2</v>
      </c>
      <c r="AB55" s="3">
        <v>0.15820000000000001</v>
      </c>
      <c r="AC55" s="3">
        <v>101.23699999999999</v>
      </c>
      <c r="AD55" s="3">
        <f t="shared" si="2"/>
        <v>87.940461151134912</v>
      </c>
      <c r="AE55" s="3">
        <v>17.268000000000001</v>
      </c>
      <c r="AF55">
        <v>4.66</v>
      </c>
      <c r="AG55">
        <v>0.56999999999999995</v>
      </c>
      <c r="AH55">
        <v>0.92</v>
      </c>
      <c r="AI55">
        <v>0.73</v>
      </c>
      <c r="AJ55">
        <v>1015</v>
      </c>
      <c r="AK55">
        <v>49</v>
      </c>
      <c r="AL55">
        <v>32.6</v>
      </c>
      <c r="AM55">
        <v>1.7</v>
      </c>
      <c r="AN55">
        <v>312</v>
      </c>
      <c r="AO55">
        <v>15</v>
      </c>
      <c r="AP55">
        <v>708</v>
      </c>
      <c r="AQ55">
        <v>35</v>
      </c>
      <c r="AR55">
        <v>55.4</v>
      </c>
      <c r="AS55">
        <v>3.2</v>
      </c>
      <c r="AT55">
        <v>138</v>
      </c>
      <c r="AU55">
        <v>11</v>
      </c>
      <c r="AV55">
        <v>6.39</v>
      </c>
      <c r="AW55">
        <v>0.36</v>
      </c>
      <c r="AX55">
        <v>275</v>
      </c>
      <c r="AY55">
        <v>14</v>
      </c>
      <c r="AZ55">
        <v>21.5</v>
      </c>
      <c r="BA55">
        <v>1.1000000000000001</v>
      </c>
      <c r="BB55">
        <v>117.4</v>
      </c>
      <c r="BC55">
        <v>5.7</v>
      </c>
      <c r="BD55">
        <v>10.32</v>
      </c>
      <c r="BE55">
        <v>0.61</v>
      </c>
      <c r="BF55">
        <v>5.5E-2</v>
      </c>
      <c r="BG55">
        <v>2.3E-2</v>
      </c>
      <c r="BH55">
        <v>76.099999999999994</v>
      </c>
      <c r="BI55">
        <v>5.7</v>
      </c>
      <c r="BJ55">
        <v>8.8000000000000007</v>
      </c>
      <c r="BK55">
        <v>0.6</v>
      </c>
      <c r="BL55">
        <v>23.7</v>
      </c>
      <c r="BM55">
        <v>1.4</v>
      </c>
      <c r="BN55">
        <v>3.27</v>
      </c>
      <c r="BO55">
        <v>0.23</v>
      </c>
      <c r="BP55">
        <v>15.2</v>
      </c>
      <c r="BQ55">
        <v>1.3</v>
      </c>
      <c r="BR55">
        <v>4.42</v>
      </c>
      <c r="BS55">
        <v>0.52</v>
      </c>
      <c r="BT55">
        <v>1.78</v>
      </c>
      <c r="BU55">
        <v>0.17</v>
      </c>
      <c r="BV55">
        <v>4.57</v>
      </c>
      <c r="BW55">
        <v>0.61</v>
      </c>
      <c r="BX55">
        <v>0.76</v>
      </c>
      <c r="BY55">
        <v>0.11</v>
      </c>
      <c r="BZ55">
        <v>4.82</v>
      </c>
      <c r="CA55">
        <v>0.54</v>
      </c>
      <c r="CB55">
        <v>0.86</v>
      </c>
      <c r="CC55">
        <v>0.11</v>
      </c>
      <c r="CD55">
        <v>2.13</v>
      </c>
      <c r="CE55">
        <v>0.21</v>
      </c>
      <c r="CF55">
        <v>0.30599999999999999</v>
      </c>
      <c r="CG55">
        <v>4.4999999999999998E-2</v>
      </c>
      <c r="CH55">
        <v>1.85</v>
      </c>
      <c r="CI55">
        <v>0.26</v>
      </c>
      <c r="CJ55">
        <v>0.254</v>
      </c>
      <c r="CK55">
        <v>5.1999999999999998E-2</v>
      </c>
      <c r="CL55">
        <v>3.66</v>
      </c>
      <c r="CM55">
        <v>0.65</v>
      </c>
      <c r="CN55">
        <v>0.67</v>
      </c>
      <c r="CO55">
        <v>0.15</v>
      </c>
      <c r="CP55">
        <v>0.71</v>
      </c>
      <c r="CQ55">
        <v>0.22</v>
      </c>
      <c r="CR55">
        <v>0.751</v>
      </c>
      <c r="CS55">
        <v>9.1999999999999998E-2</v>
      </c>
      <c r="CT55">
        <v>0.26</v>
      </c>
      <c r="CU55">
        <v>4.2999999999999997E-2</v>
      </c>
      <c r="CV55">
        <v>12</v>
      </c>
      <c r="CW55">
        <v>-11.2</v>
      </c>
    </row>
    <row r="56" spans="1:101" x14ac:dyDescent="0.35">
      <c r="A56" s="5" t="s">
        <v>147</v>
      </c>
      <c r="B56" s="5">
        <v>50</v>
      </c>
      <c r="C56" s="5">
        <v>919</v>
      </c>
      <c r="D56" t="s">
        <v>177</v>
      </c>
      <c r="E56">
        <v>1.9775</v>
      </c>
      <c r="F56" s="3">
        <v>12.235099999999999</v>
      </c>
      <c r="G56" s="3">
        <v>0.29239999999999999</v>
      </c>
      <c r="H56" s="3">
        <v>10.8726</v>
      </c>
      <c r="I56" s="3">
        <v>0.4849</v>
      </c>
      <c r="J56" s="3">
        <v>2.5789</v>
      </c>
      <c r="K56" s="3">
        <v>48.616199999999999</v>
      </c>
      <c r="L56" s="3">
        <v>9.1029</v>
      </c>
      <c r="M56" s="3">
        <v>11.6722</v>
      </c>
      <c r="N56" s="3">
        <v>0.35199999999999998</v>
      </c>
      <c r="O56" s="3">
        <f t="shared" si="0"/>
        <v>0.21333333333333332</v>
      </c>
      <c r="P56" s="3">
        <v>0.35339999999999999</v>
      </c>
      <c r="Q56" s="3">
        <v>2.07E-2</v>
      </c>
      <c r="R56" s="3">
        <f t="shared" si="1"/>
        <v>1.8000000000000002E-2</v>
      </c>
      <c r="S56" s="3">
        <v>98.558800000000005</v>
      </c>
      <c r="T56" s="3">
        <v>41.070799999999998</v>
      </c>
      <c r="U56" s="3">
        <v>48.148699999999998</v>
      </c>
      <c r="V56" s="3">
        <v>11.1852</v>
      </c>
      <c r="W56" s="3">
        <v>5.0099999999999999E-2</v>
      </c>
      <c r="X56" s="3">
        <v>1.7500000000000002E-2</v>
      </c>
      <c r="Y56" s="3">
        <v>0.24590000000000001</v>
      </c>
      <c r="Z56" s="3">
        <v>0.43269999999999997</v>
      </c>
      <c r="AA56" s="3">
        <v>8.1199999999999994E-2</v>
      </c>
      <c r="AB56" s="3">
        <v>0.17219999999999999</v>
      </c>
      <c r="AC56" s="3">
        <v>101.40430000000001</v>
      </c>
      <c r="AD56" s="3">
        <f t="shared" si="2"/>
        <v>88.470285036413415</v>
      </c>
      <c r="AE56" s="3">
        <v>19.760999999999999</v>
      </c>
      <c r="AF56">
        <v>4.05</v>
      </c>
      <c r="AG56">
        <v>0.56000000000000005</v>
      </c>
      <c r="AH56">
        <v>1.1200000000000001</v>
      </c>
      <c r="AI56">
        <v>0.62</v>
      </c>
      <c r="AJ56">
        <v>1235</v>
      </c>
      <c r="AK56">
        <v>49</v>
      </c>
      <c r="AL56">
        <v>31.8</v>
      </c>
      <c r="AM56">
        <v>1.3</v>
      </c>
      <c r="AN56">
        <v>317</v>
      </c>
      <c r="AO56">
        <v>19</v>
      </c>
      <c r="AP56">
        <v>791</v>
      </c>
      <c r="AQ56">
        <v>47</v>
      </c>
      <c r="AR56">
        <v>57.2</v>
      </c>
      <c r="AS56">
        <v>4.0999999999999996</v>
      </c>
      <c r="AT56">
        <v>175</v>
      </c>
      <c r="AU56">
        <v>11</v>
      </c>
      <c r="AV56">
        <v>10.37</v>
      </c>
      <c r="AW56">
        <v>0.56000000000000005</v>
      </c>
      <c r="AX56">
        <v>340</v>
      </c>
      <c r="AY56">
        <v>13</v>
      </c>
      <c r="AZ56">
        <v>21.4</v>
      </c>
      <c r="BA56">
        <v>1</v>
      </c>
      <c r="BB56">
        <v>131.19999999999999</v>
      </c>
      <c r="BC56">
        <v>7.3</v>
      </c>
      <c r="BD56">
        <v>17.309999999999999</v>
      </c>
      <c r="BE56">
        <v>0.97</v>
      </c>
      <c r="BF56">
        <v>0.09</v>
      </c>
      <c r="BG56">
        <v>2.3E-2</v>
      </c>
      <c r="BH56">
        <v>126.8</v>
      </c>
      <c r="BI56">
        <v>7</v>
      </c>
      <c r="BJ56">
        <v>13.6</v>
      </c>
      <c r="BK56">
        <v>0.79</v>
      </c>
      <c r="BL56">
        <v>34.5</v>
      </c>
      <c r="BM56">
        <v>1.6</v>
      </c>
      <c r="BN56">
        <v>4.42</v>
      </c>
      <c r="BO56">
        <v>0.27</v>
      </c>
      <c r="BP56">
        <v>19.600000000000001</v>
      </c>
      <c r="BQ56">
        <v>1.5</v>
      </c>
      <c r="BR56">
        <v>5.38</v>
      </c>
      <c r="BS56">
        <v>0.63</v>
      </c>
      <c r="BT56">
        <v>1.86</v>
      </c>
      <c r="BU56">
        <v>0.21</v>
      </c>
      <c r="BV56">
        <v>4.7699999999999996</v>
      </c>
      <c r="BW56">
        <v>0.55000000000000004</v>
      </c>
      <c r="BX56">
        <v>0.80100000000000005</v>
      </c>
      <c r="BY56">
        <v>9.6000000000000002E-2</v>
      </c>
      <c r="BZ56">
        <v>4.6900000000000004</v>
      </c>
      <c r="CA56">
        <v>0.46</v>
      </c>
      <c r="CB56">
        <v>0.86599999999999999</v>
      </c>
      <c r="CC56">
        <v>8.8999999999999996E-2</v>
      </c>
      <c r="CD56">
        <v>2.46</v>
      </c>
      <c r="CE56">
        <v>0.27</v>
      </c>
      <c r="CF56">
        <v>0.26700000000000002</v>
      </c>
      <c r="CG56">
        <v>5.1999999999999998E-2</v>
      </c>
      <c r="CH56">
        <v>1.75</v>
      </c>
      <c r="CI56">
        <v>0.27</v>
      </c>
      <c r="CJ56">
        <v>0.28199999999999997</v>
      </c>
      <c r="CK56">
        <v>5.3999999999999999E-2</v>
      </c>
      <c r="CL56">
        <v>2.9</v>
      </c>
      <c r="CM56">
        <v>0.46</v>
      </c>
      <c r="CN56">
        <v>0.87</v>
      </c>
      <c r="CO56">
        <v>0.14000000000000001</v>
      </c>
      <c r="CP56">
        <v>1.1100000000000001</v>
      </c>
      <c r="CQ56">
        <v>0.24</v>
      </c>
      <c r="CR56">
        <v>1.01</v>
      </c>
      <c r="CS56">
        <v>0.1</v>
      </c>
      <c r="CT56">
        <v>0.35699999999999998</v>
      </c>
      <c r="CU56">
        <v>6.5000000000000002E-2</v>
      </c>
      <c r="CV56">
        <v>15</v>
      </c>
      <c r="CW56">
        <v>-10.45</v>
      </c>
    </row>
    <row r="57" spans="1:101" x14ac:dyDescent="0.35">
      <c r="A57" s="5" t="s">
        <v>127</v>
      </c>
      <c r="B57" s="5">
        <v>50</v>
      </c>
      <c r="C57" s="5">
        <v>919</v>
      </c>
      <c r="D57" t="s">
        <v>179</v>
      </c>
      <c r="E57">
        <v>1.9934000000000001</v>
      </c>
      <c r="F57" s="3">
        <v>12.4038</v>
      </c>
      <c r="G57" s="3">
        <v>0.25700000000000001</v>
      </c>
      <c r="H57" s="3">
        <v>10.9017</v>
      </c>
      <c r="I57" s="3">
        <v>0.4254</v>
      </c>
      <c r="J57" s="3">
        <v>2.4872999999999998</v>
      </c>
      <c r="K57" s="3">
        <v>48.888300000000001</v>
      </c>
      <c r="L57" s="3">
        <v>8.4542000000000002</v>
      </c>
      <c r="M57" s="3">
        <v>11.586499999999999</v>
      </c>
      <c r="N57" s="3">
        <v>0.34820000000000001</v>
      </c>
      <c r="O57" s="3">
        <f t="shared" si="0"/>
        <v>0.21103030303030304</v>
      </c>
      <c r="P57" s="3">
        <v>0.29670000000000002</v>
      </c>
      <c r="Q57" s="3">
        <v>1.3100000000000001E-2</v>
      </c>
      <c r="R57" s="3">
        <f t="shared" si="1"/>
        <v>1.1391304347826089E-2</v>
      </c>
      <c r="S57" s="3">
        <v>98.055499999999995</v>
      </c>
      <c r="T57" s="3">
        <v>41.34</v>
      </c>
      <c r="U57" s="3">
        <v>48.332000000000001</v>
      </c>
      <c r="V57" s="3">
        <v>11.220800000000001</v>
      </c>
      <c r="W57" s="3">
        <v>5.5500000000000001E-2</v>
      </c>
      <c r="X57" s="3">
        <v>1.4200000000000001E-2</v>
      </c>
      <c r="Y57" s="3">
        <v>0.2316</v>
      </c>
      <c r="Z57" s="3">
        <v>0.42180000000000001</v>
      </c>
      <c r="AA57" s="3">
        <v>0.111</v>
      </c>
      <c r="AB57" s="3">
        <v>0.155</v>
      </c>
      <c r="AC57" s="3">
        <v>101.88200000000001</v>
      </c>
      <c r="AD57" s="3">
        <f t="shared" si="2"/>
        <v>88.476628203822912</v>
      </c>
      <c r="AE57" s="3">
        <v>19.931000000000001</v>
      </c>
      <c r="AF57">
        <v>4.3099999999999996</v>
      </c>
      <c r="AG57">
        <v>0.5</v>
      </c>
      <c r="AH57">
        <v>0.08</v>
      </c>
      <c r="AI57">
        <v>0.17</v>
      </c>
      <c r="AJ57">
        <v>1114</v>
      </c>
      <c r="AK57">
        <v>32</v>
      </c>
      <c r="AL57">
        <v>33.4</v>
      </c>
      <c r="AM57">
        <v>1.4</v>
      </c>
      <c r="AN57">
        <v>312.2</v>
      </c>
      <c r="AO57">
        <v>9.3000000000000007</v>
      </c>
      <c r="AP57">
        <v>788</v>
      </c>
      <c r="AQ57">
        <v>29</v>
      </c>
      <c r="AR57">
        <v>54.8</v>
      </c>
      <c r="AS57">
        <v>1.8</v>
      </c>
      <c r="AT57">
        <v>145.80000000000001</v>
      </c>
      <c r="AU57">
        <v>5.0999999999999996</v>
      </c>
      <c r="AV57">
        <v>7.38</v>
      </c>
      <c r="AW57">
        <v>0.44</v>
      </c>
      <c r="AX57">
        <v>332</v>
      </c>
      <c r="AY57">
        <v>11</v>
      </c>
      <c r="AZ57">
        <v>22.7</v>
      </c>
      <c r="BA57">
        <v>1</v>
      </c>
      <c r="BB57">
        <v>133.69999999999999</v>
      </c>
      <c r="BC57">
        <v>4.3</v>
      </c>
      <c r="BD57">
        <v>13.56</v>
      </c>
      <c r="BE57">
        <v>0.5</v>
      </c>
      <c r="BF57">
        <v>5.5E-2</v>
      </c>
      <c r="BG57">
        <v>0.02</v>
      </c>
      <c r="BH57">
        <v>102.2</v>
      </c>
      <c r="BI57">
        <v>4</v>
      </c>
      <c r="BJ57">
        <v>11.58</v>
      </c>
      <c r="BK57">
        <v>0.5</v>
      </c>
      <c r="BL57">
        <v>30.1</v>
      </c>
      <c r="BM57">
        <v>1.3</v>
      </c>
      <c r="BN57">
        <v>4.24</v>
      </c>
      <c r="BO57">
        <v>0.28000000000000003</v>
      </c>
      <c r="BP57">
        <v>21</v>
      </c>
      <c r="BQ57">
        <v>1.2</v>
      </c>
      <c r="BR57">
        <v>5.57</v>
      </c>
      <c r="BS57">
        <v>0.77</v>
      </c>
      <c r="BT57">
        <v>1.72</v>
      </c>
      <c r="BU57">
        <v>0.19</v>
      </c>
      <c r="BV57">
        <v>5.09</v>
      </c>
      <c r="BW57">
        <v>0.57999999999999996</v>
      </c>
      <c r="BX57">
        <v>0.87</v>
      </c>
      <c r="BY57">
        <v>0.1</v>
      </c>
      <c r="BZ57">
        <v>4.7699999999999996</v>
      </c>
      <c r="CA57">
        <v>0.46</v>
      </c>
      <c r="CB57">
        <v>0.96899999999999997</v>
      </c>
      <c r="CC57">
        <v>7.3999999999999996E-2</v>
      </c>
      <c r="CD57">
        <v>2.4500000000000002</v>
      </c>
      <c r="CE57">
        <v>0.25</v>
      </c>
      <c r="CF57">
        <v>0.35699999999999998</v>
      </c>
      <c r="CG57">
        <v>6.2E-2</v>
      </c>
      <c r="CH57">
        <v>1.97</v>
      </c>
      <c r="CI57">
        <v>0.34</v>
      </c>
      <c r="CJ57">
        <v>0.28899999999999998</v>
      </c>
      <c r="CK57">
        <v>0.06</v>
      </c>
      <c r="CL57">
        <v>3.61</v>
      </c>
      <c r="CM57">
        <v>0.54</v>
      </c>
      <c r="CN57">
        <v>0.88</v>
      </c>
      <c r="CO57">
        <v>0.11</v>
      </c>
      <c r="CP57">
        <v>1.02</v>
      </c>
      <c r="CQ57">
        <v>0.18</v>
      </c>
      <c r="CR57">
        <v>0.97</v>
      </c>
      <c r="CS57">
        <v>0.11</v>
      </c>
      <c r="CT57">
        <v>0.35699999999999998</v>
      </c>
      <c r="CU57">
        <v>5.7000000000000002E-2</v>
      </c>
      <c r="CV57">
        <v>18</v>
      </c>
      <c r="CW57">
        <v>-12.69</v>
      </c>
    </row>
    <row r="58" spans="1:101" x14ac:dyDescent="0.35">
      <c r="A58" s="5" t="s">
        <v>127</v>
      </c>
      <c r="B58" s="5">
        <v>50</v>
      </c>
      <c r="C58" s="5">
        <v>919</v>
      </c>
      <c r="D58" t="s">
        <v>180</v>
      </c>
      <c r="E58">
        <v>1.4262999999999999</v>
      </c>
      <c r="F58" s="3">
        <v>13.022600000000001</v>
      </c>
      <c r="G58" s="3">
        <v>0.25240000000000001</v>
      </c>
      <c r="H58" s="3">
        <v>11.3817</v>
      </c>
      <c r="I58" s="3">
        <v>0.54790000000000005</v>
      </c>
      <c r="J58" s="3">
        <v>2.7663000000000002</v>
      </c>
      <c r="K58" s="3">
        <v>49.424300000000002</v>
      </c>
      <c r="L58" s="3">
        <v>8.7086000000000006</v>
      </c>
      <c r="M58" s="3">
        <v>11.3751</v>
      </c>
      <c r="N58" s="3">
        <v>0.40739999999999998</v>
      </c>
      <c r="O58" s="3">
        <f t="shared" si="0"/>
        <v>0.24690909090909091</v>
      </c>
      <c r="P58" s="3">
        <v>0.2147</v>
      </c>
      <c r="Q58" s="3">
        <v>1.5599999999999999E-2</v>
      </c>
      <c r="R58" s="3">
        <f t="shared" si="1"/>
        <v>1.3565217391304348E-2</v>
      </c>
      <c r="S58" s="3">
        <v>99.543000000000006</v>
      </c>
      <c r="T58" s="3">
        <v>41.154699999999998</v>
      </c>
      <c r="U58" s="3">
        <v>48.335299999999997</v>
      </c>
      <c r="V58" s="3">
        <v>11.2339</v>
      </c>
      <c r="W58" s="3">
        <v>5.4399999999999997E-2</v>
      </c>
      <c r="X58" s="3">
        <v>1.3299999999999999E-2</v>
      </c>
      <c r="Y58" s="3">
        <v>0.2417</v>
      </c>
      <c r="Z58" s="3">
        <v>0.42849999999999999</v>
      </c>
      <c r="AA58" s="3">
        <v>9.9000000000000005E-2</v>
      </c>
      <c r="AB58" s="3">
        <v>0.16370000000000001</v>
      </c>
      <c r="AC58" s="3">
        <v>101.7243</v>
      </c>
      <c r="AD58" s="3">
        <f t="shared" si="2"/>
        <v>88.465423535731261</v>
      </c>
      <c r="AE58" s="3">
        <v>19.045000000000002</v>
      </c>
      <c r="AF58">
        <v>5.13</v>
      </c>
      <c r="AG58">
        <v>0.8</v>
      </c>
      <c r="AH58">
        <v>0.23</v>
      </c>
      <c r="AI58">
        <v>0.32</v>
      </c>
      <c r="AJ58">
        <v>1285</v>
      </c>
      <c r="AK58">
        <v>48</v>
      </c>
      <c r="AL58">
        <v>35</v>
      </c>
      <c r="AM58">
        <v>1.4</v>
      </c>
      <c r="AN58">
        <v>338</v>
      </c>
      <c r="AO58">
        <v>15</v>
      </c>
      <c r="AP58">
        <v>632</v>
      </c>
      <c r="AQ58">
        <v>28</v>
      </c>
      <c r="AR58">
        <v>56.4</v>
      </c>
      <c r="AS58">
        <v>2.7</v>
      </c>
      <c r="AT58">
        <v>176</v>
      </c>
      <c r="AU58">
        <v>10</v>
      </c>
      <c r="AV58">
        <v>11.52</v>
      </c>
      <c r="AW58">
        <v>0.66</v>
      </c>
      <c r="AX58">
        <v>399</v>
      </c>
      <c r="AY58">
        <v>15</v>
      </c>
      <c r="AZ58">
        <v>23.5</v>
      </c>
      <c r="BA58">
        <v>1.3</v>
      </c>
      <c r="BB58">
        <v>161.80000000000001</v>
      </c>
      <c r="BC58">
        <v>8</v>
      </c>
      <c r="BD58">
        <v>19.2</v>
      </c>
      <c r="BE58">
        <v>1.1000000000000001</v>
      </c>
      <c r="BF58">
        <v>0.112</v>
      </c>
      <c r="BG58">
        <v>2.7E-2</v>
      </c>
      <c r="BH58">
        <v>145.30000000000001</v>
      </c>
      <c r="BI58">
        <v>7.4</v>
      </c>
      <c r="BJ58">
        <v>16.64</v>
      </c>
      <c r="BK58">
        <v>0.79</v>
      </c>
      <c r="BL58">
        <v>39.5</v>
      </c>
      <c r="BM58">
        <v>1.8</v>
      </c>
      <c r="BN58">
        <v>5.58</v>
      </c>
      <c r="BO58">
        <v>0.34</v>
      </c>
      <c r="BP58">
        <v>25.6</v>
      </c>
      <c r="BQ58">
        <v>1.7</v>
      </c>
      <c r="BR58">
        <v>6.41</v>
      </c>
      <c r="BS58">
        <v>0.72</v>
      </c>
      <c r="BT58">
        <v>2.0499999999999998</v>
      </c>
      <c r="BU58">
        <v>0.19</v>
      </c>
      <c r="BV58">
        <v>5.67</v>
      </c>
      <c r="BW58">
        <v>0.59</v>
      </c>
      <c r="BX58">
        <v>0.86</v>
      </c>
      <c r="BY58">
        <v>0.12</v>
      </c>
      <c r="BZ58">
        <v>5.14</v>
      </c>
      <c r="CA58">
        <v>0.55000000000000004</v>
      </c>
      <c r="CB58">
        <v>0.85499999999999998</v>
      </c>
      <c r="CC58">
        <v>7.3999999999999996E-2</v>
      </c>
      <c r="CD58">
        <v>2.1800000000000002</v>
      </c>
      <c r="CE58">
        <v>0.3</v>
      </c>
      <c r="CF58">
        <v>0.27100000000000002</v>
      </c>
      <c r="CG58">
        <v>6.4000000000000001E-2</v>
      </c>
      <c r="CH58">
        <v>2.0499999999999998</v>
      </c>
      <c r="CI58">
        <v>0.33</v>
      </c>
      <c r="CJ58">
        <v>0.316</v>
      </c>
      <c r="CK58">
        <v>6.7000000000000004E-2</v>
      </c>
      <c r="CL58">
        <v>4.6399999999999997</v>
      </c>
      <c r="CM58">
        <v>0.59</v>
      </c>
      <c r="CN58">
        <v>1.21</v>
      </c>
      <c r="CO58">
        <v>0.15</v>
      </c>
      <c r="CP58">
        <v>1.19</v>
      </c>
      <c r="CQ58">
        <v>0.27</v>
      </c>
      <c r="CR58">
        <v>1.37</v>
      </c>
      <c r="CS58">
        <v>0.18</v>
      </c>
      <c r="CT58">
        <v>0.436</v>
      </c>
      <c r="CU58">
        <v>9.4E-2</v>
      </c>
      <c r="CV58">
        <v>21</v>
      </c>
      <c r="CW58">
        <v>-13.6</v>
      </c>
    </row>
    <row r="59" spans="1:101" x14ac:dyDescent="0.35">
      <c r="A59" s="5" t="s">
        <v>127</v>
      </c>
      <c r="B59" s="5">
        <v>50</v>
      </c>
      <c r="C59" s="5">
        <v>919</v>
      </c>
      <c r="D59" t="s">
        <v>181</v>
      </c>
      <c r="E59">
        <v>1.9229000000000001</v>
      </c>
      <c r="F59" s="3">
        <v>12.5151</v>
      </c>
      <c r="G59" s="3">
        <v>0.25109999999999999</v>
      </c>
      <c r="H59" s="3">
        <v>10.954599999999999</v>
      </c>
      <c r="I59" s="3">
        <v>0.51090000000000002</v>
      </c>
      <c r="J59" s="3">
        <v>2.5453000000000001</v>
      </c>
      <c r="K59" s="3">
        <v>48.700400000000002</v>
      </c>
      <c r="L59" s="3">
        <v>8.8358000000000008</v>
      </c>
      <c r="M59" s="3">
        <v>11.2913</v>
      </c>
      <c r="N59" s="3">
        <v>0.37359999999999999</v>
      </c>
      <c r="O59" s="3">
        <f t="shared" si="0"/>
        <v>0.22642424242424242</v>
      </c>
      <c r="P59" s="3">
        <v>0.30709999999999998</v>
      </c>
      <c r="Q59" s="3">
        <v>2.3800000000000002E-2</v>
      </c>
      <c r="R59" s="3">
        <f t="shared" si="1"/>
        <v>2.0695652173913046E-2</v>
      </c>
      <c r="S59" s="3">
        <v>98.232100000000003</v>
      </c>
      <c r="T59" s="3">
        <v>40.819400000000002</v>
      </c>
      <c r="U59" s="3">
        <v>47.672800000000002</v>
      </c>
      <c r="V59" s="3">
        <v>11.3307</v>
      </c>
      <c r="W59" s="3">
        <v>5.5199999999999999E-2</v>
      </c>
      <c r="X59" s="3">
        <v>9.4999999999999998E-3</v>
      </c>
      <c r="Y59" s="3">
        <v>0.23799999999999999</v>
      </c>
      <c r="Z59" s="3">
        <v>0.42670000000000002</v>
      </c>
      <c r="AA59" s="3">
        <v>8.4199999999999997E-2</v>
      </c>
      <c r="AB59" s="3">
        <v>0.1757</v>
      </c>
      <c r="AC59" s="3">
        <v>100.81229999999999</v>
      </c>
      <c r="AD59" s="3">
        <f t="shared" si="2"/>
        <v>88.235071821940892</v>
      </c>
      <c r="AE59" s="3">
        <v>21.936</v>
      </c>
      <c r="AF59">
        <v>4.46</v>
      </c>
      <c r="AG59">
        <v>0.5</v>
      </c>
      <c r="AJ59">
        <v>1131</v>
      </c>
      <c r="AK59">
        <v>44</v>
      </c>
      <c r="AL59">
        <v>31.5</v>
      </c>
      <c r="AM59">
        <v>1.1000000000000001</v>
      </c>
      <c r="AN59">
        <v>312</v>
      </c>
      <c r="AO59">
        <v>15</v>
      </c>
      <c r="AP59">
        <v>583</v>
      </c>
      <c r="AQ59">
        <v>31</v>
      </c>
      <c r="AR59">
        <v>56.1</v>
      </c>
      <c r="AS59">
        <v>3.9</v>
      </c>
      <c r="AT59">
        <v>185</v>
      </c>
      <c r="AU59">
        <v>12</v>
      </c>
      <c r="AV59">
        <v>10.41</v>
      </c>
      <c r="AW59">
        <v>0.61</v>
      </c>
      <c r="AX59">
        <v>346</v>
      </c>
      <c r="AY59">
        <v>15</v>
      </c>
      <c r="AZ59">
        <v>21.5</v>
      </c>
      <c r="BA59">
        <v>1.2</v>
      </c>
      <c r="BB59">
        <v>136</v>
      </c>
      <c r="BC59">
        <v>8.4</v>
      </c>
      <c r="BD59">
        <v>17.7</v>
      </c>
      <c r="BE59">
        <v>1.2</v>
      </c>
      <c r="BF59">
        <v>9.7000000000000003E-2</v>
      </c>
      <c r="BG59">
        <v>1.9E-2</v>
      </c>
      <c r="BH59">
        <v>129.1</v>
      </c>
      <c r="BI59">
        <v>6.7</v>
      </c>
      <c r="BJ59">
        <v>14.84</v>
      </c>
      <c r="BK59">
        <v>0.71</v>
      </c>
      <c r="BL59">
        <v>34.9</v>
      </c>
      <c r="BM59">
        <v>1.5</v>
      </c>
      <c r="BN59">
        <v>4.8099999999999996</v>
      </c>
      <c r="BO59">
        <v>0.36</v>
      </c>
      <c r="BP59">
        <v>19.399999999999999</v>
      </c>
      <c r="BQ59">
        <v>1.3</v>
      </c>
      <c r="BR59">
        <v>4.96</v>
      </c>
      <c r="BS59">
        <v>0.52</v>
      </c>
      <c r="BT59">
        <v>1.79</v>
      </c>
      <c r="BU59">
        <v>0.16</v>
      </c>
      <c r="BV59">
        <v>4.97</v>
      </c>
      <c r="BW59">
        <v>0.56000000000000005</v>
      </c>
      <c r="BX59">
        <v>0.77100000000000002</v>
      </c>
      <c r="BY59">
        <v>9.8000000000000004E-2</v>
      </c>
      <c r="BZ59">
        <v>4.6399999999999997</v>
      </c>
      <c r="CA59">
        <v>0.44</v>
      </c>
      <c r="CB59">
        <v>0.83399999999999996</v>
      </c>
      <c r="CC59">
        <v>7.8E-2</v>
      </c>
      <c r="CD59">
        <v>2.11</v>
      </c>
      <c r="CE59">
        <v>0.25</v>
      </c>
      <c r="CF59">
        <v>0.30399999999999999</v>
      </c>
      <c r="CG59">
        <v>5.1999999999999998E-2</v>
      </c>
      <c r="CH59">
        <v>1.64</v>
      </c>
      <c r="CI59">
        <v>0.25</v>
      </c>
      <c r="CJ59">
        <v>0.254</v>
      </c>
      <c r="CK59">
        <v>0.04</v>
      </c>
      <c r="CL59">
        <v>3.49</v>
      </c>
      <c r="CM59">
        <v>0.53</v>
      </c>
      <c r="CN59">
        <v>1.1100000000000001</v>
      </c>
      <c r="CO59">
        <v>0.16</v>
      </c>
      <c r="CP59">
        <v>1.02</v>
      </c>
      <c r="CQ59">
        <v>0.2</v>
      </c>
      <c r="CR59">
        <v>1.1499999999999999</v>
      </c>
      <c r="CS59">
        <v>0.13</v>
      </c>
      <c r="CT59">
        <v>0.316</v>
      </c>
      <c r="CU59">
        <v>0.06</v>
      </c>
      <c r="CV59">
        <v>24</v>
      </c>
      <c r="CW59">
        <v>0</v>
      </c>
    </row>
    <row r="60" spans="1:101" x14ac:dyDescent="0.35">
      <c r="A60" s="5" t="s">
        <v>127</v>
      </c>
      <c r="B60" s="5">
        <v>50</v>
      </c>
      <c r="C60" s="5">
        <v>919</v>
      </c>
      <c r="D60" t="s">
        <v>182</v>
      </c>
      <c r="E60">
        <v>2.2886000000000002</v>
      </c>
      <c r="F60" s="3">
        <v>13.1092</v>
      </c>
      <c r="G60" s="3">
        <v>0.19450000000000001</v>
      </c>
      <c r="H60" s="3">
        <v>11.1592</v>
      </c>
      <c r="I60" s="3">
        <v>0.4239</v>
      </c>
      <c r="J60" s="3">
        <v>2.5891000000000002</v>
      </c>
      <c r="K60" s="3">
        <v>50.037599999999998</v>
      </c>
      <c r="L60" s="3">
        <v>8.6844000000000001</v>
      </c>
      <c r="M60" s="3">
        <v>10.0024</v>
      </c>
      <c r="N60" s="3">
        <v>0.34389999999999998</v>
      </c>
      <c r="O60" s="3">
        <f t="shared" si="0"/>
        <v>0.20842424242424243</v>
      </c>
      <c r="P60" s="3">
        <v>0.2964</v>
      </c>
      <c r="Q60" s="3">
        <v>1.1299999999999999E-2</v>
      </c>
      <c r="R60" s="3">
        <f t="shared" si="1"/>
        <v>9.8260869565217398E-3</v>
      </c>
      <c r="S60" s="3">
        <v>99.140500000000003</v>
      </c>
      <c r="T60" s="3">
        <v>41.099800000000002</v>
      </c>
      <c r="U60" s="3">
        <v>47.724200000000003</v>
      </c>
      <c r="V60" s="3">
        <v>11.2729</v>
      </c>
      <c r="W60" s="3">
        <v>6.0299999999999999E-2</v>
      </c>
      <c r="X60" s="3">
        <v>1.3599999999999999E-2</v>
      </c>
      <c r="Y60" s="3">
        <v>0.2351</v>
      </c>
      <c r="Z60" s="3">
        <v>0.44729999999999998</v>
      </c>
      <c r="AA60" s="3">
        <v>0.1055</v>
      </c>
      <c r="AB60" s="3">
        <v>0.17979999999999999</v>
      </c>
      <c r="AC60" s="3">
        <v>101.13849999999999</v>
      </c>
      <c r="AD60" s="3">
        <f t="shared" si="2"/>
        <v>88.299196043818199</v>
      </c>
      <c r="AE60" s="3">
        <v>23.08</v>
      </c>
      <c r="AF60">
        <v>3.74</v>
      </c>
      <c r="AG60">
        <v>0.46</v>
      </c>
      <c r="AH60">
        <v>0.54</v>
      </c>
      <c r="AI60">
        <v>0.43</v>
      </c>
      <c r="AJ60">
        <v>1341</v>
      </c>
      <c r="AK60">
        <v>32</v>
      </c>
      <c r="AL60">
        <v>29.83</v>
      </c>
      <c r="AM60">
        <v>0.99</v>
      </c>
      <c r="AN60">
        <v>294</v>
      </c>
      <c r="AO60">
        <v>12</v>
      </c>
      <c r="AP60">
        <v>521</v>
      </c>
      <c r="AQ60">
        <v>25</v>
      </c>
      <c r="AR60">
        <v>46</v>
      </c>
      <c r="AS60">
        <v>2</v>
      </c>
      <c r="AT60">
        <v>155</v>
      </c>
      <c r="AU60">
        <v>7.4</v>
      </c>
      <c r="AV60">
        <v>7.25</v>
      </c>
      <c r="AW60">
        <v>0.41</v>
      </c>
      <c r="AX60">
        <v>355</v>
      </c>
      <c r="AY60">
        <v>14</v>
      </c>
      <c r="AZ60">
        <v>23.45</v>
      </c>
      <c r="BA60">
        <v>0.96</v>
      </c>
      <c r="BB60">
        <v>152.80000000000001</v>
      </c>
      <c r="BC60">
        <v>6.1</v>
      </c>
      <c r="BD60">
        <v>12.62</v>
      </c>
      <c r="BE60">
        <v>0.69</v>
      </c>
      <c r="BF60">
        <v>8.4000000000000005E-2</v>
      </c>
      <c r="BG60">
        <v>1.7999999999999999E-2</v>
      </c>
      <c r="BH60">
        <v>98.5</v>
      </c>
      <c r="BI60">
        <v>5.9</v>
      </c>
      <c r="BJ60">
        <v>11.63</v>
      </c>
      <c r="BK60">
        <v>0.53</v>
      </c>
      <c r="BL60">
        <v>30.8</v>
      </c>
      <c r="BM60">
        <v>1.4</v>
      </c>
      <c r="BN60">
        <v>4.7300000000000004</v>
      </c>
      <c r="BO60">
        <v>0.28999999999999998</v>
      </c>
      <c r="BP60">
        <v>21.6</v>
      </c>
      <c r="BQ60">
        <v>1.4</v>
      </c>
      <c r="BR60">
        <v>5.67</v>
      </c>
      <c r="BS60">
        <v>0.55000000000000004</v>
      </c>
      <c r="BT60">
        <v>1.85</v>
      </c>
      <c r="BU60">
        <v>0.2</v>
      </c>
      <c r="BV60">
        <v>5.68</v>
      </c>
      <c r="BW60">
        <v>0.59</v>
      </c>
      <c r="BX60">
        <v>0.9</v>
      </c>
      <c r="BY60">
        <v>9.5000000000000001E-2</v>
      </c>
      <c r="BZ60">
        <v>4.88</v>
      </c>
      <c r="CA60">
        <v>0.42</v>
      </c>
      <c r="CB60">
        <v>0.90700000000000003</v>
      </c>
      <c r="CC60">
        <v>5.6000000000000001E-2</v>
      </c>
      <c r="CD60">
        <v>2.41</v>
      </c>
      <c r="CE60">
        <v>0.25</v>
      </c>
      <c r="CF60">
        <v>0.32800000000000001</v>
      </c>
      <c r="CG60">
        <v>5.1999999999999998E-2</v>
      </c>
      <c r="CH60">
        <v>2.09</v>
      </c>
      <c r="CI60">
        <v>0.31</v>
      </c>
      <c r="CJ60">
        <v>0.29599999999999999</v>
      </c>
      <c r="CK60">
        <v>6.0999999999999999E-2</v>
      </c>
      <c r="CL60">
        <v>4.18</v>
      </c>
      <c r="CM60">
        <v>0.57999999999999996</v>
      </c>
      <c r="CN60">
        <v>0.87</v>
      </c>
      <c r="CO60">
        <v>0.11</v>
      </c>
      <c r="CP60">
        <v>0.94</v>
      </c>
      <c r="CQ60">
        <v>0.2</v>
      </c>
      <c r="CR60">
        <v>0.87</v>
      </c>
      <c r="CS60">
        <v>0.1</v>
      </c>
      <c r="CT60">
        <v>0.23899999999999999</v>
      </c>
      <c r="CU60">
        <v>4.9000000000000002E-2</v>
      </c>
      <c r="CV60">
        <v>27</v>
      </c>
      <c r="CW60">
        <v>-14.58</v>
      </c>
    </row>
    <row r="61" spans="1:101" x14ac:dyDescent="0.35">
      <c r="A61" s="5" t="s">
        <v>127</v>
      </c>
      <c r="B61" s="5">
        <v>50</v>
      </c>
      <c r="C61" s="5">
        <v>919</v>
      </c>
      <c r="D61" t="s">
        <v>183</v>
      </c>
      <c r="E61">
        <v>2.0550999999999999</v>
      </c>
      <c r="F61" s="3">
        <v>13.031499999999999</v>
      </c>
      <c r="G61" s="3">
        <v>0.39979999999999999</v>
      </c>
      <c r="H61" s="3">
        <v>11.0473</v>
      </c>
      <c r="I61" s="3">
        <v>0.48230000000000001</v>
      </c>
      <c r="J61" s="3">
        <v>2.7174999999999998</v>
      </c>
      <c r="K61" s="3">
        <v>48.445099999999996</v>
      </c>
      <c r="L61" s="3">
        <v>7.6433999999999997</v>
      </c>
      <c r="M61" s="3">
        <v>10.6661</v>
      </c>
      <c r="N61" s="3">
        <v>0.35949999999999999</v>
      </c>
      <c r="O61" s="3">
        <f t="shared" si="0"/>
        <v>0.21787878787878789</v>
      </c>
      <c r="P61" s="3">
        <v>0.26569999999999999</v>
      </c>
      <c r="Q61" s="3">
        <v>2.3300000000000001E-2</v>
      </c>
      <c r="R61" s="3">
        <f t="shared" si="1"/>
        <v>2.0260869565217395E-2</v>
      </c>
      <c r="S61" s="3">
        <v>97.136600000000001</v>
      </c>
      <c r="T61" s="3">
        <v>41.648099999999999</v>
      </c>
      <c r="U61" s="3">
        <v>48.374899999999997</v>
      </c>
      <c r="V61" s="3">
        <v>11.1816</v>
      </c>
      <c r="W61" s="3">
        <v>5.67E-2</v>
      </c>
      <c r="X61" s="3">
        <v>1.12E-2</v>
      </c>
      <c r="Y61" s="3">
        <v>0.23549999999999999</v>
      </c>
      <c r="Z61" s="3">
        <v>0.44569999999999999</v>
      </c>
      <c r="AA61" s="3">
        <v>9.9699999999999997E-2</v>
      </c>
      <c r="AB61" s="3">
        <v>0.1532</v>
      </c>
      <c r="AC61" s="3">
        <v>102.20659999999999</v>
      </c>
      <c r="AD61" s="3">
        <f t="shared" si="2"/>
        <v>88.521278810160382</v>
      </c>
      <c r="AE61" s="3">
        <v>23.012</v>
      </c>
      <c r="AF61">
        <v>4.4400000000000004</v>
      </c>
      <c r="AG61">
        <v>0.59</v>
      </c>
      <c r="AH61">
        <v>0.44</v>
      </c>
      <c r="AI61">
        <v>0.37</v>
      </c>
      <c r="AJ61">
        <v>1780</v>
      </c>
      <c r="AK61">
        <v>52</v>
      </c>
      <c r="AL61">
        <v>32.200000000000003</v>
      </c>
      <c r="AM61">
        <v>1.3</v>
      </c>
      <c r="AN61">
        <v>321.39999999999998</v>
      </c>
      <c r="AO61">
        <v>9</v>
      </c>
      <c r="AP61">
        <v>1173</v>
      </c>
      <c r="AQ61">
        <v>38</v>
      </c>
      <c r="AR61">
        <v>47.5</v>
      </c>
      <c r="AS61">
        <v>2</v>
      </c>
      <c r="AT61">
        <v>132.4</v>
      </c>
      <c r="AU61">
        <v>5.7</v>
      </c>
      <c r="AV61">
        <v>10.77</v>
      </c>
      <c r="AW61">
        <v>0.61</v>
      </c>
      <c r="AX61">
        <v>365</v>
      </c>
      <c r="AY61">
        <v>11</v>
      </c>
      <c r="AZ61">
        <v>23.1</v>
      </c>
      <c r="BA61">
        <v>0.76</v>
      </c>
      <c r="BB61">
        <v>141.1</v>
      </c>
      <c r="BC61">
        <v>4.4000000000000004</v>
      </c>
      <c r="BD61">
        <v>17.21</v>
      </c>
      <c r="BE61">
        <v>0.77</v>
      </c>
      <c r="BF61">
        <v>0.109</v>
      </c>
      <c r="BG61">
        <v>2.5000000000000001E-2</v>
      </c>
      <c r="BH61">
        <v>128.80000000000001</v>
      </c>
      <c r="BI61">
        <v>4.5999999999999996</v>
      </c>
      <c r="BJ61">
        <v>14.22</v>
      </c>
      <c r="BK61">
        <v>0.57999999999999996</v>
      </c>
      <c r="BL61">
        <v>35</v>
      </c>
      <c r="BM61">
        <v>1.2</v>
      </c>
      <c r="BN61">
        <v>4.7</v>
      </c>
      <c r="BO61">
        <v>0.24</v>
      </c>
      <c r="BP61">
        <v>19.7</v>
      </c>
      <c r="BQ61">
        <v>1.1000000000000001</v>
      </c>
      <c r="BR61">
        <v>5.43</v>
      </c>
      <c r="BS61">
        <v>0.57999999999999996</v>
      </c>
      <c r="BT61">
        <v>1.69</v>
      </c>
      <c r="BU61">
        <v>0.23</v>
      </c>
      <c r="BV61">
        <v>5.46</v>
      </c>
      <c r="BW61">
        <v>0.51</v>
      </c>
      <c r="BX61">
        <v>0.78400000000000003</v>
      </c>
      <c r="BY61">
        <v>0.09</v>
      </c>
      <c r="BZ61">
        <v>4.62</v>
      </c>
      <c r="CA61">
        <v>0.36</v>
      </c>
      <c r="CB61">
        <v>0.95299999999999996</v>
      </c>
      <c r="CC61">
        <v>8.5000000000000006E-2</v>
      </c>
      <c r="CD61">
        <v>2.2200000000000002</v>
      </c>
      <c r="CE61">
        <v>0.26</v>
      </c>
      <c r="CF61">
        <v>0.27300000000000002</v>
      </c>
      <c r="CG61">
        <v>5.0999999999999997E-2</v>
      </c>
      <c r="CH61">
        <v>2.19</v>
      </c>
      <c r="CI61">
        <v>0.31</v>
      </c>
      <c r="CJ61">
        <v>0.25</v>
      </c>
      <c r="CK61">
        <v>4.2000000000000003E-2</v>
      </c>
      <c r="CL61">
        <v>3.63</v>
      </c>
      <c r="CM61">
        <v>0.48</v>
      </c>
      <c r="CN61">
        <v>1.1000000000000001</v>
      </c>
      <c r="CO61">
        <v>0.15</v>
      </c>
      <c r="CP61">
        <v>1</v>
      </c>
      <c r="CQ61">
        <v>0.19</v>
      </c>
      <c r="CR61">
        <v>1.18</v>
      </c>
      <c r="CS61">
        <v>0.13</v>
      </c>
      <c r="CT61">
        <v>0.35099999999999998</v>
      </c>
      <c r="CU61">
        <v>6.5000000000000002E-2</v>
      </c>
      <c r="CV61">
        <v>30</v>
      </c>
      <c r="CW61">
        <v>-16.53</v>
      </c>
    </row>
    <row r="62" spans="1:101" x14ac:dyDescent="0.35">
      <c r="A62" s="5" t="s">
        <v>127</v>
      </c>
      <c r="B62" s="5">
        <v>50</v>
      </c>
      <c r="C62" s="5">
        <v>908</v>
      </c>
      <c r="D62" t="s">
        <v>184</v>
      </c>
      <c r="E62">
        <v>1.9644999999999999</v>
      </c>
      <c r="F62" s="3">
        <v>12.318199999999999</v>
      </c>
      <c r="G62" s="3">
        <v>0.23749999999999999</v>
      </c>
      <c r="H62" s="3">
        <v>10.8323</v>
      </c>
      <c r="I62" s="3">
        <v>0.48609999999999998</v>
      </c>
      <c r="J62" s="3">
        <v>2.5259999999999998</v>
      </c>
      <c r="K62" s="3">
        <v>48.837299999999999</v>
      </c>
      <c r="L62" s="3">
        <v>9.8338000000000001</v>
      </c>
      <c r="M62" s="3">
        <v>11.1082</v>
      </c>
      <c r="N62" s="3">
        <v>0.36520000000000002</v>
      </c>
      <c r="O62" s="3">
        <f t="shared" si="0"/>
        <v>0.22133333333333335</v>
      </c>
      <c r="P62" s="3">
        <v>0.32919999999999999</v>
      </c>
      <c r="Q62" s="3">
        <v>1.61E-2</v>
      </c>
      <c r="R62" s="3">
        <f t="shared" si="1"/>
        <v>1.4E-2</v>
      </c>
      <c r="S62" s="3">
        <v>98.854500000000002</v>
      </c>
      <c r="T62" s="3">
        <v>40.753399999999999</v>
      </c>
      <c r="U62" s="3">
        <v>46.725099999999998</v>
      </c>
      <c r="V62" s="3">
        <v>12.652900000000001</v>
      </c>
      <c r="W62" s="3">
        <v>5.5599999999999997E-2</v>
      </c>
      <c r="X62" s="3">
        <v>1.89E-2</v>
      </c>
      <c r="Y62" s="3">
        <v>0.25769999999999998</v>
      </c>
      <c r="Z62" s="3">
        <v>0.38569999999999999</v>
      </c>
      <c r="AA62" s="3">
        <v>8.1799999999999998E-2</v>
      </c>
      <c r="AB62" s="3">
        <v>0.1769</v>
      </c>
      <c r="AC62" s="3">
        <v>101.10809999999999</v>
      </c>
      <c r="AD62" s="3">
        <f t="shared" si="2"/>
        <v>86.811931049159554</v>
      </c>
      <c r="AE62" s="3">
        <v>2.0916999999999999</v>
      </c>
      <c r="AF62">
        <v>4.7</v>
      </c>
      <c r="AG62">
        <v>2</v>
      </c>
      <c r="AH62">
        <v>0.5</v>
      </c>
      <c r="AI62">
        <v>1</v>
      </c>
      <c r="AJ62">
        <v>1046</v>
      </c>
      <c r="AK62">
        <v>87</v>
      </c>
      <c r="AL62">
        <v>30.6</v>
      </c>
      <c r="AM62">
        <v>4.5999999999999996</v>
      </c>
      <c r="AN62">
        <v>314</v>
      </c>
      <c r="AO62">
        <v>47</v>
      </c>
      <c r="AP62">
        <v>679</v>
      </c>
      <c r="AQ62">
        <v>57</v>
      </c>
      <c r="AR62">
        <v>47.9</v>
      </c>
      <c r="AS62">
        <v>9</v>
      </c>
      <c r="AT62">
        <v>194</v>
      </c>
      <c r="AU62">
        <v>38</v>
      </c>
      <c r="AV62">
        <v>8.6</v>
      </c>
      <c r="AW62">
        <v>2.4</v>
      </c>
      <c r="AX62">
        <v>375</v>
      </c>
      <c r="AY62">
        <v>52</v>
      </c>
      <c r="AZ62">
        <v>20.6</v>
      </c>
      <c r="BA62">
        <v>2.2999999999999998</v>
      </c>
      <c r="BB62">
        <v>130</v>
      </c>
      <c r="BC62">
        <v>11</v>
      </c>
      <c r="BD62">
        <v>15.8</v>
      </c>
      <c r="BE62">
        <v>2.6</v>
      </c>
      <c r="BF62">
        <v>0.11600000000000001</v>
      </c>
      <c r="BG62">
        <v>7.4999999999999997E-2</v>
      </c>
      <c r="BH62">
        <v>127</v>
      </c>
      <c r="BI62">
        <v>3.9</v>
      </c>
      <c r="BJ62">
        <v>14.6</v>
      </c>
      <c r="BK62">
        <v>1.4</v>
      </c>
      <c r="BL62">
        <v>32.6</v>
      </c>
      <c r="BM62">
        <v>4.9000000000000004</v>
      </c>
      <c r="BN62">
        <v>5.09</v>
      </c>
      <c r="BO62">
        <v>0.75</v>
      </c>
      <c r="BP62">
        <v>22.3</v>
      </c>
      <c r="BQ62">
        <v>3</v>
      </c>
      <c r="BR62">
        <v>5.0999999999999996</v>
      </c>
      <c r="BS62">
        <v>1.1000000000000001</v>
      </c>
      <c r="BT62">
        <v>1.8</v>
      </c>
      <c r="BU62">
        <v>0.35</v>
      </c>
      <c r="BV62">
        <v>4.8899999999999997</v>
      </c>
      <c r="BW62">
        <v>0.46</v>
      </c>
      <c r="BX62">
        <v>0.92</v>
      </c>
      <c r="BY62">
        <v>0.18</v>
      </c>
      <c r="BZ62">
        <v>5.0999999999999996</v>
      </c>
      <c r="CA62">
        <v>1.4</v>
      </c>
      <c r="CB62">
        <v>0.75</v>
      </c>
      <c r="CC62">
        <v>0.15</v>
      </c>
      <c r="CD62">
        <v>1.97</v>
      </c>
      <c r="CE62">
        <v>0.56000000000000005</v>
      </c>
      <c r="CF62">
        <v>0.42</v>
      </c>
      <c r="CG62">
        <v>0.11</v>
      </c>
      <c r="CH62">
        <v>1.56</v>
      </c>
      <c r="CI62">
        <v>0.33</v>
      </c>
      <c r="CJ62">
        <v>0.19500000000000001</v>
      </c>
      <c r="CK62">
        <v>6.6000000000000003E-2</v>
      </c>
      <c r="CL62">
        <v>3</v>
      </c>
      <c r="CM62">
        <v>1.3</v>
      </c>
      <c r="CN62">
        <v>1.36</v>
      </c>
      <c r="CO62">
        <v>0.2</v>
      </c>
      <c r="CP62">
        <v>0.65</v>
      </c>
      <c r="CQ62">
        <v>0.48</v>
      </c>
      <c r="CR62">
        <v>1.1299999999999999</v>
      </c>
      <c r="CS62">
        <v>0.36</v>
      </c>
      <c r="CT62">
        <v>0.42</v>
      </c>
      <c r="CU62">
        <v>0.31</v>
      </c>
      <c r="CV62">
        <v>33</v>
      </c>
      <c r="CW62">
        <v>-4.2</v>
      </c>
    </row>
    <row r="63" spans="1:101" x14ac:dyDescent="0.35">
      <c r="A63" s="5" t="s">
        <v>127</v>
      </c>
      <c r="B63" s="5">
        <v>50</v>
      </c>
      <c r="C63" s="5">
        <v>908</v>
      </c>
      <c r="D63" t="s">
        <v>185</v>
      </c>
      <c r="E63">
        <v>2.3936000000000002</v>
      </c>
      <c r="F63" s="3">
        <v>11.072100000000001</v>
      </c>
      <c r="G63" s="3">
        <v>0.23719999999999999</v>
      </c>
      <c r="H63" s="3">
        <v>7.8131000000000004</v>
      </c>
      <c r="I63" s="3">
        <v>0.43209999999999998</v>
      </c>
      <c r="J63" s="3">
        <v>2.4411999999999998</v>
      </c>
      <c r="K63" s="3">
        <v>49.270400000000002</v>
      </c>
      <c r="L63" s="3">
        <v>8.2525999999999993</v>
      </c>
      <c r="M63" s="3">
        <v>15.2866</v>
      </c>
      <c r="N63" s="3">
        <v>0.45029999999999998</v>
      </c>
      <c r="O63" s="3">
        <f t="shared" si="0"/>
        <v>0.27290909090909093</v>
      </c>
      <c r="P63" s="3">
        <v>0.1429</v>
      </c>
      <c r="Q63" s="3">
        <v>1.43E-2</v>
      </c>
      <c r="R63" s="3">
        <f t="shared" si="1"/>
        <v>1.2434782608695653E-2</v>
      </c>
      <c r="S63" s="3">
        <v>97.806299999999993</v>
      </c>
      <c r="T63" s="3">
        <v>39.421300000000002</v>
      </c>
      <c r="U63" s="3">
        <v>41.5199</v>
      </c>
      <c r="V63" s="3">
        <v>19.724499999999999</v>
      </c>
      <c r="W63" s="3">
        <v>0.03</v>
      </c>
      <c r="X63" s="3">
        <v>2.2700000000000001E-2</v>
      </c>
      <c r="Y63" s="3">
        <v>0.2271</v>
      </c>
      <c r="Z63" s="3">
        <v>0.2656</v>
      </c>
      <c r="AA63" s="3">
        <v>2.7E-2</v>
      </c>
      <c r="AB63" s="3">
        <v>0.26600000000000001</v>
      </c>
      <c r="AC63" s="3">
        <v>101.50409999999999</v>
      </c>
      <c r="AD63" s="3">
        <f t="shared" si="2"/>
        <v>78.957204909096049</v>
      </c>
      <c r="AE63" s="3">
        <v>6.0909000000000004</v>
      </c>
      <c r="AF63">
        <v>6</v>
      </c>
      <c r="AG63">
        <v>1.4</v>
      </c>
      <c r="AH63">
        <v>0.48</v>
      </c>
      <c r="AI63">
        <v>0.64</v>
      </c>
      <c r="AJ63">
        <v>1193</v>
      </c>
      <c r="AK63">
        <v>79</v>
      </c>
      <c r="AL63">
        <v>29.4</v>
      </c>
      <c r="AM63">
        <v>2.4</v>
      </c>
      <c r="AN63">
        <v>244</v>
      </c>
      <c r="AO63">
        <v>22</v>
      </c>
      <c r="AP63">
        <v>194</v>
      </c>
      <c r="AQ63">
        <v>27</v>
      </c>
      <c r="AR63">
        <v>45.4</v>
      </c>
      <c r="AS63">
        <v>4.9000000000000004</v>
      </c>
      <c r="AT63">
        <v>99</v>
      </c>
      <c r="AU63">
        <v>10</v>
      </c>
      <c r="AV63">
        <v>7.85</v>
      </c>
      <c r="AW63">
        <v>0.71</v>
      </c>
      <c r="AX63">
        <v>337</v>
      </c>
      <c r="AY63">
        <v>29</v>
      </c>
      <c r="AZ63">
        <v>25.7</v>
      </c>
      <c r="BA63">
        <v>2.4</v>
      </c>
      <c r="BB63">
        <v>140</v>
      </c>
      <c r="BC63">
        <v>15</v>
      </c>
      <c r="BD63">
        <v>12.4</v>
      </c>
      <c r="BE63">
        <v>1.8</v>
      </c>
      <c r="BF63">
        <v>6.6000000000000003E-2</v>
      </c>
      <c r="BG63">
        <v>3.1E-2</v>
      </c>
      <c r="BH63">
        <v>108.4</v>
      </c>
      <c r="BI63">
        <v>8.3000000000000007</v>
      </c>
      <c r="BJ63">
        <v>11.03</v>
      </c>
      <c r="BK63">
        <v>0.93</v>
      </c>
      <c r="BL63">
        <v>27.4</v>
      </c>
      <c r="BM63">
        <v>2.2000000000000002</v>
      </c>
      <c r="BN63">
        <v>3.89</v>
      </c>
      <c r="BO63">
        <v>0.47</v>
      </c>
      <c r="BP63">
        <v>20.399999999999999</v>
      </c>
      <c r="BQ63">
        <v>1.8</v>
      </c>
      <c r="BR63">
        <v>6.1</v>
      </c>
      <c r="BS63">
        <v>1.1000000000000001</v>
      </c>
      <c r="BT63">
        <v>1.96</v>
      </c>
      <c r="BU63">
        <v>0.49</v>
      </c>
      <c r="BV63">
        <v>6.5</v>
      </c>
      <c r="BW63">
        <v>1.5</v>
      </c>
      <c r="BX63">
        <v>0.96</v>
      </c>
      <c r="BY63">
        <v>0.23</v>
      </c>
      <c r="BZ63">
        <v>5.6</v>
      </c>
      <c r="CA63">
        <v>1</v>
      </c>
      <c r="CB63">
        <v>0.96</v>
      </c>
      <c r="CC63">
        <v>0.19</v>
      </c>
      <c r="CD63">
        <v>2.94</v>
      </c>
      <c r="CE63">
        <v>0.44</v>
      </c>
      <c r="CF63">
        <v>0.42</v>
      </c>
      <c r="CG63">
        <v>0.12</v>
      </c>
      <c r="CH63">
        <v>2.34</v>
      </c>
      <c r="CI63">
        <v>0.55000000000000004</v>
      </c>
      <c r="CJ63">
        <v>0.23300000000000001</v>
      </c>
      <c r="CK63">
        <v>7.1999999999999995E-2</v>
      </c>
      <c r="CL63">
        <v>3.92</v>
      </c>
      <c r="CM63">
        <v>0.99</v>
      </c>
      <c r="CN63">
        <v>0.81</v>
      </c>
      <c r="CO63">
        <v>0.26</v>
      </c>
      <c r="CP63">
        <v>0.95</v>
      </c>
      <c r="CQ63">
        <v>0.21</v>
      </c>
      <c r="CR63">
        <v>0.85</v>
      </c>
      <c r="CS63">
        <v>0.19</v>
      </c>
      <c r="CT63">
        <v>0.3</v>
      </c>
      <c r="CU63">
        <v>0.1</v>
      </c>
      <c r="CV63">
        <v>36</v>
      </c>
      <c r="CW63">
        <v>10.81</v>
      </c>
    </row>
    <row r="64" spans="1:101" x14ac:dyDescent="0.35">
      <c r="A64" s="5" t="s">
        <v>127</v>
      </c>
      <c r="B64" s="5">
        <v>50</v>
      </c>
      <c r="C64" s="5">
        <v>908</v>
      </c>
      <c r="D64" t="s">
        <v>186</v>
      </c>
      <c r="E64">
        <v>1.9398</v>
      </c>
      <c r="F64" s="3">
        <v>11.922800000000001</v>
      </c>
      <c r="G64" s="3">
        <v>0.2505</v>
      </c>
      <c r="H64" s="3">
        <v>10.6891</v>
      </c>
      <c r="I64" s="3">
        <v>0.47510000000000002</v>
      </c>
      <c r="J64" s="3">
        <v>2.6335999999999999</v>
      </c>
      <c r="K64" s="3">
        <v>49.081699999999998</v>
      </c>
      <c r="L64" s="3">
        <v>9.7684999999999995</v>
      </c>
      <c r="M64" s="3">
        <v>11.2125</v>
      </c>
      <c r="N64" s="3">
        <v>0.34620000000000001</v>
      </c>
      <c r="O64" s="3">
        <f t="shared" si="0"/>
        <v>0.20981818181818182</v>
      </c>
      <c r="P64" s="3">
        <v>0.32050000000000001</v>
      </c>
      <c r="Q64" s="3">
        <v>1.5599999999999999E-2</v>
      </c>
      <c r="R64" s="3">
        <f t="shared" si="1"/>
        <v>1.3565217391304348E-2</v>
      </c>
      <c r="S64" s="3">
        <v>98.656000000000006</v>
      </c>
      <c r="T64" s="3">
        <v>40.9283</v>
      </c>
      <c r="U64" s="3">
        <v>47.856000000000002</v>
      </c>
      <c r="V64" s="3">
        <v>11.958600000000001</v>
      </c>
      <c r="W64" s="3">
        <v>3.5299999999999998E-2</v>
      </c>
      <c r="X64" s="3">
        <v>8.3000000000000001E-3</v>
      </c>
      <c r="Y64" s="3">
        <v>0.2374</v>
      </c>
      <c r="Z64" s="3">
        <v>0.39789999999999998</v>
      </c>
      <c r="AA64" s="3">
        <v>0.1022</v>
      </c>
      <c r="AB64" s="3">
        <v>0.16500000000000001</v>
      </c>
      <c r="AC64" s="3">
        <v>101.6891</v>
      </c>
      <c r="AD64" s="3">
        <f t="shared" si="2"/>
        <v>87.704957298407223</v>
      </c>
      <c r="AE64" s="3">
        <v>15.685</v>
      </c>
      <c r="AF64">
        <v>4.3</v>
      </c>
      <c r="AG64">
        <v>0.54</v>
      </c>
      <c r="AH64">
        <v>1.26</v>
      </c>
      <c r="AI64">
        <v>0.75</v>
      </c>
      <c r="AJ64">
        <v>1151</v>
      </c>
      <c r="AK64">
        <v>39</v>
      </c>
      <c r="AL64">
        <v>29.5</v>
      </c>
      <c r="AM64">
        <v>1.8</v>
      </c>
      <c r="AN64">
        <v>302</v>
      </c>
      <c r="AO64">
        <v>18</v>
      </c>
      <c r="AP64">
        <v>834</v>
      </c>
      <c r="AQ64">
        <v>59</v>
      </c>
      <c r="AR64">
        <v>52.6</v>
      </c>
      <c r="AS64">
        <v>3.2</v>
      </c>
      <c r="AT64">
        <v>203</v>
      </c>
      <c r="AU64">
        <v>13</v>
      </c>
      <c r="AV64">
        <v>9.5399999999999991</v>
      </c>
      <c r="AW64">
        <v>0.63</v>
      </c>
      <c r="AX64">
        <v>353</v>
      </c>
      <c r="AY64">
        <v>14</v>
      </c>
      <c r="AZ64">
        <v>21.6</v>
      </c>
      <c r="BA64">
        <v>1.2</v>
      </c>
      <c r="BB64">
        <v>141.4</v>
      </c>
      <c r="BC64">
        <v>8.6</v>
      </c>
      <c r="BD64">
        <v>18.2</v>
      </c>
      <c r="BE64">
        <v>1.4</v>
      </c>
      <c r="BF64">
        <v>9.6000000000000002E-2</v>
      </c>
      <c r="BG64">
        <v>2.1999999999999999E-2</v>
      </c>
      <c r="BH64">
        <v>126.7</v>
      </c>
      <c r="BI64">
        <v>6.5</v>
      </c>
      <c r="BJ64">
        <v>13.87</v>
      </c>
      <c r="BK64">
        <v>0.88</v>
      </c>
      <c r="BL64">
        <v>33.6</v>
      </c>
      <c r="BM64">
        <v>1.4</v>
      </c>
      <c r="BN64">
        <v>4.43</v>
      </c>
      <c r="BO64">
        <v>0.32</v>
      </c>
      <c r="BP64">
        <v>20.399999999999999</v>
      </c>
      <c r="BQ64">
        <v>1.8</v>
      </c>
      <c r="BR64">
        <v>5.18</v>
      </c>
      <c r="BS64">
        <v>0.64</v>
      </c>
      <c r="BT64">
        <v>1.76</v>
      </c>
      <c r="BU64">
        <v>0.19</v>
      </c>
      <c r="BV64">
        <v>4.7</v>
      </c>
      <c r="BW64">
        <v>0.47</v>
      </c>
      <c r="BX64">
        <v>0.74299999999999999</v>
      </c>
      <c r="BY64">
        <v>7.6999999999999999E-2</v>
      </c>
      <c r="BZ64">
        <v>4.22</v>
      </c>
      <c r="CA64">
        <v>0.53</v>
      </c>
      <c r="CB64">
        <v>0.78600000000000003</v>
      </c>
      <c r="CC64">
        <v>7.9000000000000001E-2</v>
      </c>
      <c r="CD64">
        <v>2.21</v>
      </c>
      <c r="CE64">
        <v>0.22</v>
      </c>
      <c r="CF64">
        <v>0.29699999999999999</v>
      </c>
      <c r="CG64">
        <v>4.9000000000000002E-2</v>
      </c>
      <c r="CH64">
        <v>1.85</v>
      </c>
      <c r="CI64">
        <v>0.3</v>
      </c>
      <c r="CJ64">
        <v>0.22700000000000001</v>
      </c>
      <c r="CK64">
        <v>0.04</v>
      </c>
      <c r="CL64">
        <v>3.66</v>
      </c>
      <c r="CM64">
        <v>0.68</v>
      </c>
      <c r="CN64">
        <v>1.05</v>
      </c>
      <c r="CO64">
        <v>0.17</v>
      </c>
      <c r="CP64">
        <v>0.95</v>
      </c>
      <c r="CQ64">
        <v>0.22</v>
      </c>
      <c r="CR64">
        <v>1.1299999999999999</v>
      </c>
      <c r="CS64">
        <v>0.14000000000000001</v>
      </c>
      <c r="CT64">
        <v>0.39900000000000002</v>
      </c>
      <c r="CU64">
        <v>8.1000000000000003E-2</v>
      </c>
      <c r="CV64">
        <v>39</v>
      </c>
      <c r="CW64">
        <v>-6.96</v>
      </c>
    </row>
    <row r="65" spans="1:101" x14ac:dyDescent="0.35">
      <c r="A65" s="5" t="s">
        <v>127</v>
      </c>
      <c r="B65" s="5">
        <v>50</v>
      </c>
      <c r="C65" s="5">
        <v>908</v>
      </c>
      <c r="D65" t="s">
        <v>187</v>
      </c>
      <c r="E65">
        <v>2.0996999999999999</v>
      </c>
      <c r="F65" s="3">
        <v>11.7501</v>
      </c>
      <c r="G65" s="3">
        <v>0.27600000000000002</v>
      </c>
      <c r="H65" s="3">
        <v>10.1988</v>
      </c>
      <c r="I65" s="3">
        <v>0.5111</v>
      </c>
      <c r="J65" s="3">
        <v>2.4927000000000001</v>
      </c>
      <c r="K65" s="3">
        <v>49.374200000000002</v>
      </c>
      <c r="L65" s="3">
        <v>10.2348</v>
      </c>
      <c r="M65" s="3">
        <v>11.2301</v>
      </c>
      <c r="N65" s="3">
        <v>0.29210000000000003</v>
      </c>
      <c r="O65" s="3">
        <f t="shared" si="0"/>
        <v>0.17703030303030307</v>
      </c>
      <c r="P65" s="3">
        <v>0.2288</v>
      </c>
      <c r="Q65" s="3">
        <v>2.01E-2</v>
      </c>
      <c r="R65" s="3">
        <f t="shared" si="1"/>
        <v>1.7478260869565217E-2</v>
      </c>
      <c r="S65" s="3">
        <v>98.708600000000004</v>
      </c>
      <c r="T65" s="3">
        <v>41.0503</v>
      </c>
      <c r="U65" s="3">
        <v>47.547499999999999</v>
      </c>
      <c r="V65" s="3">
        <v>12.1227</v>
      </c>
      <c r="W65" s="3">
        <v>3.8800000000000001E-2</v>
      </c>
      <c r="X65" s="3">
        <v>9.5999999999999992E-3</v>
      </c>
      <c r="Y65" s="3">
        <v>0.23699999999999999</v>
      </c>
      <c r="Z65" s="3">
        <v>0.39829999999999999</v>
      </c>
      <c r="AA65" s="3">
        <v>6.4699999999999994E-2</v>
      </c>
      <c r="AB65" s="3">
        <v>0.17580000000000001</v>
      </c>
      <c r="AC65" s="3">
        <v>101.64490000000001</v>
      </c>
      <c r="AD65" s="3">
        <f t="shared" si="2"/>
        <v>87.486604074786499</v>
      </c>
      <c r="AE65" s="3">
        <v>19.89</v>
      </c>
      <c r="AF65">
        <v>4.01</v>
      </c>
      <c r="AG65">
        <v>0.49</v>
      </c>
      <c r="AH65">
        <v>0.67</v>
      </c>
      <c r="AI65">
        <v>0.55000000000000004</v>
      </c>
      <c r="AJ65">
        <v>1283</v>
      </c>
      <c r="AK65">
        <v>59</v>
      </c>
      <c r="AL65">
        <v>26.61</v>
      </c>
      <c r="AM65">
        <v>0.9</v>
      </c>
      <c r="AN65">
        <v>258</v>
      </c>
      <c r="AO65">
        <v>13</v>
      </c>
      <c r="AP65">
        <v>675</v>
      </c>
      <c r="AQ65">
        <v>34</v>
      </c>
      <c r="AR65">
        <v>56.8</v>
      </c>
      <c r="AS65">
        <v>4</v>
      </c>
      <c r="AT65">
        <v>257</v>
      </c>
      <c r="AU65">
        <v>17</v>
      </c>
      <c r="AV65">
        <v>9.09</v>
      </c>
      <c r="AW65">
        <v>0.55000000000000004</v>
      </c>
      <c r="AX65">
        <v>343</v>
      </c>
      <c r="AY65">
        <v>13</v>
      </c>
      <c r="AZ65">
        <v>20.8</v>
      </c>
      <c r="BA65">
        <v>1.1000000000000001</v>
      </c>
      <c r="BB65">
        <v>141.69999999999999</v>
      </c>
      <c r="BC65">
        <v>7.3</v>
      </c>
      <c r="BD65">
        <v>12.51</v>
      </c>
      <c r="BE65">
        <v>0.82</v>
      </c>
      <c r="BF65">
        <v>7.6999999999999999E-2</v>
      </c>
      <c r="BG65">
        <v>2.1000000000000001E-2</v>
      </c>
      <c r="BH65">
        <v>111.6</v>
      </c>
      <c r="BI65">
        <v>7.1</v>
      </c>
      <c r="BJ65">
        <v>12.12</v>
      </c>
      <c r="BK65">
        <v>0.65</v>
      </c>
      <c r="BL65">
        <v>30.1</v>
      </c>
      <c r="BM65">
        <v>1.4</v>
      </c>
      <c r="BN65">
        <v>4.2</v>
      </c>
      <c r="BO65">
        <v>0.28000000000000003</v>
      </c>
      <c r="BP65">
        <v>20.7</v>
      </c>
      <c r="BQ65">
        <v>1.5</v>
      </c>
      <c r="BR65">
        <v>5.58</v>
      </c>
      <c r="BS65">
        <v>0.57999999999999996</v>
      </c>
      <c r="BT65">
        <v>1.74</v>
      </c>
      <c r="BU65">
        <v>0.2</v>
      </c>
      <c r="BV65">
        <v>4.5199999999999996</v>
      </c>
      <c r="BW65">
        <v>0.64</v>
      </c>
      <c r="BX65">
        <v>0.755</v>
      </c>
      <c r="BY65">
        <v>7.8E-2</v>
      </c>
      <c r="BZ65">
        <v>4.43</v>
      </c>
      <c r="CA65">
        <v>0.49</v>
      </c>
      <c r="CB65">
        <v>0.84599999999999997</v>
      </c>
      <c r="CC65">
        <v>9.0999999999999998E-2</v>
      </c>
      <c r="CD65">
        <v>2.2000000000000002</v>
      </c>
      <c r="CE65">
        <v>0.33</v>
      </c>
      <c r="CF65">
        <v>0.222</v>
      </c>
      <c r="CG65">
        <v>4.8000000000000001E-2</v>
      </c>
      <c r="CH65">
        <v>1.39</v>
      </c>
      <c r="CI65">
        <v>0.28000000000000003</v>
      </c>
      <c r="CJ65">
        <v>0.23400000000000001</v>
      </c>
      <c r="CK65">
        <v>4.2000000000000003E-2</v>
      </c>
      <c r="CL65">
        <v>3.46</v>
      </c>
      <c r="CM65">
        <v>0.44</v>
      </c>
      <c r="CN65">
        <v>0.69199999999999995</v>
      </c>
      <c r="CO65">
        <v>9.6000000000000002E-2</v>
      </c>
      <c r="CP65">
        <v>0.97</v>
      </c>
      <c r="CQ65">
        <v>0.22</v>
      </c>
      <c r="CR65">
        <v>0.99</v>
      </c>
      <c r="CS65">
        <v>0.15</v>
      </c>
      <c r="CT65">
        <v>0.30599999999999999</v>
      </c>
      <c r="CU65">
        <v>7.3999999999999996E-2</v>
      </c>
      <c r="CV65">
        <v>42</v>
      </c>
      <c r="CW65">
        <v>-5.04</v>
      </c>
    </row>
    <row r="66" spans="1:101" x14ac:dyDescent="0.35">
      <c r="A66" s="5" t="s">
        <v>127</v>
      </c>
      <c r="B66" s="5">
        <v>50</v>
      </c>
      <c r="C66" s="5">
        <v>919</v>
      </c>
      <c r="D66" t="s">
        <v>188</v>
      </c>
      <c r="E66">
        <v>2.1076000000000001</v>
      </c>
      <c r="F66" s="3">
        <v>13.1479</v>
      </c>
      <c r="G66" s="3">
        <v>0.24979999999999999</v>
      </c>
      <c r="H66" s="3">
        <v>11.2904</v>
      </c>
      <c r="I66" s="3">
        <v>0.53129999999999999</v>
      </c>
      <c r="J66" s="3">
        <v>2.7688999999999999</v>
      </c>
      <c r="K66" s="3">
        <v>50.255200000000002</v>
      </c>
      <c r="L66" s="3">
        <v>8.2571999999999992</v>
      </c>
      <c r="M66" s="3">
        <v>9.5457000000000001</v>
      </c>
      <c r="N66" s="3">
        <v>0.2868</v>
      </c>
      <c r="O66" s="3">
        <f t="shared" si="0"/>
        <v>0.17381818181818182</v>
      </c>
      <c r="P66" s="3">
        <v>0.31</v>
      </c>
      <c r="Q66" s="3">
        <v>2.52E-2</v>
      </c>
      <c r="R66" s="3">
        <f t="shared" si="1"/>
        <v>2.1913043478260872E-2</v>
      </c>
      <c r="S66" s="3">
        <v>98.775999999999996</v>
      </c>
      <c r="T66" s="3">
        <v>40.676699999999997</v>
      </c>
      <c r="U66" s="3">
        <v>47.078000000000003</v>
      </c>
      <c r="V66" s="3">
        <v>11.693899999999999</v>
      </c>
      <c r="W66" s="3">
        <v>5.4199999999999998E-2</v>
      </c>
      <c r="X66" s="3">
        <v>1.3100000000000001E-2</v>
      </c>
      <c r="Y66" s="3">
        <v>0.2306</v>
      </c>
      <c r="Z66" s="3">
        <v>0.41499999999999998</v>
      </c>
      <c r="AA66" s="3">
        <v>0.124</v>
      </c>
      <c r="AB66" s="3">
        <v>0.1593</v>
      </c>
      <c r="AC66" s="3">
        <v>100.4449</v>
      </c>
      <c r="AD66" s="3">
        <f t="shared" si="2"/>
        <v>87.769432285002324</v>
      </c>
      <c r="AE66" s="3">
        <v>19.629000000000001</v>
      </c>
      <c r="AF66">
        <v>4.4800000000000004</v>
      </c>
      <c r="AG66">
        <v>0.71</v>
      </c>
      <c r="AJ66">
        <v>1405</v>
      </c>
      <c r="AK66">
        <v>48</v>
      </c>
      <c r="AL66">
        <v>31.4</v>
      </c>
      <c r="AM66">
        <v>1.3</v>
      </c>
      <c r="AN66">
        <v>312</v>
      </c>
      <c r="AO66">
        <v>13</v>
      </c>
      <c r="AP66">
        <v>509</v>
      </c>
      <c r="AQ66">
        <v>24</v>
      </c>
      <c r="AR66">
        <v>46.8</v>
      </c>
      <c r="AS66">
        <v>2.2999999999999998</v>
      </c>
      <c r="AT66">
        <v>159.5</v>
      </c>
      <c r="AU66">
        <v>9.6999999999999993</v>
      </c>
      <c r="AV66">
        <v>10.31</v>
      </c>
      <c r="AW66">
        <v>0.51</v>
      </c>
      <c r="AX66">
        <v>385</v>
      </c>
      <c r="AY66">
        <v>15</v>
      </c>
      <c r="AZ66">
        <v>23.9</v>
      </c>
      <c r="BA66">
        <v>1.1000000000000001</v>
      </c>
      <c r="BB66">
        <v>154.5</v>
      </c>
      <c r="BC66">
        <v>7.1</v>
      </c>
      <c r="BD66">
        <v>17.57</v>
      </c>
      <c r="BE66">
        <v>0.97</v>
      </c>
      <c r="BF66">
        <v>0.106</v>
      </c>
      <c r="BG66">
        <v>2.8000000000000001E-2</v>
      </c>
      <c r="BH66">
        <v>149.5</v>
      </c>
      <c r="BI66">
        <v>7.7</v>
      </c>
      <c r="BJ66">
        <v>15.45</v>
      </c>
      <c r="BK66">
        <v>0.62</v>
      </c>
      <c r="BL66">
        <v>36</v>
      </c>
      <c r="BM66">
        <v>1.7</v>
      </c>
      <c r="BN66">
        <v>5.05</v>
      </c>
      <c r="BO66">
        <v>0.41</v>
      </c>
      <c r="BP66">
        <v>23.4</v>
      </c>
      <c r="BQ66">
        <v>1.9</v>
      </c>
      <c r="BR66">
        <v>5.74</v>
      </c>
      <c r="BS66">
        <v>0.67</v>
      </c>
      <c r="BT66">
        <v>1.97</v>
      </c>
      <c r="BU66">
        <v>0.24</v>
      </c>
      <c r="BV66">
        <v>5.76</v>
      </c>
      <c r="BW66">
        <v>0.78</v>
      </c>
      <c r="BX66">
        <v>0.83699999999999997</v>
      </c>
      <c r="BY66">
        <v>9.4E-2</v>
      </c>
      <c r="BZ66">
        <v>5.05</v>
      </c>
      <c r="CA66">
        <v>0.48</v>
      </c>
      <c r="CB66">
        <v>0.93</v>
      </c>
      <c r="CC66">
        <v>0.11</v>
      </c>
      <c r="CD66">
        <v>2.5499999999999998</v>
      </c>
      <c r="CE66">
        <v>0.27</v>
      </c>
      <c r="CF66">
        <v>0.33500000000000002</v>
      </c>
      <c r="CG66">
        <v>6.9000000000000006E-2</v>
      </c>
      <c r="CH66">
        <v>2.13</v>
      </c>
      <c r="CI66">
        <v>0.31</v>
      </c>
      <c r="CJ66">
        <v>0.33400000000000002</v>
      </c>
      <c r="CK66">
        <v>5.8999999999999997E-2</v>
      </c>
      <c r="CL66">
        <v>4.28</v>
      </c>
      <c r="CM66">
        <v>0.62</v>
      </c>
      <c r="CN66">
        <v>1.1000000000000001</v>
      </c>
      <c r="CO66">
        <v>0.12</v>
      </c>
      <c r="CP66">
        <v>1.19</v>
      </c>
      <c r="CQ66">
        <v>0.25</v>
      </c>
      <c r="CR66">
        <v>1.29</v>
      </c>
      <c r="CS66">
        <v>0.14000000000000001</v>
      </c>
      <c r="CT66">
        <v>0.42799999999999999</v>
      </c>
      <c r="CU66">
        <v>0.08</v>
      </c>
      <c r="CV66">
        <v>45</v>
      </c>
      <c r="CW66">
        <v>-14.84</v>
      </c>
    </row>
    <row r="67" spans="1:101" x14ac:dyDescent="0.35">
      <c r="A67" s="5" t="s">
        <v>127</v>
      </c>
      <c r="B67" s="5">
        <v>50</v>
      </c>
      <c r="C67" s="5">
        <v>908</v>
      </c>
      <c r="D67" t="s">
        <v>189</v>
      </c>
      <c r="E67">
        <v>1.9833000000000001</v>
      </c>
      <c r="F67" s="3">
        <v>12.1859</v>
      </c>
      <c r="G67" s="3">
        <v>0.21659999999999999</v>
      </c>
      <c r="H67" s="3">
        <v>11.1905</v>
      </c>
      <c r="I67" s="3">
        <v>0.3614</v>
      </c>
      <c r="J67" s="3">
        <v>2.5084</v>
      </c>
      <c r="K67" s="3">
        <v>49.329099999999997</v>
      </c>
      <c r="L67" s="3">
        <v>11.477499999999999</v>
      </c>
      <c r="M67" s="3">
        <v>10.354200000000001</v>
      </c>
      <c r="N67" s="3">
        <v>0.36709999999999998</v>
      </c>
      <c r="O67" s="3">
        <f t="shared" ref="O67:O127" si="3">N67/1.65</f>
        <v>0.22248484848484848</v>
      </c>
      <c r="P67" s="3">
        <v>0.26190000000000002</v>
      </c>
      <c r="Q67" s="3">
        <v>8.8000000000000005E-3</v>
      </c>
      <c r="R67" s="3">
        <f t="shared" ref="R67:R127" si="4">Q67/1.15</f>
        <v>7.6521739130434793E-3</v>
      </c>
      <c r="S67" s="3">
        <v>100.24460000000001</v>
      </c>
      <c r="T67" s="3">
        <v>40.971400000000003</v>
      </c>
      <c r="U67" s="3">
        <v>47.902200000000001</v>
      </c>
      <c r="V67" s="3">
        <v>11.7331</v>
      </c>
      <c r="W67" s="3">
        <v>4.87E-2</v>
      </c>
      <c r="X67" s="3">
        <v>1.37E-2</v>
      </c>
      <c r="Y67" s="3">
        <v>0.24660000000000001</v>
      </c>
      <c r="Z67" s="3">
        <v>0.41210000000000002</v>
      </c>
      <c r="AA67" s="3">
        <v>7.8399999999999997E-2</v>
      </c>
      <c r="AB67" s="3">
        <v>0.18379999999999999</v>
      </c>
      <c r="AC67" s="3">
        <v>101.5898</v>
      </c>
      <c r="AD67" s="3">
        <f t="shared" ref="AD67:AD126" si="5">100*(U67/40.3044)/(U67/40.3044+V67/71.844)</f>
        <v>87.919021424455892</v>
      </c>
      <c r="AE67" s="3">
        <v>21.815000000000001</v>
      </c>
      <c r="AF67">
        <v>3.96</v>
      </c>
      <c r="AG67">
        <v>0.42</v>
      </c>
      <c r="AH67">
        <v>1.48</v>
      </c>
      <c r="AI67">
        <v>0.78</v>
      </c>
      <c r="AJ67">
        <v>1146</v>
      </c>
      <c r="AK67">
        <v>41</v>
      </c>
      <c r="AL67">
        <v>29.2</v>
      </c>
      <c r="AM67">
        <v>1.1000000000000001</v>
      </c>
      <c r="AN67">
        <v>293</v>
      </c>
      <c r="AO67">
        <v>14</v>
      </c>
      <c r="AP67">
        <v>768</v>
      </c>
      <c r="AQ67">
        <v>33</v>
      </c>
      <c r="AR67">
        <v>52.1</v>
      </c>
      <c r="AS67">
        <v>2.7</v>
      </c>
      <c r="AT67">
        <v>219</v>
      </c>
      <c r="AU67">
        <v>13</v>
      </c>
      <c r="AV67">
        <v>6.89</v>
      </c>
      <c r="AW67">
        <v>0.53</v>
      </c>
      <c r="AX67">
        <v>297</v>
      </c>
      <c r="AY67">
        <v>13</v>
      </c>
      <c r="AZ67">
        <v>21.4</v>
      </c>
      <c r="BA67">
        <v>1.1000000000000001</v>
      </c>
      <c r="BB67">
        <v>123.1</v>
      </c>
      <c r="BC67">
        <v>5.6</v>
      </c>
      <c r="BD67">
        <v>10.3</v>
      </c>
      <c r="BE67">
        <v>0.65</v>
      </c>
      <c r="BF67">
        <v>7.1999999999999995E-2</v>
      </c>
      <c r="BG67">
        <v>2.1999999999999999E-2</v>
      </c>
      <c r="BH67">
        <v>85.6</v>
      </c>
      <c r="BI67">
        <v>4</v>
      </c>
      <c r="BJ67">
        <v>9.67</v>
      </c>
      <c r="BK67">
        <v>0.65</v>
      </c>
      <c r="BL67">
        <v>26.4</v>
      </c>
      <c r="BM67">
        <v>1.4</v>
      </c>
      <c r="BN67">
        <v>4.03</v>
      </c>
      <c r="BO67">
        <v>0.33</v>
      </c>
      <c r="BP67">
        <v>19.3</v>
      </c>
      <c r="BQ67">
        <v>1.4</v>
      </c>
      <c r="BR67">
        <v>5.28</v>
      </c>
      <c r="BS67">
        <v>0.66</v>
      </c>
      <c r="BT67">
        <v>1.88</v>
      </c>
      <c r="BU67">
        <v>0.22</v>
      </c>
      <c r="BV67">
        <v>4.88</v>
      </c>
      <c r="BW67">
        <v>0.61</v>
      </c>
      <c r="BX67">
        <v>0.81299999999999994</v>
      </c>
      <c r="BY67">
        <v>8.5000000000000006E-2</v>
      </c>
      <c r="BZ67">
        <v>4.83</v>
      </c>
      <c r="CA67">
        <v>0.38</v>
      </c>
      <c r="CB67">
        <v>0.89900000000000002</v>
      </c>
      <c r="CC67">
        <v>8.7999999999999995E-2</v>
      </c>
      <c r="CD67">
        <v>1.97</v>
      </c>
      <c r="CE67">
        <v>0.22</v>
      </c>
      <c r="CF67">
        <v>0.252</v>
      </c>
      <c r="CG67">
        <v>3.1E-2</v>
      </c>
      <c r="CH67">
        <v>1.75</v>
      </c>
      <c r="CI67">
        <v>0.28999999999999998</v>
      </c>
      <c r="CJ67">
        <v>0.23200000000000001</v>
      </c>
      <c r="CK67">
        <v>4.9000000000000002E-2</v>
      </c>
      <c r="CL67">
        <v>3.48</v>
      </c>
      <c r="CM67">
        <v>0.52</v>
      </c>
      <c r="CN67">
        <v>0.63200000000000001</v>
      </c>
      <c r="CO67">
        <v>9.9000000000000005E-2</v>
      </c>
      <c r="CP67">
        <v>0.88</v>
      </c>
      <c r="CQ67">
        <v>0.17</v>
      </c>
      <c r="CR67">
        <v>0.63100000000000001</v>
      </c>
      <c r="CS67">
        <v>7.2999999999999995E-2</v>
      </c>
      <c r="CT67">
        <v>0.25800000000000001</v>
      </c>
      <c r="CU67">
        <v>5.3999999999999999E-2</v>
      </c>
      <c r="CV67">
        <v>48</v>
      </c>
      <c r="CW67">
        <v>-4.7</v>
      </c>
    </row>
    <row r="68" spans="1:101" x14ac:dyDescent="0.35">
      <c r="A68" s="5" t="s">
        <v>127</v>
      </c>
      <c r="B68" s="5">
        <v>50</v>
      </c>
      <c r="C68" s="5">
        <v>908</v>
      </c>
      <c r="D68" t="s">
        <v>190</v>
      </c>
      <c r="E68">
        <v>1.7712000000000001</v>
      </c>
      <c r="F68" s="3">
        <v>11.549099999999999</v>
      </c>
      <c r="G68" s="3">
        <v>0.15429999999999999</v>
      </c>
      <c r="H68" s="3">
        <v>11.6035</v>
      </c>
      <c r="I68" s="3">
        <v>0.38090000000000002</v>
      </c>
      <c r="J68" s="3">
        <v>2.2993999999999999</v>
      </c>
      <c r="K68" s="3">
        <v>49.130299999999998</v>
      </c>
      <c r="L68" s="3">
        <v>10.177</v>
      </c>
      <c r="M68" s="3">
        <v>11.0345</v>
      </c>
      <c r="N68" s="3">
        <v>0.31819999999999998</v>
      </c>
      <c r="O68" s="3">
        <f t="shared" si="3"/>
        <v>0.19284848484848485</v>
      </c>
      <c r="P68" s="3">
        <v>0.38040000000000002</v>
      </c>
      <c r="Q68" s="3">
        <v>1.46E-2</v>
      </c>
      <c r="R68" s="3">
        <f t="shared" si="4"/>
        <v>1.2695652173913045E-2</v>
      </c>
      <c r="S68" s="3">
        <v>98.813500000000005</v>
      </c>
      <c r="T68" s="3">
        <v>40.8842</v>
      </c>
      <c r="U68" s="3">
        <v>47.354199999999999</v>
      </c>
      <c r="V68" s="3">
        <v>11.8071</v>
      </c>
      <c r="W68" s="3">
        <v>4.6600000000000003E-2</v>
      </c>
      <c r="X68" s="3">
        <v>2.2499999999999999E-2</v>
      </c>
      <c r="Y68" s="3">
        <v>0.27910000000000001</v>
      </c>
      <c r="Z68" s="3">
        <v>0.41039999999999999</v>
      </c>
      <c r="AA68" s="3">
        <v>9.4100000000000003E-2</v>
      </c>
      <c r="AB68" s="3">
        <v>0.17810000000000001</v>
      </c>
      <c r="AC68" s="3">
        <v>101.07640000000001</v>
      </c>
      <c r="AD68" s="3">
        <f t="shared" si="5"/>
        <v>87.728754190580631</v>
      </c>
      <c r="AE68" s="3">
        <v>22.347000000000001</v>
      </c>
      <c r="AF68">
        <v>4.1399999999999997</v>
      </c>
      <c r="AG68">
        <v>0.46</v>
      </c>
      <c r="AJ68">
        <v>1000</v>
      </c>
      <c r="AK68">
        <v>25</v>
      </c>
      <c r="AL68">
        <v>32.1</v>
      </c>
      <c r="AM68">
        <v>1.3</v>
      </c>
      <c r="AN68">
        <v>299</v>
      </c>
      <c r="AO68">
        <v>11</v>
      </c>
      <c r="AP68">
        <v>819</v>
      </c>
      <c r="AQ68">
        <v>31</v>
      </c>
      <c r="AR68">
        <v>55.5</v>
      </c>
      <c r="AS68">
        <v>2.8</v>
      </c>
      <c r="AT68">
        <v>247</v>
      </c>
      <c r="AU68">
        <v>12</v>
      </c>
      <c r="AV68">
        <v>7.72</v>
      </c>
      <c r="AW68">
        <v>0.55000000000000004</v>
      </c>
      <c r="AX68">
        <v>293</v>
      </c>
      <c r="AY68">
        <v>12</v>
      </c>
      <c r="AZ68">
        <v>19.48</v>
      </c>
      <c r="BA68">
        <v>0.78</v>
      </c>
      <c r="BB68">
        <v>111.8</v>
      </c>
      <c r="BC68">
        <v>4.7</v>
      </c>
      <c r="BD68">
        <v>13.25</v>
      </c>
      <c r="BE68">
        <v>0.84</v>
      </c>
      <c r="BF68">
        <v>7.3999999999999996E-2</v>
      </c>
      <c r="BG68">
        <v>1.7999999999999999E-2</v>
      </c>
      <c r="BH68">
        <v>100.6</v>
      </c>
      <c r="BI68">
        <v>5.7</v>
      </c>
      <c r="BJ68">
        <v>10.93</v>
      </c>
      <c r="BK68">
        <v>0.52</v>
      </c>
      <c r="BL68">
        <v>26.46</v>
      </c>
      <c r="BM68">
        <v>0.9</v>
      </c>
      <c r="BN68">
        <v>3.77</v>
      </c>
      <c r="BO68">
        <v>0.2</v>
      </c>
      <c r="BP68">
        <v>17</v>
      </c>
      <c r="BQ68">
        <v>1.1000000000000001</v>
      </c>
      <c r="BR68">
        <v>4.08</v>
      </c>
      <c r="BS68">
        <v>0.45</v>
      </c>
      <c r="BT68">
        <v>1.43</v>
      </c>
      <c r="BU68">
        <v>0.16</v>
      </c>
      <c r="BV68">
        <v>4.1100000000000003</v>
      </c>
      <c r="BW68">
        <v>0.45</v>
      </c>
      <c r="BX68">
        <v>0.69</v>
      </c>
      <c r="BY68">
        <v>9.6000000000000002E-2</v>
      </c>
      <c r="BZ68">
        <v>4.18</v>
      </c>
      <c r="CA68">
        <v>0.47</v>
      </c>
      <c r="CB68">
        <v>0.755</v>
      </c>
      <c r="CC68">
        <v>8.5000000000000006E-2</v>
      </c>
      <c r="CD68">
        <v>2.19</v>
      </c>
      <c r="CE68">
        <v>0.2</v>
      </c>
      <c r="CF68">
        <v>0.28100000000000003</v>
      </c>
      <c r="CG68">
        <v>5.1999999999999998E-2</v>
      </c>
      <c r="CH68">
        <v>1.69</v>
      </c>
      <c r="CI68">
        <v>0.24</v>
      </c>
      <c r="CJ68">
        <v>0.19900000000000001</v>
      </c>
      <c r="CK68">
        <v>4.7E-2</v>
      </c>
      <c r="CL68">
        <v>3.13</v>
      </c>
      <c r="CM68">
        <v>0.49</v>
      </c>
      <c r="CN68">
        <v>0.73</v>
      </c>
      <c r="CO68">
        <v>0.1</v>
      </c>
      <c r="CP68">
        <v>0.92</v>
      </c>
      <c r="CQ68">
        <v>0.15</v>
      </c>
      <c r="CR68">
        <v>0.94</v>
      </c>
      <c r="CS68">
        <v>0.12</v>
      </c>
      <c r="CT68">
        <v>0.28000000000000003</v>
      </c>
      <c r="CU68">
        <v>0.05</v>
      </c>
      <c r="CV68">
        <v>51</v>
      </c>
      <c r="CW68">
        <v>-6.08</v>
      </c>
    </row>
    <row r="69" spans="1:101" x14ac:dyDescent="0.35">
      <c r="A69" s="5" t="s">
        <v>127</v>
      </c>
      <c r="B69" s="5">
        <v>50</v>
      </c>
      <c r="C69" s="5">
        <v>908</v>
      </c>
      <c r="D69" t="s">
        <v>191</v>
      </c>
      <c r="E69">
        <v>2.1423999999999999</v>
      </c>
      <c r="F69" s="3">
        <v>11.3772</v>
      </c>
      <c r="G69" s="3">
        <v>0.32450000000000001</v>
      </c>
      <c r="H69" s="3">
        <v>9.1079000000000008</v>
      </c>
      <c r="I69" s="3">
        <v>0.4304</v>
      </c>
      <c r="J69" s="3">
        <v>2.4144999999999999</v>
      </c>
      <c r="K69" s="3">
        <v>48.205399999999997</v>
      </c>
      <c r="L69" s="3">
        <v>10.9062</v>
      </c>
      <c r="M69" s="3">
        <v>14.464</v>
      </c>
      <c r="N69" s="3">
        <v>0.42749999999999999</v>
      </c>
      <c r="O69" s="3">
        <f t="shared" si="3"/>
        <v>0.25909090909090909</v>
      </c>
      <c r="P69" s="3">
        <v>0.26350000000000001</v>
      </c>
      <c r="Q69" s="3">
        <v>1.7399999999999999E-2</v>
      </c>
      <c r="R69" s="3">
        <f t="shared" si="4"/>
        <v>1.5130434782608696E-2</v>
      </c>
      <c r="S69" s="3">
        <v>100.08069999999999</v>
      </c>
      <c r="T69" s="3">
        <v>40.186500000000002</v>
      </c>
      <c r="U69" s="3">
        <v>44.745199999999997</v>
      </c>
      <c r="V69" s="3">
        <v>15.4575</v>
      </c>
      <c r="W69" s="3">
        <v>4.1500000000000002E-2</v>
      </c>
      <c r="X69" s="3">
        <v>1.6199999999999999E-2</v>
      </c>
      <c r="Y69" s="3">
        <v>0.2414</v>
      </c>
      <c r="Z69" s="3">
        <v>0.31409999999999999</v>
      </c>
      <c r="AA69" s="3">
        <v>5.8599999999999999E-2</v>
      </c>
      <c r="AB69" s="3">
        <v>0.21510000000000001</v>
      </c>
      <c r="AC69" s="3">
        <v>101.27589999999999</v>
      </c>
      <c r="AD69" s="3">
        <f t="shared" si="5"/>
        <v>83.766094137920973</v>
      </c>
      <c r="AE69" s="3">
        <v>12.137</v>
      </c>
      <c r="AF69">
        <v>5.48</v>
      </c>
      <c r="AG69">
        <v>0.81</v>
      </c>
      <c r="AH69">
        <v>1.77</v>
      </c>
      <c r="AI69">
        <v>0.95</v>
      </c>
      <c r="AJ69">
        <v>1257</v>
      </c>
      <c r="AK69">
        <v>60</v>
      </c>
      <c r="AL69">
        <v>36.9</v>
      </c>
      <c r="AM69">
        <v>1.7</v>
      </c>
      <c r="AN69">
        <v>460</v>
      </c>
      <c r="AO69">
        <v>36</v>
      </c>
      <c r="AP69">
        <v>671</v>
      </c>
      <c r="AQ69">
        <v>42</v>
      </c>
      <c r="AR69">
        <v>55.8</v>
      </c>
      <c r="AS69">
        <v>3.5</v>
      </c>
      <c r="AT69">
        <v>148</v>
      </c>
      <c r="AU69">
        <v>12</v>
      </c>
      <c r="AV69">
        <v>7.9</v>
      </c>
      <c r="AW69">
        <v>0.55000000000000004</v>
      </c>
      <c r="AX69">
        <v>318</v>
      </c>
      <c r="AY69">
        <v>16</v>
      </c>
      <c r="AZ69">
        <v>26.8</v>
      </c>
      <c r="BA69">
        <v>1.7</v>
      </c>
      <c r="BB69">
        <v>121.2</v>
      </c>
      <c r="BC69">
        <v>7.5</v>
      </c>
      <c r="BD69">
        <v>12.8</v>
      </c>
      <c r="BE69">
        <v>1.2</v>
      </c>
      <c r="BF69">
        <v>0.107</v>
      </c>
      <c r="BG69">
        <v>2.5000000000000001E-2</v>
      </c>
      <c r="BH69">
        <v>110</v>
      </c>
      <c r="BI69">
        <v>9.3000000000000007</v>
      </c>
      <c r="BJ69">
        <v>11.31</v>
      </c>
      <c r="BK69">
        <v>0.7</v>
      </c>
      <c r="BL69">
        <v>28.3</v>
      </c>
      <c r="BM69">
        <v>2</v>
      </c>
      <c r="BN69">
        <v>4.3</v>
      </c>
      <c r="BO69">
        <v>0.36</v>
      </c>
      <c r="BP69">
        <v>19.399999999999999</v>
      </c>
      <c r="BQ69">
        <v>1.7</v>
      </c>
      <c r="BR69">
        <v>4.79</v>
      </c>
      <c r="BS69">
        <v>0.57999999999999996</v>
      </c>
      <c r="BT69">
        <v>1.7</v>
      </c>
      <c r="BU69">
        <v>0.19</v>
      </c>
      <c r="BV69">
        <v>5.97</v>
      </c>
      <c r="BW69">
        <v>0.78</v>
      </c>
      <c r="BX69">
        <v>0.86399999999999999</v>
      </c>
      <c r="BY69">
        <v>9.2999999999999999E-2</v>
      </c>
      <c r="BZ69">
        <v>5.53</v>
      </c>
      <c r="CA69">
        <v>0.68</v>
      </c>
      <c r="CB69">
        <v>1.0900000000000001</v>
      </c>
      <c r="CC69">
        <v>0.13</v>
      </c>
      <c r="CD69">
        <v>3.06</v>
      </c>
      <c r="CE69">
        <v>0.44</v>
      </c>
      <c r="CF69">
        <v>0.435</v>
      </c>
      <c r="CG69">
        <v>7.3999999999999996E-2</v>
      </c>
      <c r="CH69">
        <v>2.56</v>
      </c>
      <c r="CI69">
        <v>0.39</v>
      </c>
      <c r="CJ69">
        <v>0.34899999999999998</v>
      </c>
      <c r="CK69">
        <v>6.7000000000000004E-2</v>
      </c>
      <c r="CL69">
        <v>3.19</v>
      </c>
      <c r="CM69">
        <v>0.56999999999999995</v>
      </c>
      <c r="CN69">
        <v>0.65</v>
      </c>
      <c r="CO69">
        <v>0.12</v>
      </c>
      <c r="CP69">
        <v>1.1000000000000001</v>
      </c>
      <c r="CQ69">
        <v>0.23</v>
      </c>
      <c r="CR69">
        <v>0.88</v>
      </c>
      <c r="CS69">
        <v>0.13</v>
      </c>
      <c r="CT69">
        <v>0.29499999999999998</v>
      </c>
      <c r="CU69">
        <v>6.4000000000000001E-2</v>
      </c>
      <c r="CV69">
        <v>54</v>
      </c>
      <c r="CW69">
        <v>10.199999999999999</v>
      </c>
    </row>
    <row r="70" spans="1:101" x14ac:dyDescent="0.35">
      <c r="A70" s="5" t="s">
        <v>127</v>
      </c>
      <c r="B70" s="5">
        <v>50</v>
      </c>
      <c r="C70" s="5">
        <v>908</v>
      </c>
      <c r="D70" t="s">
        <v>192</v>
      </c>
      <c r="E70">
        <v>2.3555999999999999</v>
      </c>
      <c r="F70" s="3">
        <v>12.6357</v>
      </c>
      <c r="G70" s="3">
        <v>0.2833</v>
      </c>
      <c r="H70" s="3">
        <v>11.1524</v>
      </c>
      <c r="I70" s="3">
        <v>0.53710000000000002</v>
      </c>
      <c r="J70" s="3">
        <v>2.8391000000000002</v>
      </c>
      <c r="K70" s="3">
        <v>49.372199999999999</v>
      </c>
      <c r="L70" s="3">
        <v>8.3855000000000004</v>
      </c>
      <c r="M70" s="3">
        <v>10.238899999999999</v>
      </c>
      <c r="N70" s="3">
        <v>0.34129999999999999</v>
      </c>
      <c r="O70" s="3">
        <f t="shared" si="3"/>
        <v>0.20684848484848486</v>
      </c>
      <c r="P70" s="3">
        <v>0.25309999999999999</v>
      </c>
      <c r="Q70" s="3">
        <v>1.89E-2</v>
      </c>
      <c r="R70" s="3">
        <f t="shared" si="4"/>
        <v>1.6434782608695655E-2</v>
      </c>
      <c r="S70" s="3">
        <v>98.412999999999997</v>
      </c>
      <c r="T70" s="3">
        <v>40.672699999999999</v>
      </c>
      <c r="U70" s="3">
        <v>47.231099999999998</v>
      </c>
      <c r="V70" s="3">
        <v>12.3344</v>
      </c>
      <c r="W70" s="3">
        <v>4.3299999999999998E-2</v>
      </c>
      <c r="X70" s="3">
        <v>1.5299999999999999E-2</v>
      </c>
      <c r="Y70" s="3">
        <v>0.246</v>
      </c>
      <c r="Z70" s="3">
        <v>0.39279999999999998</v>
      </c>
      <c r="AA70" s="3">
        <v>6.7100000000000007E-2</v>
      </c>
      <c r="AB70" s="3">
        <v>0.1426</v>
      </c>
      <c r="AC70" s="3">
        <v>101.1451</v>
      </c>
      <c r="AD70" s="3">
        <f t="shared" si="5"/>
        <v>87.221612969187376</v>
      </c>
      <c r="AE70" s="3">
        <v>6.8505000000000003</v>
      </c>
      <c r="AF70">
        <v>4.8</v>
      </c>
      <c r="AG70">
        <v>1.1000000000000001</v>
      </c>
      <c r="AJ70">
        <v>1470</v>
      </c>
      <c r="AK70">
        <v>140</v>
      </c>
      <c r="AL70">
        <v>26.5</v>
      </c>
      <c r="AM70">
        <v>2</v>
      </c>
      <c r="AN70">
        <v>299</v>
      </c>
      <c r="AO70">
        <v>27</v>
      </c>
      <c r="AP70">
        <v>432</v>
      </c>
      <c r="AQ70">
        <v>44</v>
      </c>
      <c r="AR70">
        <v>45.2</v>
      </c>
      <c r="AS70">
        <v>6.3</v>
      </c>
      <c r="AT70">
        <v>160</v>
      </c>
      <c r="AU70">
        <v>23</v>
      </c>
      <c r="AV70">
        <v>9.8000000000000007</v>
      </c>
      <c r="AW70">
        <v>1</v>
      </c>
      <c r="AX70">
        <v>370</v>
      </c>
      <c r="AY70">
        <v>25</v>
      </c>
      <c r="AZ70">
        <v>21.4</v>
      </c>
      <c r="BA70">
        <v>2.4</v>
      </c>
      <c r="BB70">
        <v>149</v>
      </c>
      <c r="BC70">
        <v>19</v>
      </c>
      <c r="BD70">
        <v>18.600000000000001</v>
      </c>
      <c r="BE70">
        <v>2.2000000000000002</v>
      </c>
      <c r="BF70">
        <v>0.11600000000000001</v>
      </c>
      <c r="BG70">
        <v>2.9000000000000001E-2</v>
      </c>
      <c r="BH70">
        <v>131</v>
      </c>
      <c r="BI70">
        <v>15</v>
      </c>
      <c r="BJ70">
        <v>15.3</v>
      </c>
      <c r="BK70">
        <v>1.9</v>
      </c>
      <c r="BL70">
        <v>38.6</v>
      </c>
      <c r="BM70">
        <v>4.9000000000000004</v>
      </c>
      <c r="BN70">
        <v>5.13</v>
      </c>
      <c r="BO70">
        <v>0.52</v>
      </c>
      <c r="BP70">
        <v>21.7</v>
      </c>
      <c r="BQ70">
        <v>2.1</v>
      </c>
      <c r="BR70">
        <v>5.3</v>
      </c>
      <c r="BS70">
        <v>0.91</v>
      </c>
      <c r="BT70">
        <v>1.8</v>
      </c>
      <c r="BU70">
        <v>0.16</v>
      </c>
      <c r="BV70">
        <v>4.88</v>
      </c>
      <c r="BW70">
        <v>0.79</v>
      </c>
      <c r="BX70">
        <v>0.79700000000000004</v>
      </c>
      <c r="BY70">
        <v>8.8999999999999996E-2</v>
      </c>
      <c r="BZ70">
        <v>4.3</v>
      </c>
      <c r="CA70">
        <v>0.79</v>
      </c>
      <c r="CB70">
        <v>0.8</v>
      </c>
      <c r="CC70">
        <v>0.17</v>
      </c>
      <c r="CD70">
        <v>2.25</v>
      </c>
      <c r="CE70">
        <v>0.34</v>
      </c>
      <c r="CF70">
        <v>0.30599999999999999</v>
      </c>
      <c r="CG70">
        <v>8.7999999999999995E-2</v>
      </c>
      <c r="CH70">
        <v>1.52</v>
      </c>
      <c r="CI70">
        <v>0.34</v>
      </c>
      <c r="CJ70">
        <v>0.252</v>
      </c>
      <c r="CK70">
        <v>7.0999999999999994E-2</v>
      </c>
      <c r="CL70">
        <v>3.49</v>
      </c>
      <c r="CM70">
        <v>0.68</v>
      </c>
      <c r="CN70">
        <v>1.02</v>
      </c>
      <c r="CO70">
        <v>0.19</v>
      </c>
      <c r="CP70">
        <v>0.89</v>
      </c>
      <c r="CQ70">
        <v>0.28000000000000003</v>
      </c>
      <c r="CR70">
        <v>0.96</v>
      </c>
      <c r="CS70">
        <v>0.15</v>
      </c>
      <c r="CT70">
        <v>0.45</v>
      </c>
      <c r="CU70">
        <v>0.13</v>
      </c>
      <c r="CV70">
        <v>57</v>
      </c>
      <c r="CW70">
        <v>-10.56</v>
      </c>
    </row>
    <row r="71" spans="1:101" x14ac:dyDescent="0.35">
      <c r="A71" s="5" t="s">
        <v>126</v>
      </c>
      <c r="B71" s="5">
        <v>50</v>
      </c>
      <c r="C71" s="5">
        <v>908</v>
      </c>
      <c r="D71" t="s">
        <v>194</v>
      </c>
      <c r="E71">
        <v>2.2130999999999998</v>
      </c>
      <c r="F71" s="3">
        <v>12.1091</v>
      </c>
      <c r="G71" s="3">
        <v>0.29399999999999998</v>
      </c>
      <c r="H71" s="3">
        <v>10.769399999999999</v>
      </c>
      <c r="I71" s="3">
        <v>0.46629999999999999</v>
      </c>
      <c r="J71" s="3">
        <v>2.5243000000000002</v>
      </c>
      <c r="K71" s="3">
        <v>49.338999999999999</v>
      </c>
      <c r="L71" s="3">
        <v>9.4948999999999995</v>
      </c>
      <c r="M71" s="3">
        <v>11.275499999999999</v>
      </c>
      <c r="N71" s="3">
        <v>0.35709999999999997</v>
      </c>
      <c r="O71" s="3">
        <f t="shared" si="3"/>
        <v>0.21642424242424241</v>
      </c>
      <c r="P71" s="3">
        <v>0.26790000000000003</v>
      </c>
      <c r="Q71" s="3">
        <v>1.6199999999999999E-2</v>
      </c>
      <c r="R71" s="3">
        <f t="shared" si="4"/>
        <v>1.4086956521739131E-2</v>
      </c>
      <c r="S71" s="3">
        <v>99.126599999999996</v>
      </c>
      <c r="T71" s="3">
        <v>40.6327</v>
      </c>
      <c r="U71" s="3">
        <v>46.466099999999997</v>
      </c>
      <c r="V71" s="3">
        <v>13.061299999999999</v>
      </c>
      <c r="W71" s="3">
        <v>4.3799999999999999E-2</v>
      </c>
      <c r="X71" s="3">
        <v>9.1999999999999998E-3</v>
      </c>
      <c r="Y71" s="3">
        <v>0.2681</v>
      </c>
      <c r="Z71" s="3">
        <v>0.36070000000000002</v>
      </c>
      <c r="AA71" s="3">
        <v>8.09E-2</v>
      </c>
      <c r="AB71" s="3">
        <v>0.18490000000000001</v>
      </c>
      <c r="AC71" s="3">
        <v>101.10769999999999</v>
      </c>
      <c r="AD71" s="3">
        <f t="shared" si="5"/>
        <v>86.378693399099561</v>
      </c>
      <c r="AE71" s="3">
        <v>18.646999999999998</v>
      </c>
      <c r="AF71">
        <v>4.45</v>
      </c>
      <c r="AG71">
        <v>0.4</v>
      </c>
      <c r="AH71">
        <v>0.21</v>
      </c>
      <c r="AI71">
        <v>0.28999999999999998</v>
      </c>
      <c r="AJ71">
        <v>1180</v>
      </c>
      <c r="AK71">
        <v>39</v>
      </c>
      <c r="AL71">
        <v>31.46</v>
      </c>
      <c r="AM71">
        <v>0.99</v>
      </c>
      <c r="AN71">
        <v>310</v>
      </c>
      <c r="AO71">
        <v>10</v>
      </c>
      <c r="AP71">
        <v>561</v>
      </c>
      <c r="AQ71">
        <v>24</v>
      </c>
      <c r="AR71">
        <v>57.7</v>
      </c>
      <c r="AS71">
        <v>2.6</v>
      </c>
      <c r="AT71">
        <v>207.1</v>
      </c>
      <c r="AU71">
        <v>9</v>
      </c>
      <c r="AV71">
        <v>9.31</v>
      </c>
      <c r="AW71">
        <v>0.49</v>
      </c>
      <c r="AX71">
        <v>359</v>
      </c>
      <c r="AY71">
        <v>13</v>
      </c>
      <c r="AZ71">
        <v>21.8</v>
      </c>
      <c r="BA71">
        <v>1</v>
      </c>
      <c r="BB71">
        <v>138.6</v>
      </c>
      <c r="BC71">
        <v>5.9</v>
      </c>
      <c r="BD71">
        <v>14.66</v>
      </c>
      <c r="BE71">
        <v>0.95</v>
      </c>
      <c r="BF71">
        <v>8.8999999999999996E-2</v>
      </c>
      <c r="BG71">
        <v>2.3E-2</v>
      </c>
      <c r="BH71">
        <v>115.9</v>
      </c>
      <c r="BI71">
        <v>7</v>
      </c>
      <c r="BJ71">
        <v>12.59</v>
      </c>
      <c r="BK71">
        <v>0.65</v>
      </c>
      <c r="BL71">
        <v>31.5</v>
      </c>
      <c r="BM71">
        <v>1.2</v>
      </c>
      <c r="BN71">
        <v>4.37</v>
      </c>
      <c r="BO71">
        <v>0.24</v>
      </c>
      <c r="BP71">
        <v>20.7</v>
      </c>
      <c r="BQ71">
        <v>1.4</v>
      </c>
      <c r="BR71">
        <v>5.2</v>
      </c>
      <c r="BS71">
        <v>0.62</v>
      </c>
      <c r="BT71">
        <v>1.85</v>
      </c>
      <c r="BU71">
        <v>0.18</v>
      </c>
      <c r="BV71">
        <v>5.13</v>
      </c>
      <c r="BW71">
        <v>0.6</v>
      </c>
      <c r="BX71">
        <v>0.84299999999999997</v>
      </c>
      <c r="BY71">
        <v>8.1000000000000003E-2</v>
      </c>
      <c r="BZ71">
        <v>4.8</v>
      </c>
      <c r="CA71">
        <v>0.49</v>
      </c>
      <c r="CB71">
        <v>1.02</v>
      </c>
      <c r="CC71">
        <v>0.1</v>
      </c>
      <c r="CD71">
        <v>2.4</v>
      </c>
      <c r="CE71">
        <v>0.25</v>
      </c>
      <c r="CF71">
        <v>0.26300000000000001</v>
      </c>
      <c r="CG71">
        <v>5.1999999999999998E-2</v>
      </c>
      <c r="CH71">
        <v>1.61</v>
      </c>
      <c r="CI71">
        <v>0.22</v>
      </c>
      <c r="CJ71">
        <v>0.24</v>
      </c>
      <c r="CK71">
        <v>4.2000000000000003E-2</v>
      </c>
      <c r="CL71">
        <v>3.83</v>
      </c>
      <c r="CM71">
        <v>0.55000000000000004</v>
      </c>
      <c r="CN71">
        <v>0.71599999999999997</v>
      </c>
      <c r="CO71">
        <v>8.7999999999999995E-2</v>
      </c>
      <c r="CP71">
        <v>1.04</v>
      </c>
      <c r="CQ71">
        <v>0.2</v>
      </c>
      <c r="CR71">
        <v>1.01</v>
      </c>
      <c r="CS71">
        <v>0.11</v>
      </c>
      <c r="CT71">
        <v>0.32800000000000001</v>
      </c>
      <c r="CU71">
        <v>6.2E-2</v>
      </c>
      <c r="CV71">
        <v>60</v>
      </c>
      <c r="CW71">
        <v>-3.83</v>
      </c>
    </row>
    <row r="72" spans="1:101" x14ac:dyDescent="0.35">
      <c r="A72" s="5" t="s">
        <v>126</v>
      </c>
      <c r="B72" s="5">
        <v>50</v>
      </c>
      <c r="C72" s="5">
        <v>908</v>
      </c>
      <c r="D72" t="s">
        <v>195</v>
      </c>
      <c r="E72">
        <v>2.0535999999999999</v>
      </c>
      <c r="F72" s="3">
        <v>12.652699999999999</v>
      </c>
      <c r="G72" s="3">
        <v>0.27479999999999999</v>
      </c>
      <c r="H72" s="3">
        <v>11.763</v>
      </c>
      <c r="I72" s="3">
        <v>0.4995</v>
      </c>
      <c r="J72" s="3">
        <v>2.5484</v>
      </c>
      <c r="K72" s="3">
        <v>48.889299999999999</v>
      </c>
      <c r="L72" s="3">
        <v>10.0909</v>
      </c>
      <c r="M72" s="3">
        <v>10.08</v>
      </c>
      <c r="N72" s="3">
        <v>0.3478</v>
      </c>
      <c r="O72" s="3">
        <f t="shared" si="3"/>
        <v>0.2107878787878788</v>
      </c>
      <c r="P72" s="3">
        <v>0.27889999999999998</v>
      </c>
      <c r="Q72" s="3">
        <v>1.7999999999999999E-2</v>
      </c>
      <c r="R72" s="3">
        <f t="shared" si="4"/>
        <v>1.5652173913043479E-2</v>
      </c>
      <c r="S72" s="3">
        <v>99.496799999999993</v>
      </c>
      <c r="T72" s="3">
        <v>40.7012</v>
      </c>
      <c r="U72" s="3">
        <v>47.3825</v>
      </c>
      <c r="V72" s="3">
        <v>11.736700000000001</v>
      </c>
      <c r="W72" s="3">
        <v>5.4600000000000003E-2</v>
      </c>
      <c r="X72" s="3">
        <v>1.3299999999999999E-2</v>
      </c>
      <c r="Y72" s="3">
        <v>0.2671</v>
      </c>
      <c r="Z72" s="3">
        <v>0.39190000000000003</v>
      </c>
      <c r="AA72" s="3">
        <v>8.1199999999999994E-2</v>
      </c>
      <c r="AB72" s="3">
        <v>0.16300000000000001</v>
      </c>
      <c r="AC72" s="3">
        <v>100.7915</v>
      </c>
      <c r="AD72" s="3">
        <f t="shared" si="5"/>
        <v>87.799391421476926</v>
      </c>
      <c r="AE72" s="3">
        <v>21.372</v>
      </c>
      <c r="AF72">
        <v>4.3899999999999997</v>
      </c>
      <c r="AG72">
        <v>0.47</v>
      </c>
      <c r="AH72">
        <v>0.73</v>
      </c>
      <c r="AI72">
        <v>0.5</v>
      </c>
      <c r="AJ72">
        <v>1229</v>
      </c>
      <c r="AK72">
        <v>33</v>
      </c>
      <c r="AL72">
        <v>31.5</v>
      </c>
      <c r="AM72">
        <v>1.1000000000000001</v>
      </c>
      <c r="AN72">
        <v>341</v>
      </c>
      <c r="AO72">
        <v>12</v>
      </c>
      <c r="AP72">
        <v>604</v>
      </c>
      <c r="AQ72">
        <v>24</v>
      </c>
      <c r="AR72">
        <v>51.3</v>
      </c>
      <c r="AS72">
        <v>2.2000000000000002</v>
      </c>
      <c r="AT72">
        <v>190.6</v>
      </c>
      <c r="AU72">
        <v>8.6</v>
      </c>
      <c r="AV72">
        <v>9.83</v>
      </c>
      <c r="AW72">
        <v>0.6</v>
      </c>
      <c r="AX72">
        <v>344.6</v>
      </c>
      <c r="AY72">
        <v>9.8000000000000007</v>
      </c>
      <c r="AZ72">
        <v>20.75</v>
      </c>
      <c r="BA72">
        <v>0.82</v>
      </c>
      <c r="BB72">
        <v>136.19999999999999</v>
      </c>
      <c r="BC72">
        <v>4.4000000000000004</v>
      </c>
      <c r="BD72">
        <v>15.88</v>
      </c>
      <c r="BE72">
        <v>0.74</v>
      </c>
      <c r="BF72">
        <v>9.9000000000000005E-2</v>
      </c>
      <c r="BG72">
        <v>1.7999999999999999E-2</v>
      </c>
      <c r="BH72">
        <v>126</v>
      </c>
      <c r="BI72">
        <v>5.7</v>
      </c>
      <c r="BJ72">
        <v>13.48</v>
      </c>
      <c r="BK72">
        <v>0.69</v>
      </c>
      <c r="BL72">
        <v>31.4</v>
      </c>
      <c r="BM72">
        <v>1.3</v>
      </c>
      <c r="BN72">
        <v>4.6500000000000004</v>
      </c>
      <c r="BO72">
        <v>0.36</v>
      </c>
      <c r="BP72">
        <v>19.2</v>
      </c>
      <c r="BQ72">
        <v>1.1000000000000001</v>
      </c>
      <c r="BR72">
        <v>5.33</v>
      </c>
      <c r="BS72">
        <v>0.51</v>
      </c>
      <c r="BT72">
        <v>1.74</v>
      </c>
      <c r="BU72">
        <v>0.16</v>
      </c>
      <c r="BV72">
        <v>5.2</v>
      </c>
      <c r="BW72">
        <v>0.5</v>
      </c>
      <c r="BX72">
        <v>0.77400000000000002</v>
      </c>
      <c r="BY72">
        <v>8.4000000000000005E-2</v>
      </c>
      <c r="BZ72">
        <v>4.58</v>
      </c>
      <c r="CA72">
        <v>0.42</v>
      </c>
      <c r="CB72">
        <v>0.81499999999999995</v>
      </c>
      <c r="CC72">
        <v>9.1999999999999998E-2</v>
      </c>
      <c r="CD72">
        <v>2.2599999999999998</v>
      </c>
      <c r="CE72">
        <v>0.32</v>
      </c>
      <c r="CF72">
        <v>0.29199999999999998</v>
      </c>
      <c r="CG72">
        <v>0.05</v>
      </c>
      <c r="CH72">
        <v>1.78</v>
      </c>
      <c r="CI72">
        <v>0.3</v>
      </c>
      <c r="CJ72">
        <v>0.223</v>
      </c>
      <c r="CK72">
        <v>4.5999999999999999E-2</v>
      </c>
      <c r="CL72">
        <v>3.81</v>
      </c>
      <c r="CM72">
        <v>0.56999999999999995</v>
      </c>
      <c r="CN72">
        <v>0.84</v>
      </c>
      <c r="CO72">
        <v>0.12</v>
      </c>
      <c r="CP72">
        <v>0.98</v>
      </c>
      <c r="CQ72">
        <v>0.16</v>
      </c>
      <c r="CR72">
        <v>1.06</v>
      </c>
      <c r="CS72">
        <v>0.13</v>
      </c>
      <c r="CT72">
        <v>0.374</v>
      </c>
      <c r="CU72">
        <v>8.4000000000000005E-2</v>
      </c>
      <c r="CV72">
        <v>63</v>
      </c>
      <c r="CW72">
        <v>-7.97</v>
      </c>
    </row>
    <row r="73" spans="1:101" x14ac:dyDescent="0.35">
      <c r="A73" s="5" t="s">
        <v>126</v>
      </c>
      <c r="B73" s="5">
        <v>50</v>
      </c>
      <c r="C73" s="5">
        <v>908</v>
      </c>
      <c r="D73" t="s">
        <v>196</v>
      </c>
      <c r="E73">
        <v>2.0729000000000002</v>
      </c>
      <c r="F73" s="3">
        <v>11.817600000000001</v>
      </c>
      <c r="G73" s="3">
        <v>0.21940000000000001</v>
      </c>
      <c r="H73" s="3">
        <v>11.281700000000001</v>
      </c>
      <c r="I73" s="3">
        <v>0.45850000000000002</v>
      </c>
      <c r="J73" s="3">
        <v>2.2925</v>
      </c>
      <c r="K73" s="3">
        <v>49.0886</v>
      </c>
      <c r="L73" s="3">
        <v>11.0159</v>
      </c>
      <c r="M73" s="3">
        <v>11.1463</v>
      </c>
      <c r="N73" s="3">
        <v>0.34439999999999998</v>
      </c>
      <c r="O73" s="3">
        <f t="shared" si="3"/>
        <v>0.20872727272727273</v>
      </c>
      <c r="P73" s="3">
        <v>0.26150000000000001</v>
      </c>
      <c r="Q73" s="3">
        <v>1.8700000000000001E-2</v>
      </c>
      <c r="R73" s="3">
        <f t="shared" si="4"/>
        <v>1.6260869565217394E-2</v>
      </c>
      <c r="S73" s="3">
        <v>100.018</v>
      </c>
      <c r="T73" s="3">
        <v>41.055700000000002</v>
      </c>
      <c r="U73" s="3">
        <v>46.648899999999998</v>
      </c>
      <c r="V73" s="3">
        <v>12.8231</v>
      </c>
      <c r="W73" s="3">
        <v>5.2299999999999999E-2</v>
      </c>
      <c r="X73" s="3">
        <v>1.7299999999999999E-2</v>
      </c>
      <c r="Y73" s="3">
        <v>0.28899999999999998</v>
      </c>
      <c r="Z73" s="3">
        <v>0.3271</v>
      </c>
      <c r="AA73" s="3">
        <v>7.5700000000000003E-2</v>
      </c>
      <c r="AB73" s="3">
        <v>0.19439999999999999</v>
      </c>
      <c r="AC73" s="3">
        <v>101.4836</v>
      </c>
      <c r="AD73" s="3">
        <f t="shared" si="5"/>
        <v>86.639318654363692</v>
      </c>
      <c r="AE73" s="3">
        <v>16.547999999999998</v>
      </c>
      <c r="AF73">
        <v>4.78</v>
      </c>
      <c r="AG73">
        <v>0.61</v>
      </c>
      <c r="AH73">
        <v>0.61</v>
      </c>
      <c r="AI73">
        <v>0.45</v>
      </c>
      <c r="AJ73">
        <v>1236</v>
      </c>
      <c r="AK73">
        <v>45</v>
      </c>
      <c r="AL73">
        <v>35.9</v>
      </c>
      <c r="AM73">
        <v>1.4</v>
      </c>
      <c r="AN73">
        <v>354</v>
      </c>
      <c r="AO73">
        <v>16</v>
      </c>
      <c r="AP73">
        <v>585</v>
      </c>
      <c r="AQ73">
        <v>31</v>
      </c>
      <c r="AR73">
        <v>55.5</v>
      </c>
      <c r="AS73">
        <v>3.2</v>
      </c>
      <c r="AT73">
        <v>210</v>
      </c>
      <c r="AU73">
        <v>11</v>
      </c>
      <c r="AV73">
        <v>7.44</v>
      </c>
      <c r="AW73">
        <v>0.51</v>
      </c>
      <c r="AX73">
        <v>312</v>
      </c>
      <c r="AY73">
        <v>11</v>
      </c>
      <c r="AZ73">
        <v>19.600000000000001</v>
      </c>
      <c r="BA73">
        <v>1</v>
      </c>
      <c r="BB73">
        <v>132.80000000000001</v>
      </c>
      <c r="BC73">
        <v>5.6</v>
      </c>
      <c r="BD73">
        <v>13.28</v>
      </c>
      <c r="BE73">
        <v>0.81</v>
      </c>
      <c r="BF73">
        <v>9.0999999999999998E-2</v>
      </c>
      <c r="BG73">
        <v>2.5000000000000001E-2</v>
      </c>
      <c r="BH73">
        <v>100.6</v>
      </c>
      <c r="BI73">
        <v>7.3</v>
      </c>
      <c r="BJ73">
        <v>11.12</v>
      </c>
      <c r="BK73">
        <v>0.7</v>
      </c>
      <c r="BL73">
        <v>29.1</v>
      </c>
      <c r="BM73">
        <v>1.4</v>
      </c>
      <c r="BN73">
        <v>4.08</v>
      </c>
      <c r="BO73">
        <v>0.35</v>
      </c>
      <c r="BP73">
        <v>18.100000000000001</v>
      </c>
      <c r="BQ73">
        <v>1.4</v>
      </c>
      <c r="BR73">
        <v>5.31</v>
      </c>
      <c r="BS73">
        <v>0.53</v>
      </c>
      <c r="BT73">
        <v>1.6</v>
      </c>
      <c r="BU73">
        <v>0.17</v>
      </c>
      <c r="BV73">
        <v>4.1900000000000004</v>
      </c>
      <c r="BW73">
        <v>0.64</v>
      </c>
      <c r="BX73">
        <v>0.754</v>
      </c>
      <c r="BY73">
        <v>9.1999999999999998E-2</v>
      </c>
      <c r="BZ73">
        <v>4</v>
      </c>
      <c r="CA73">
        <v>0.41</v>
      </c>
      <c r="CB73">
        <v>0.78500000000000003</v>
      </c>
      <c r="CC73">
        <v>9.2999999999999999E-2</v>
      </c>
      <c r="CD73">
        <v>2.0499999999999998</v>
      </c>
      <c r="CE73">
        <v>0.22</v>
      </c>
      <c r="CF73">
        <v>0.29899999999999999</v>
      </c>
      <c r="CG73">
        <v>4.7E-2</v>
      </c>
      <c r="CH73">
        <v>1.66</v>
      </c>
      <c r="CI73">
        <v>0.26</v>
      </c>
      <c r="CJ73">
        <v>0.24099999999999999</v>
      </c>
      <c r="CK73">
        <v>6.5000000000000002E-2</v>
      </c>
      <c r="CL73">
        <v>4.3</v>
      </c>
      <c r="CM73">
        <v>0.75</v>
      </c>
      <c r="CN73">
        <v>0.88</v>
      </c>
      <c r="CO73">
        <v>0.12</v>
      </c>
      <c r="CP73">
        <v>0.81</v>
      </c>
      <c r="CQ73">
        <v>0.19</v>
      </c>
      <c r="CR73">
        <v>0.77</v>
      </c>
      <c r="CS73">
        <v>0.13</v>
      </c>
      <c r="CT73">
        <v>0.316</v>
      </c>
      <c r="CU73">
        <v>5.8999999999999997E-2</v>
      </c>
      <c r="CV73">
        <v>66</v>
      </c>
      <c r="CW73">
        <v>-0.5</v>
      </c>
    </row>
    <row r="74" spans="1:101" x14ac:dyDescent="0.35">
      <c r="A74" s="5" t="s">
        <v>126</v>
      </c>
      <c r="B74" s="5">
        <v>50</v>
      </c>
      <c r="C74" s="5">
        <v>919</v>
      </c>
      <c r="D74" t="s">
        <v>197</v>
      </c>
      <c r="E74">
        <v>1.5082</v>
      </c>
      <c r="F74" s="3">
        <v>12.676600000000001</v>
      </c>
      <c r="G74" s="3">
        <v>0.3241</v>
      </c>
      <c r="H74" s="3">
        <v>11.5297</v>
      </c>
      <c r="I74" s="3">
        <v>0.3422</v>
      </c>
      <c r="J74" s="3">
        <v>2.6259000000000001</v>
      </c>
      <c r="K74" s="3">
        <v>48.243400000000001</v>
      </c>
      <c r="L74" s="3">
        <v>8.2413000000000007</v>
      </c>
      <c r="M74" s="3">
        <v>11.9993</v>
      </c>
      <c r="N74" s="3">
        <v>0.41699999999999998</v>
      </c>
      <c r="O74" s="3">
        <f t="shared" si="3"/>
        <v>0.25272727272727274</v>
      </c>
      <c r="P74" s="3">
        <v>0.2414</v>
      </c>
      <c r="Q74" s="3">
        <v>1.14E-2</v>
      </c>
      <c r="R74" s="3">
        <f t="shared" si="4"/>
        <v>9.91304347826087E-3</v>
      </c>
      <c r="S74" s="3">
        <v>98.160499999999999</v>
      </c>
      <c r="T74" s="3">
        <v>40.870199999999997</v>
      </c>
      <c r="U74" s="3">
        <v>47.851100000000002</v>
      </c>
      <c r="V74" s="3">
        <v>11.6485</v>
      </c>
      <c r="W74" s="3">
        <v>6.83E-2</v>
      </c>
      <c r="X74" s="3">
        <v>1.44E-2</v>
      </c>
      <c r="Y74" s="3">
        <v>0.25850000000000001</v>
      </c>
      <c r="Z74" s="3">
        <v>0.42420000000000002</v>
      </c>
      <c r="AA74" s="3">
        <v>0.1004</v>
      </c>
      <c r="AB74" s="3">
        <v>0.16339999999999999</v>
      </c>
      <c r="AC74" s="3">
        <v>101.3989</v>
      </c>
      <c r="AD74" s="3">
        <f t="shared" si="5"/>
        <v>87.98439394088436</v>
      </c>
      <c r="AE74" s="3">
        <v>20.11</v>
      </c>
      <c r="AF74">
        <v>4.8899999999999997</v>
      </c>
      <c r="AG74">
        <v>0.59</v>
      </c>
      <c r="AH74">
        <v>1.08</v>
      </c>
      <c r="AI74">
        <v>0.65</v>
      </c>
      <c r="AJ74">
        <v>1570</v>
      </c>
      <c r="AK74">
        <v>47</v>
      </c>
      <c r="AL74">
        <v>34.9</v>
      </c>
      <c r="AM74">
        <v>1.2</v>
      </c>
      <c r="AN74">
        <v>356</v>
      </c>
      <c r="AO74">
        <v>12</v>
      </c>
      <c r="AP74">
        <v>1153</v>
      </c>
      <c r="AQ74">
        <v>38</v>
      </c>
      <c r="AR74">
        <v>53.9</v>
      </c>
      <c r="AS74">
        <v>2.1</v>
      </c>
      <c r="AT74">
        <v>169.1</v>
      </c>
      <c r="AU74">
        <v>8.1999999999999993</v>
      </c>
      <c r="AV74">
        <v>6.19</v>
      </c>
      <c r="AW74">
        <v>0.38</v>
      </c>
      <c r="AX74">
        <v>317</v>
      </c>
      <c r="AY74">
        <v>13</v>
      </c>
      <c r="AZ74">
        <v>23.1</v>
      </c>
      <c r="BA74">
        <v>1.1000000000000001</v>
      </c>
      <c r="BB74">
        <v>136.6</v>
      </c>
      <c r="BC74">
        <v>5.7</v>
      </c>
      <c r="BD74">
        <v>11.47</v>
      </c>
      <c r="BE74">
        <v>0.6</v>
      </c>
      <c r="BF74">
        <v>7.6999999999999999E-2</v>
      </c>
      <c r="BG74">
        <v>2.1999999999999999E-2</v>
      </c>
      <c r="BH74">
        <v>90.9</v>
      </c>
      <c r="BI74">
        <v>5.6</v>
      </c>
      <c r="BJ74">
        <v>10.73</v>
      </c>
      <c r="BK74">
        <v>0.54</v>
      </c>
      <c r="BL74">
        <v>27.4</v>
      </c>
      <c r="BM74">
        <v>1.1000000000000001</v>
      </c>
      <c r="BN74">
        <v>4.0599999999999996</v>
      </c>
      <c r="BO74">
        <v>0.22</v>
      </c>
      <c r="BP74">
        <v>20.100000000000001</v>
      </c>
      <c r="BQ74">
        <v>1.3</v>
      </c>
      <c r="BR74">
        <v>5.46</v>
      </c>
      <c r="BS74">
        <v>0.55000000000000004</v>
      </c>
      <c r="BT74">
        <v>1.9</v>
      </c>
      <c r="BU74">
        <v>0.19</v>
      </c>
      <c r="BV74">
        <v>5.48</v>
      </c>
      <c r="BW74">
        <v>0.5</v>
      </c>
      <c r="BX74">
        <v>0.92</v>
      </c>
      <c r="BY74">
        <v>0.11</v>
      </c>
      <c r="BZ74">
        <v>4.6100000000000003</v>
      </c>
      <c r="CA74">
        <v>0.54</v>
      </c>
      <c r="CB74">
        <v>1.0109999999999999</v>
      </c>
      <c r="CC74">
        <v>8.4000000000000005E-2</v>
      </c>
      <c r="CD74">
        <v>2.4900000000000002</v>
      </c>
      <c r="CE74">
        <v>0.23</v>
      </c>
      <c r="CF74">
        <v>0.254</v>
      </c>
      <c r="CG74">
        <v>4.9000000000000002E-2</v>
      </c>
      <c r="CH74">
        <v>2.12</v>
      </c>
      <c r="CI74">
        <v>0.27</v>
      </c>
      <c r="CJ74">
        <v>0.27700000000000002</v>
      </c>
      <c r="CK74">
        <v>4.3999999999999997E-2</v>
      </c>
      <c r="CL74">
        <v>3.43</v>
      </c>
      <c r="CM74">
        <v>0.5</v>
      </c>
      <c r="CN74">
        <v>0.69</v>
      </c>
      <c r="CO74">
        <v>0.13</v>
      </c>
      <c r="CP74">
        <v>1.1100000000000001</v>
      </c>
      <c r="CQ74">
        <v>0.18</v>
      </c>
      <c r="CR74">
        <v>0.78600000000000003</v>
      </c>
      <c r="CS74">
        <v>9.7000000000000003E-2</v>
      </c>
      <c r="CT74">
        <v>0.23200000000000001</v>
      </c>
      <c r="CU74">
        <v>6.2E-2</v>
      </c>
      <c r="CV74">
        <v>69</v>
      </c>
      <c r="CW74">
        <v>-11.03</v>
      </c>
    </row>
    <row r="75" spans="1:101" x14ac:dyDescent="0.35">
      <c r="A75" s="5" t="s">
        <v>126</v>
      </c>
      <c r="B75" s="5">
        <v>50</v>
      </c>
      <c r="C75" s="5">
        <v>919</v>
      </c>
      <c r="D75" t="s">
        <v>198</v>
      </c>
      <c r="E75">
        <v>1.9055</v>
      </c>
      <c r="F75" s="3">
        <v>12.903600000000001</v>
      </c>
      <c r="G75" s="3">
        <v>0.35460000000000003</v>
      </c>
      <c r="H75" s="3">
        <v>11.0609</v>
      </c>
      <c r="I75" s="3">
        <v>0.50780000000000003</v>
      </c>
      <c r="J75" s="3">
        <v>2.6402000000000001</v>
      </c>
      <c r="K75" s="3">
        <v>49.888100000000001</v>
      </c>
      <c r="L75" s="3">
        <v>8.6167999999999996</v>
      </c>
      <c r="M75" s="3">
        <v>10.869400000000001</v>
      </c>
      <c r="N75" s="3">
        <v>0.3296</v>
      </c>
      <c r="O75" s="3">
        <f t="shared" si="3"/>
        <v>0.19975757575757577</v>
      </c>
      <c r="P75" s="3">
        <v>0.2671</v>
      </c>
      <c r="Q75" s="3">
        <v>1.8499999999999999E-2</v>
      </c>
      <c r="R75" s="3">
        <f t="shared" si="4"/>
        <v>1.6086956521739131E-2</v>
      </c>
      <c r="S75" s="3">
        <v>99.362099999999998</v>
      </c>
      <c r="T75" s="3">
        <v>40.937399999999997</v>
      </c>
      <c r="U75" s="3">
        <v>47.4375</v>
      </c>
      <c r="V75" s="3">
        <v>11.013500000000001</v>
      </c>
      <c r="W75" s="3">
        <v>4.02E-2</v>
      </c>
      <c r="X75" s="3">
        <v>1.24E-2</v>
      </c>
      <c r="Y75" s="3">
        <v>0.2326</v>
      </c>
      <c r="Z75" s="3">
        <v>0.4264</v>
      </c>
      <c r="AA75" s="3">
        <v>0.1535</v>
      </c>
      <c r="AB75" s="3">
        <v>0.17150000000000001</v>
      </c>
      <c r="AC75" s="3">
        <v>100.425</v>
      </c>
      <c r="AD75" s="3">
        <f t="shared" si="5"/>
        <v>88.476287606321861</v>
      </c>
      <c r="AE75" s="3">
        <v>15.727</v>
      </c>
      <c r="AF75">
        <v>3.86</v>
      </c>
      <c r="AG75">
        <v>0.42</v>
      </c>
      <c r="AH75">
        <v>0.65</v>
      </c>
      <c r="AI75">
        <v>0.64</v>
      </c>
      <c r="AJ75">
        <v>1620</v>
      </c>
      <c r="AK75">
        <v>46</v>
      </c>
      <c r="AL75">
        <v>33.299999999999997</v>
      </c>
      <c r="AM75">
        <v>1.2</v>
      </c>
      <c r="AN75">
        <v>323</v>
      </c>
      <c r="AO75">
        <v>13</v>
      </c>
      <c r="AP75">
        <v>601</v>
      </c>
      <c r="AQ75">
        <v>25</v>
      </c>
      <c r="AR75">
        <v>53.7</v>
      </c>
      <c r="AS75">
        <v>2.5</v>
      </c>
      <c r="AT75">
        <v>198.5</v>
      </c>
      <c r="AU75">
        <v>7.4</v>
      </c>
      <c r="AV75">
        <v>9.65</v>
      </c>
      <c r="AW75">
        <v>0.71</v>
      </c>
      <c r="AX75">
        <v>353</v>
      </c>
      <c r="AY75">
        <v>12</v>
      </c>
      <c r="AZ75">
        <v>23.2</v>
      </c>
      <c r="BA75">
        <v>1.2</v>
      </c>
      <c r="BB75">
        <v>142.4</v>
      </c>
      <c r="BC75">
        <v>3.3</v>
      </c>
      <c r="BD75">
        <v>14.66</v>
      </c>
      <c r="BE75">
        <v>0.66</v>
      </c>
      <c r="BF75">
        <v>9.7000000000000003E-2</v>
      </c>
      <c r="BG75">
        <v>2.3E-2</v>
      </c>
      <c r="BH75">
        <v>127.9</v>
      </c>
      <c r="BI75">
        <v>6.8</v>
      </c>
      <c r="BJ75">
        <v>12.92</v>
      </c>
      <c r="BK75">
        <v>0.56000000000000005</v>
      </c>
      <c r="BL75">
        <v>31.4</v>
      </c>
      <c r="BM75">
        <v>1.5</v>
      </c>
      <c r="BN75">
        <v>4.51</v>
      </c>
      <c r="BO75">
        <v>0.33</v>
      </c>
      <c r="BP75">
        <v>19.399999999999999</v>
      </c>
      <c r="BQ75">
        <v>1.3</v>
      </c>
      <c r="BR75">
        <v>4.78</v>
      </c>
      <c r="BS75">
        <v>0.9</v>
      </c>
      <c r="BT75">
        <v>1.77</v>
      </c>
      <c r="BU75">
        <v>0.18</v>
      </c>
      <c r="BV75">
        <v>4.8</v>
      </c>
      <c r="BW75">
        <v>0.83</v>
      </c>
      <c r="BX75">
        <v>0.79400000000000004</v>
      </c>
      <c r="BY75">
        <v>9.5000000000000001E-2</v>
      </c>
      <c r="BZ75">
        <v>4.83</v>
      </c>
      <c r="CA75">
        <v>0.46</v>
      </c>
      <c r="CB75">
        <v>0.79</v>
      </c>
      <c r="CC75">
        <v>0.11</v>
      </c>
      <c r="CD75">
        <v>2.2999999999999998</v>
      </c>
      <c r="CE75">
        <v>0.31</v>
      </c>
      <c r="CF75">
        <v>0.28100000000000003</v>
      </c>
      <c r="CG75">
        <v>4.3999999999999997E-2</v>
      </c>
      <c r="CH75">
        <v>1.66</v>
      </c>
      <c r="CI75">
        <v>0.31</v>
      </c>
      <c r="CJ75">
        <v>0.255</v>
      </c>
      <c r="CK75">
        <v>6.7000000000000004E-2</v>
      </c>
      <c r="CL75">
        <v>3.21</v>
      </c>
      <c r="CM75">
        <v>0.56999999999999995</v>
      </c>
      <c r="CN75">
        <v>0.88</v>
      </c>
      <c r="CO75">
        <v>0.12</v>
      </c>
      <c r="CP75">
        <v>1.26</v>
      </c>
      <c r="CQ75">
        <v>0.25</v>
      </c>
      <c r="CR75">
        <v>1.01</v>
      </c>
      <c r="CS75">
        <v>0.14000000000000001</v>
      </c>
      <c r="CT75">
        <v>0.313</v>
      </c>
      <c r="CU75">
        <v>6.5000000000000002E-2</v>
      </c>
      <c r="CV75">
        <v>72</v>
      </c>
      <c r="CW75">
        <v>-14.58</v>
      </c>
    </row>
    <row r="76" spans="1:101" x14ac:dyDescent="0.35">
      <c r="A76" s="5" t="s">
        <v>126</v>
      </c>
      <c r="B76" s="5">
        <v>50</v>
      </c>
      <c r="C76" s="5">
        <v>919</v>
      </c>
      <c r="D76" t="s">
        <v>199</v>
      </c>
      <c r="E76">
        <v>2.0417999999999998</v>
      </c>
      <c r="F76" s="3">
        <v>12.919</v>
      </c>
      <c r="G76" s="3">
        <v>0.33129999999999998</v>
      </c>
      <c r="H76" s="3">
        <v>11.754300000000001</v>
      </c>
      <c r="I76" s="3">
        <v>0.43159999999999998</v>
      </c>
      <c r="J76" s="3">
        <v>2.6577000000000002</v>
      </c>
      <c r="K76" s="3">
        <v>48.6248</v>
      </c>
      <c r="L76" s="3">
        <v>8.2105999999999995</v>
      </c>
      <c r="M76" s="3">
        <v>10.5991</v>
      </c>
      <c r="N76" s="3">
        <v>0.3629</v>
      </c>
      <c r="O76" s="3">
        <f t="shared" si="3"/>
        <v>0.21993939393939396</v>
      </c>
      <c r="P76" s="3">
        <v>0.15809999999999999</v>
      </c>
      <c r="Q76" s="3">
        <v>1.2200000000000001E-2</v>
      </c>
      <c r="R76" s="3">
        <f t="shared" si="4"/>
        <v>1.0608695652173915E-2</v>
      </c>
      <c r="S76" s="3">
        <v>98.103300000000004</v>
      </c>
      <c r="T76" s="3">
        <v>40.901699999999998</v>
      </c>
      <c r="U76" s="3">
        <v>47.224899999999998</v>
      </c>
      <c r="V76" s="3">
        <v>11.329499999999999</v>
      </c>
      <c r="W76" s="3">
        <v>4.8099999999999997E-2</v>
      </c>
      <c r="X76" s="3">
        <v>1.18E-2</v>
      </c>
      <c r="Y76" s="3">
        <v>0.24</v>
      </c>
      <c r="Z76" s="3">
        <v>0.41070000000000001</v>
      </c>
      <c r="AA76" s="3">
        <v>7.8399999999999997E-2</v>
      </c>
      <c r="AB76" s="3">
        <v>0.1837</v>
      </c>
      <c r="AC76" s="3">
        <v>100.4289</v>
      </c>
      <c r="AD76" s="3">
        <f t="shared" si="5"/>
        <v>88.137833299876817</v>
      </c>
      <c r="AE76" s="3">
        <v>14.72</v>
      </c>
      <c r="AF76">
        <v>4.1399999999999997</v>
      </c>
      <c r="AG76">
        <v>0.34</v>
      </c>
      <c r="AH76">
        <v>1.6</v>
      </c>
      <c r="AI76">
        <v>1.3</v>
      </c>
      <c r="AJ76">
        <v>1287</v>
      </c>
      <c r="AK76">
        <v>41</v>
      </c>
      <c r="AL76">
        <v>35.4</v>
      </c>
      <c r="AM76">
        <v>1.5</v>
      </c>
      <c r="AN76">
        <v>348</v>
      </c>
      <c r="AO76">
        <v>14</v>
      </c>
      <c r="AP76">
        <v>682</v>
      </c>
      <c r="AQ76">
        <v>29</v>
      </c>
      <c r="AR76">
        <v>55.8</v>
      </c>
      <c r="AS76">
        <v>2.6</v>
      </c>
      <c r="AT76">
        <v>149.69999999999999</v>
      </c>
      <c r="AU76">
        <v>7.7</v>
      </c>
      <c r="AV76">
        <v>9.67</v>
      </c>
      <c r="AW76">
        <v>0.6</v>
      </c>
      <c r="AX76">
        <v>389</v>
      </c>
      <c r="AY76">
        <v>18</v>
      </c>
      <c r="AZ76">
        <v>25</v>
      </c>
      <c r="BA76">
        <v>1.4</v>
      </c>
      <c r="BB76">
        <v>159.6</v>
      </c>
      <c r="BC76">
        <v>7.8</v>
      </c>
      <c r="BD76">
        <v>19.25</v>
      </c>
      <c r="BE76">
        <v>0.69</v>
      </c>
      <c r="BF76">
        <v>9.7000000000000003E-2</v>
      </c>
      <c r="BG76">
        <v>2.9000000000000001E-2</v>
      </c>
      <c r="BH76">
        <v>130.1</v>
      </c>
      <c r="BI76">
        <v>5.3</v>
      </c>
      <c r="BJ76">
        <v>16.149999999999999</v>
      </c>
      <c r="BK76">
        <v>0.78</v>
      </c>
      <c r="BL76">
        <v>37.799999999999997</v>
      </c>
      <c r="BM76">
        <v>1.6</v>
      </c>
      <c r="BN76">
        <v>4.95</v>
      </c>
      <c r="BO76">
        <v>0.33</v>
      </c>
      <c r="BP76">
        <v>24.8</v>
      </c>
      <c r="BQ76">
        <v>1.8</v>
      </c>
      <c r="BR76">
        <v>6.14</v>
      </c>
      <c r="BS76">
        <v>0.79</v>
      </c>
      <c r="BT76">
        <v>2.08</v>
      </c>
      <c r="BU76">
        <v>0.28000000000000003</v>
      </c>
      <c r="BV76">
        <v>6.01</v>
      </c>
      <c r="BW76">
        <v>0.78</v>
      </c>
      <c r="BX76">
        <v>0.876</v>
      </c>
      <c r="BY76">
        <v>9.2999999999999999E-2</v>
      </c>
      <c r="BZ76">
        <v>5.19</v>
      </c>
      <c r="CA76">
        <v>0.67</v>
      </c>
      <c r="CB76">
        <v>0.80600000000000005</v>
      </c>
      <c r="CC76">
        <v>9.4E-2</v>
      </c>
      <c r="CD76">
        <v>2.65</v>
      </c>
      <c r="CE76">
        <v>0.43</v>
      </c>
      <c r="CF76">
        <v>0.32300000000000001</v>
      </c>
      <c r="CG76">
        <v>0.06</v>
      </c>
      <c r="CH76">
        <v>2.2999999999999998</v>
      </c>
      <c r="CI76">
        <v>0.32</v>
      </c>
      <c r="CJ76">
        <v>0.251</v>
      </c>
      <c r="CK76">
        <v>4.4999999999999998E-2</v>
      </c>
      <c r="CL76">
        <v>4.13</v>
      </c>
      <c r="CM76">
        <v>0.63</v>
      </c>
      <c r="CN76">
        <v>1</v>
      </c>
      <c r="CO76">
        <v>0.15</v>
      </c>
      <c r="CP76">
        <v>1.1000000000000001</v>
      </c>
      <c r="CQ76">
        <v>0.25</v>
      </c>
      <c r="CR76">
        <v>1.35</v>
      </c>
      <c r="CS76">
        <v>0.16</v>
      </c>
      <c r="CT76">
        <v>0.439</v>
      </c>
      <c r="CU76">
        <v>9.9000000000000005E-2</v>
      </c>
      <c r="CV76">
        <v>75</v>
      </c>
      <c r="CW76">
        <v>-13.44</v>
      </c>
    </row>
    <row r="77" spans="1:101" x14ac:dyDescent="0.35">
      <c r="A77" s="5" t="s">
        <v>126</v>
      </c>
      <c r="B77" s="5">
        <v>50</v>
      </c>
      <c r="C77" s="5">
        <v>919</v>
      </c>
      <c r="D77" t="s">
        <v>200</v>
      </c>
      <c r="E77">
        <v>2.3828</v>
      </c>
      <c r="F77" s="3">
        <v>12.6678</v>
      </c>
      <c r="G77" s="3">
        <v>0.31709999999999999</v>
      </c>
      <c r="H77" s="3">
        <v>9.8897999999999993</v>
      </c>
      <c r="I77" s="3">
        <v>0.55700000000000005</v>
      </c>
      <c r="J77" s="3">
        <v>2.7088000000000001</v>
      </c>
      <c r="K77" s="3">
        <v>50.2408</v>
      </c>
      <c r="L77" s="3">
        <v>7.7523999999999997</v>
      </c>
      <c r="M77" s="3">
        <v>11.0525</v>
      </c>
      <c r="N77" s="3">
        <v>0.35239999999999999</v>
      </c>
      <c r="O77" s="3">
        <f t="shared" si="3"/>
        <v>0.21357575757575759</v>
      </c>
      <c r="P77" s="3">
        <v>0.31130000000000002</v>
      </c>
      <c r="Q77" s="3">
        <v>2.2700000000000001E-2</v>
      </c>
      <c r="R77" s="3">
        <f t="shared" si="4"/>
        <v>1.973913043478261E-2</v>
      </c>
      <c r="S77" s="3">
        <v>98.255099999999999</v>
      </c>
      <c r="T77" s="3">
        <v>40.329500000000003</v>
      </c>
      <c r="U77" s="3">
        <v>45.070999999999998</v>
      </c>
      <c r="V77" s="3">
        <v>14.8583</v>
      </c>
      <c r="W77" s="3">
        <v>2.9700000000000001E-2</v>
      </c>
      <c r="X77" s="3">
        <v>1.7000000000000001E-2</v>
      </c>
      <c r="Y77" s="3">
        <v>0.25650000000000001</v>
      </c>
      <c r="Z77" s="3">
        <v>0.32700000000000001</v>
      </c>
      <c r="AA77" s="3">
        <v>4.8399999999999999E-2</v>
      </c>
      <c r="AB77" s="3">
        <v>0.2235</v>
      </c>
      <c r="AC77" s="3">
        <v>101.1609</v>
      </c>
      <c r="AD77" s="3">
        <f t="shared" si="5"/>
        <v>84.392366742242501</v>
      </c>
      <c r="AE77" s="3">
        <v>19.556999999999999</v>
      </c>
      <c r="AF77">
        <v>5.28</v>
      </c>
      <c r="AG77">
        <v>0.56000000000000005</v>
      </c>
      <c r="AH77">
        <v>1.1000000000000001</v>
      </c>
      <c r="AI77">
        <v>0.75</v>
      </c>
      <c r="AJ77">
        <v>1431</v>
      </c>
      <c r="AK77">
        <v>44</v>
      </c>
      <c r="AL77">
        <v>32.799999999999997</v>
      </c>
      <c r="AM77">
        <v>1.2</v>
      </c>
      <c r="AN77">
        <v>345</v>
      </c>
      <c r="AO77">
        <v>15</v>
      </c>
      <c r="AP77">
        <v>343</v>
      </c>
      <c r="AQ77">
        <v>17</v>
      </c>
      <c r="AR77">
        <v>50.3</v>
      </c>
      <c r="AS77">
        <v>2.5</v>
      </c>
      <c r="AT77">
        <v>156.80000000000001</v>
      </c>
      <c r="AU77">
        <v>8.8000000000000007</v>
      </c>
      <c r="AV77">
        <v>12.22</v>
      </c>
      <c r="AW77">
        <v>0.71</v>
      </c>
      <c r="AX77">
        <v>437</v>
      </c>
      <c r="AY77">
        <v>16</v>
      </c>
      <c r="AZ77">
        <v>26.2</v>
      </c>
      <c r="BA77">
        <v>1.2</v>
      </c>
      <c r="BB77">
        <v>206.4</v>
      </c>
      <c r="BC77">
        <v>8.6999999999999993</v>
      </c>
      <c r="BD77">
        <v>19.760000000000002</v>
      </c>
      <c r="BE77">
        <v>0.98</v>
      </c>
      <c r="BF77">
        <v>0.125</v>
      </c>
      <c r="BG77">
        <v>3.1E-2</v>
      </c>
      <c r="BH77">
        <v>149.30000000000001</v>
      </c>
      <c r="BI77">
        <v>8.6999999999999993</v>
      </c>
      <c r="BJ77">
        <v>15.94</v>
      </c>
      <c r="BK77">
        <v>0.89</v>
      </c>
      <c r="BL77">
        <v>40.6</v>
      </c>
      <c r="BM77">
        <v>2</v>
      </c>
      <c r="BN77">
        <v>6.01</v>
      </c>
      <c r="BO77">
        <v>0.42</v>
      </c>
      <c r="BP77">
        <v>26.6</v>
      </c>
      <c r="BQ77">
        <v>2.1</v>
      </c>
      <c r="BR77">
        <v>6.98</v>
      </c>
      <c r="BS77">
        <v>0.8</v>
      </c>
      <c r="BT77">
        <v>2.2000000000000002</v>
      </c>
      <c r="BU77">
        <v>0.14000000000000001</v>
      </c>
      <c r="BV77">
        <v>6.9</v>
      </c>
      <c r="BW77">
        <v>0.74</v>
      </c>
      <c r="BX77">
        <v>1.06</v>
      </c>
      <c r="BY77">
        <v>0.11</v>
      </c>
      <c r="BZ77">
        <v>5.48</v>
      </c>
      <c r="CA77">
        <v>0.5</v>
      </c>
      <c r="CB77">
        <v>1.0169999999999999</v>
      </c>
      <c r="CC77">
        <v>8.4000000000000005E-2</v>
      </c>
      <c r="CD77">
        <v>2.73</v>
      </c>
      <c r="CE77">
        <v>0.31</v>
      </c>
      <c r="CF77">
        <v>0.35799999999999998</v>
      </c>
      <c r="CG77">
        <v>7.0999999999999994E-2</v>
      </c>
      <c r="CH77">
        <v>2.25</v>
      </c>
      <c r="CI77">
        <v>0.34</v>
      </c>
      <c r="CJ77">
        <v>0.23300000000000001</v>
      </c>
      <c r="CK77">
        <v>4.1000000000000002E-2</v>
      </c>
      <c r="CL77">
        <v>5.09</v>
      </c>
      <c r="CM77">
        <v>0.68</v>
      </c>
      <c r="CN77">
        <v>1.1200000000000001</v>
      </c>
      <c r="CO77">
        <v>0.15</v>
      </c>
      <c r="CP77">
        <v>1.33</v>
      </c>
      <c r="CQ77">
        <v>0.27</v>
      </c>
      <c r="CR77">
        <v>1.37</v>
      </c>
      <c r="CS77">
        <v>0.12</v>
      </c>
      <c r="CT77">
        <v>0.5</v>
      </c>
      <c r="CU77">
        <v>8.2000000000000003E-2</v>
      </c>
      <c r="CV77">
        <v>78</v>
      </c>
      <c r="CW77">
        <v>-5.03</v>
      </c>
    </row>
    <row r="78" spans="1:101" x14ac:dyDescent="0.35">
      <c r="A78" s="5" t="s">
        <v>126</v>
      </c>
      <c r="B78" s="5">
        <v>50</v>
      </c>
      <c r="C78" s="5">
        <v>919</v>
      </c>
      <c r="D78" t="s">
        <v>201</v>
      </c>
      <c r="E78">
        <v>2.2747000000000002</v>
      </c>
      <c r="F78" s="3">
        <v>13.193</v>
      </c>
      <c r="G78" s="3">
        <v>0.2407</v>
      </c>
      <c r="H78" s="3">
        <v>11.2471</v>
      </c>
      <c r="I78" s="3">
        <v>0.4042</v>
      </c>
      <c r="J78" s="3">
        <v>2.3948</v>
      </c>
      <c r="K78" s="3">
        <v>50.131999999999998</v>
      </c>
      <c r="L78" s="3">
        <v>7.3476999999999997</v>
      </c>
      <c r="M78" s="3">
        <v>10.6157</v>
      </c>
      <c r="N78" s="3">
        <v>0.39539999999999997</v>
      </c>
      <c r="O78" s="3">
        <f t="shared" si="3"/>
        <v>0.23963636363636362</v>
      </c>
      <c r="P78" s="3">
        <v>0.29870000000000002</v>
      </c>
      <c r="Q78" s="3">
        <v>1.26E-2</v>
      </c>
      <c r="R78" s="3">
        <f t="shared" si="4"/>
        <v>1.0956521739130436E-2</v>
      </c>
      <c r="S78" s="3">
        <v>98.5565</v>
      </c>
      <c r="T78" s="3">
        <v>41.313800000000001</v>
      </c>
      <c r="U78" s="3">
        <v>47.938299999999998</v>
      </c>
      <c r="V78" s="3">
        <v>11.1371</v>
      </c>
      <c r="W78" s="3">
        <v>4.9799999999999997E-2</v>
      </c>
      <c r="X78" s="3">
        <v>9.4999999999999998E-3</v>
      </c>
      <c r="Y78" s="3">
        <v>0.2397</v>
      </c>
      <c r="Z78" s="3">
        <v>0.42880000000000001</v>
      </c>
      <c r="AA78" s="3">
        <v>9.8599999999999993E-2</v>
      </c>
      <c r="AB78" s="3">
        <v>0.17349999999999999</v>
      </c>
      <c r="AC78" s="3">
        <v>101.389</v>
      </c>
      <c r="AD78" s="3">
        <f t="shared" si="5"/>
        <v>88.469573305654123</v>
      </c>
      <c r="AE78" s="3">
        <v>12.673999999999999</v>
      </c>
      <c r="AF78">
        <v>4.49</v>
      </c>
      <c r="AG78">
        <v>0.82</v>
      </c>
      <c r="AH78">
        <v>0.46</v>
      </c>
      <c r="AI78">
        <v>0.51</v>
      </c>
      <c r="AJ78">
        <v>1124</v>
      </c>
      <c r="AK78">
        <v>43</v>
      </c>
      <c r="AL78">
        <v>34.4</v>
      </c>
      <c r="AM78">
        <v>2.2999999999999998</v>
      </c>
      <c r="AN78">
        <v>336</v>
      </c>
      <c r="AO78">
        <v>19</v>
      </c>
      <c r="AP78">
        <v>532</v>
      </c>
      <c r="AQ78">
        <v>32</v>
      </c>
      <c r="AR78">
        <v>47.2</v>
      </c>
      <c r="AS78">
        <v>3</v>
      </c>
      <c r="AT78">
        <v>114.8</v>
      </c>
      <c r="AU78">
        <v>5.6</v>
      </c>
      <c r="AV78">
        <v>8.32</v>
      </c>
      <c r="AW78">
        <v>0.63</v>
      </c>
      <c r="AX78">
        <v>314</v>
      </c>
      <c r="AY78">
        <v>13</v>
      </c>
      <c r="AZ78">
        <v>23.2</v>
      </c>
      <c r="BA78">
        <v>1.3</v>
      </c>
      <c r="BB78">
        <v>119.1</v>
      </c>
      <c r="BC78">
        <v>6.9</v>
      </c>
      <c r="BD78">
        <v>12.27</v>
      </c>
      <c r="BE78">
        <v>0.64</v>
      </c>
      <c r="BF78">
        <v>0.08</v>
      </c>
      <c r="BG78">
        <v>2.1000000000000001E-2</v>
      </c>
      <c r="BH78">
        <v>95.5</v>
      </c>
      <c r="BI78">
        <v>5.9</v>
      </c>
      <c r="BJ78">
        <v>10.36</v>
      </c>
      <c r="BK78">
        <v>0.69</v>
      </c>
      <c r="BL78">
        <v>25.6</v>
      </c>
      <c r="BM78">
        <v>1.6</v>
      </c>
      <c r="BN78">
        <v>3.99</v>
      </c>
      <c r="BO78">
        <v>0.44</v>
      </c>
      <c r="BP78">
        <v>15.7</v>
      </c>
      <c r="BQ78">
        <v>1.7</v>
      </c>
      <c r="BR78">
        <v>5.17</v>
      </c>
      <c r="BS78">
        <v>0.79</v>
      </c>
      <c r="BT78">
        <v>1.91</v>
      </c>
      <c r="BU78">
        <v>0.27</v>
      </c>
      <c r="BV78">
        <v>4.5599999999999996</v>
      </c>
      <c r="BW78">
        <v>0.63</v>
      </c>
      <c r="BX78">
        <v>0.8</v>
      </c>
      <c r="BY78">
        <v>0.11</v>
      </c>
      <c r="BZ78">
        <v>4.88</v>
      </c>
      <c r="CA78">
        <v>0.63</v>
      </c>
      <c r="CB78">
        <v>0.94</v>
      </c>
      <c r="CC78">
        <v>0.14000000000000001</v>
      </c>
      <c r="CD78">
        <v>2.42</v>
      </c>
      <c r="CE78">
        <v>0.37</v>
      </c>
      <c r="CF78">
        <v>0.27600000000000002</v>
      </c>
      <c r="CG78">
        <v>6.8000000000000005E-2</v>
      </c>
      <c r="CH78">
        <v>1.71</v>
      </c>
      <c r="CI78">
        <v>0.34</v>
      </c>
      <c r="CJ78">
        <v>0.29199999999999998</v>
      </c>
      <c r="CK78">
        <v>7.3999999999999996E-2</v>
      </c>
      <c r="CL78">
        <v>3.79</v>
      </c>
      <c r="CM78">
        <v>0.55000000000000004</v>
      </c>
      <c r="CN78">
        <v>0.68</v>
      </c>
      <c r="CO78">
        <v>0.14000000000000001</v>
      </c>
      <c r="CP78">
        <v>1.02</v>
      </c>
      <c r="CQ78">
        <v>0.21</v>
      </c>
      <c r="CR78">
        <v>0.71</v>
      </c>
      <c r="CS78">
        <v>0.14000000000000001</v>
      </c>
      <c r="CT78">
        <v>0.255</v>
      </c>
      <c r="CU78">
        <v>8.3000000000000004E-2</v>
      </c>
      <c r="CV78">
        <v>81</v>
      </c>
      <c r="CW78">
        <v>-18.23</v>
      </c>
    </row>
    <row r="79" spans="1:101" x14ac:dyDescent="0.35">
      <c r="A79" s="5" t="s">
        <v>126</v>
      </c>
      <c r="B79" s="5">
        <v>50</v>
      </c>
      <c r="C79" s="5">
        <v>919</v>
      </c>
      <c r="D79" t="s">
        <v>202</v>
      </c>
      <c r="E79" s="6">
        <v>1.9856</v>
      </c>
      <c r="F79" s="21">
        <v>12.6465</v>
      </c>
      <c r="G79" s="21">
        <v>0.29459999999999997</v>
      </c>
      <c r="H79" s="21">
        <v>11.2575</v>
      </c>
      <c r="I79" s="21">
        <v>0.49859999999999999</v>
      </c>
      <c r="J79" s="21">
        <v>2.4016000000000002</v>
      </c>
      <c r="K79" s="21">
        <v>49.646900000000002</v>
      </c>
      <c r="L79" s="21">
        <v>8.1562000000000001</v>
      </c>
      <c r="M79" s="21">
        <v>10.106199999999999</v>
      </c>
      <c r="N79" s="21">
        <v>0.3342</v>
      </c>
      <c r="O79" s="3">
        <f t="shared" si="3"/>
        <v>0.20254545454545456</v>
      </c>
      <c r="P79" s="21">
        <v>3.3000000000000002E-2</v>
      </c>
      <c r="Q79" s="21">
        <v>1.12E-2</v>
      </c>
      <c r="R79" s="3">
        <f t="shared" si="4"/>
        <v>9.7391304347826096E-3</v>
      </c>
      <c r="S79" s="21">
        <v>97.372100000000003</v>
      </c>
      <c r="T79" s="3">
        <v>40.787399999999998</v>
      </c>
      <c r="U79" s="3">
        <v>47.316600000000001</v>
      </c>
      <c r="V79" s="3">
        <v>11.0121</v>
      </c>
      <c r="W79" s="3">
        <v>4.41E-2</v>
      </c>
      <c r="X79" s="3">
        <v>7.9000000000000008E-3</v>
      </c>
      <c r="Y79" s="3">
        <v>0.2288</v>
      </c>
      <c r="Z79" s="3">
        <v>0.44840000000000002</v>
      </c>
      <c r="AA79" s="3">
        <v>0.1038</v>
      </c>
      <c r="AB79" s="3">
        <v>0.14000000000000001</v>
      </c>
      <c r="AC79" s="3">
        <v>100.0891</v>
      </c>
      <c r="AD79" s="3">
        <f t="shared" si="5"/>
        <v>88.451542430938929</v>
      </c>
      <c r="AE79" s="3">
        <v>12.59</v>
      </c>
      <c r="AF79">
        <v>4.57</v>
      </c>
      <c r="AG79">
        <v>0.5</v>
      </c>
      <c r="AH79">
        <v>0.28999999999999998</v>
      </c>
      <c r="AI79">
        <v>0.4</v>
      </c>
      <c r="AJ79">
        <v>1400</v>
      </c>
      <c r="AK79">
        <v>66</v>
      </c>
      <c r="AL79">
        <v>31.5</v>
      </c>
      <c r="AM79">
        <v>1.8</v>
      </c>
      <c r="AN79">
        <v>307</v>
      </c>
      <c r="AO79">
        <v>18</v>
      </c>
      <c r="AP79">
        <v>577</v>
      </c>
      <c r="AQ79">
        <v>33</v>
      </c>
      <c r="AR79">
        <v>43.2</v>
      </c>
      <c r="AS79">
        <v>3.1</v>
      </c>
      <c r="AT79">
        <v>121.9</v>
      </c>
      <c r="AU79">
        <v>7.2</v>
      </c>
      <c r="AV79">
        <v>7.87</v>
      </c>
      <c r="AW79">
        <v>0.67</v>
      </c>
      <c r="AX79">
        <v>414</v>
      </c>
      <c r="AY79">
        <v>25</v>
      </c>
      <c r="AZ79">
        <v>22.1</v>
      </c>
      <c r="BA79">
        <v>1.3</v>
      </c>
      <c r="BB79">
        <v>123.1</v>
      </c>
      <c r="BC79">
        <v>6.8</v>
      </c>
      <c r="BD79">
        <v>13.8</v>
      </c>
      <c r="BE79">
        <v>1.1000000000000001</v>
      </c>
      <c r="BF79">
        <v>9.9000000000000005E-2</v>
      </c>
      <c r="BG79">
        <v>0.03</v>
      </c>
      <c r="BH79">
        <v>116.2</v>
      </c>
      <c r="BI79">
        <v>4.9000000000000004</v>
      </c>
      <c r="BJ79">
        <v>11.69</v>
      </c>
      <c r="BK79">
        <v>0.72</v>
      </c>
      <c r="BL79">
        <v>28.9</v>
      </c>
      <c r="BM79">
        <v>1.8</v>
      </c>
      <c r="BN79">
        <v>4.3600000000000003</v>
      </c>
      <c r="BO79">
        <v>0.31</v>
      </c>
      <c r="BP79">
        <v>19.600000000000001</v>
      </c>
      <c r="BQ79">
        <v>1.4</v>
      </c>
      <c r="BR79">
        <v>4.67</v>
      </c>
      <c r="BS79">
        <v>0.83</v>
      </c>
      <c r="BT79">
        <v>1.78</v>
      </c>
      <c r="BU79">
        <v>0.21</v>
      </c>
      <c r="BV79">
        <v>4.41</v>
      </c>
      <c r="BW79">
        <v>0.63</v>
      </c>
      <c r="BX79">
        <v>0.84</v>
      </c>
      <c r="BY79">
        <v>0.13</v>
      </c>
      <c r="BZ79">
        <v>5.2</v>
      </c>
      <c r="CA79">
        <v>0.66</v>
      </c>
      <c r="CB79">
        <v>0.91</v>
      </c>
      <c r="CC79">
        <v>0.12</v>
      </c>
      <c r="CD79">
        <v>2.2599999999999998</v>
      </c>
      <c r="CE79">
        <v>0.31</v>
      </c>
      <c r="CF79">
        <v>0.30099999999999999</v>
      </c>
      <c r="CG79">
        <v>7.8E-2</v>
      </c>
      <c r="CH79">
        <v>2</v>
      </c>
      <c r="CI79">
        <v>0.37</v>
      </c>
      <c r="CJ79">
        <v>0.249</v>
      </c>
      <c r="CK79">
        <v>5.5E-2</v>
      </c>
      <c r="CL79">
        <v>2.95</v>
      </c>
      <c r="CM79">
        <v>0.61</v>
      </c>
      <c r="CN79">
        <v>0.87</v>
      </c>
      <c r="CO79">
        <v>0.19</v>
      </c>
      <c r="CP79">
        <v>0.78</v>
      </c>
      <c r="CQ79">
        <v>0.25</v>
      </c>
      <c r="CR79">
        <v>0.96099999999999997</v>
      </c>
      <c r="CS79">
        <v>9.0999999999999998E-2</v>
      </c>
      <c r="CT79">
        <v>0.255</v>
      </c>
      <c r="CU79">
        <v>6.4000000000000001E-2</v>
      </c>
      <c r="CV79">
        <v>84</v>
      </c>
      <c r="CW79">
        <v>-16.48</v>
      </c>
    </row>
    <row r="80" spans="1:101" x14ac:dyDescent="0.35">
      <c r="A80" s="5" t="s">
        <v>126</v>
      </c>
      <c r="B80" s="5">
        <v>50</v>
      </c>
      <c r="C80" s="5">
        <v>919</v>
      </c>
      <c r="D80" t="s">
        <v>203</v>
      </c>
      <c r="E80">
        <v>2.0687000000000002</v>
      </c>
      <c r="F80" s="3">
        <v>12.5999</v>
      </c>
      <c r="G80" s="3">
        <v>0.24149999999999999</v>
      </c>
      <c r="H80" s="3">
        <v>11.304</v>
      </c>
      <c r="I80" s="3">
        <v>0.55830000000000002</v>
      </c>
      <c r="J80" s="3">
        <v>2.4891999999999999</v>
      </c>
      <c r="K80" s="3">
        <v>48.469799999999999</v>
      </c>
      <c r="L80" s="3">
        <v>8.4406999999999996</v>
      </c>
      <c r="M80" s="3">
        <v>11.468</v>
      </c>
      <c r="N80" s="3">
        <v>0.36320000000000002</v>
      </c>
      <c r="O80" s="3">
        <f t="shared" si="3"/>
        <v>0.22012121212121213</v>
      </c>
      <c r="P80" s="3">
        <v>0.30890000000000001</v>
      </c>
      <c r="Q80" s="3">
        <v>1.8100000000000002E-2</v>
      </c>
      <c r="R80" s="3">
        <f t="shared" si="4"/>
        <v>1.573913043478261E-2</v>
      </c>
      <c r="S80" s="3">
        <v>98.330299999999994</v>
      </c>
      <c r="T80" s="3">
        <v>40.147100000000002</v>
      </c>
      <c r="U80" s="3">
        <v>44.815800000000003</v>
      </c>
      <c r="V80" s="3">
        <v>14.1351</v>
      </c>
      <c r="W80" s="3">
        <v>4.6199999999999998E-2</v>
      </c>
      <c r="X80" s="3">
        <v>2.2200000000000001E-2</v>
      </c>
      <c r="Y80" s="3">
        <v>0.2671</v>
      </c>
      <c r="Z80" s="3">
        <v>0.35489999999999999</v>
      </c>
      <c r="AA80" s="3">
        <v>3.78E-2</v>
      </c>
      <c r="AB80" s="3">
        <v>0.2026</v>
      </c>
      <c r="AC80" s="3">
        <v>100.0287</v>
      </c>
      <c r="AD80" s="3">
        <f t="shared" si="5"/>
        <v>84.965990725476289</v>
      </c>
      <c r="AE80" s="3">
        <v>14.981</v>
      </c>
      <c r="AF80">
        <v>5.29</v>
      </c>
      <c r="AG80">
        <v>0.43</v>
      </c>
      <c r="AH80">
        <v>0.83</v>
      </c>
      <c r="AI80">
        <v>0.81</v>
      </c>
      <c r="AJ80">
        <v>1221</v>
      </c>
      <c r="AK80">
        <v>48</v>
      </c>
      <c r="AL80">
        <v>32.700000000000003</v>
      </c>
      <c r="AM80">
        <v>1.5</v>
      </c>
      <c r="AN80">
        <v>380</v>
      </c>
      <c r="AO80">
        <v>13</v>
      </c>
      <c r="AP80">
        <v>527</v>
      </c>
      <c r="AQ80">
        <v>24</v>
      </c>
      <c r="AR80">
        <v>53.7</v>
      </c>
      <c r="AS80">
        <v>2.5</v>
      </c>
      <c r="AT80">
        <v>192.1</v>
      </c>
      <c r="AU80">
        <v>9.1</v>
      </c>
      <c r="AV80">
        <v>10.36</v>
      </c>
      <c r="AW80">
        <v>0.9</v>
      </c>
      <c r="AX80">
        <v>346</v>
      </c>
      <c r="AY80">
        <v>16</v>
      </c>
      <c r="AZ80">
        <v>21.8</v>
      </c>
      <c r="BA80">
        <v>1.3</v>
      </c>
      <c r="BB80">
        <v>138.9</v>
      </c>
      <c r="BC80">
        <v>6.5</v>
      </c>
      <c r="BD80">
        <v>17.86</v>
      </c>
      <c r="BE80">
        <v>0.93</v>
      </c>
      <c r="BF80">
        <v>0.11899999999999999</v>
      </c>
      <c r="BG80">
        <v>2.7E-2</v>
      </c>
      <c r="BH80">
        <v>135.69999999999999</v>
      </c>
      <c r="BI80">
        <v>8.5</v>
      </c>
      <c r="BJ80">
        <v>14.6</v>
      </c>
      <c r="BK80">
        <v>1.1000000000000001</v>
      </c>
      <c r="BL80">
        <v>35.200000000000003</v>
      </c>
      <c r="BM80">
        <v>2.2000000000000002</v>
      </c>
      <c r="BN80">
        <v>4.6100000000000003</v>
      </c>
      <c r="BO80">
        <v>0.28000000000000003</v>
      </c>
      <c r="BP80">
        <v>19.100000000000001</v>
      </c>
      <c r="BQ80">
        <v>1.7</v>
      </c>
      <c r="BR80">
        <v>4.9400000000000004</v>
      </c>
      <c r="BS80">
        <v>0.54</v>
      </c>
      <c r="BT80">
        <v>1.77</v>
      </c>
      <c r="BU80">
        <v>0.17</v>
      </c>
      <c r="BV80">
        <v>4.8899999999999997</v>
      </c>
      <c r="BW80">
        <v>0.57999999999999996</v>
      </c>
      <c r="BX80">
        <v>0.751</v>
      </c>
      <c r="BY80">
        <v>8.7999999999999995E-2</v>
      </c>
      <c r="BZ80">
        <v>4.8899999999999997</v>
      </c>
      <c r="CA80">
        <v>0.49</v>
      </c>
      <c r="CB80">
        <v>0.83</v>
      </c>
      <c r="CC80">
        <v>0.12</v>
      </c>
      <c r="CD80">
        <v>2.3199999999999998</v>
      </c>
      <c r="CE80">
        <v>0.36</v>
      </c>
      <c r="CF80">
        <v>0.32400000000000001</v>
      </c>
      <c r="CG80">
        <v>6.8000000000000005E-2</v>
      </c>
      <c r="CH80">
        <v>1.97</v>
      </c>
      <c r="CI80">
        <v>0.43</v>
      </c>
      <c r="CJ80">
        <v>0.28100000000000003</v>
      </c>
      <c r="CK80">
        <v>5.7000000000000002E-2</v>
      </c>
      <c r="CL80">
        <v>3.69</v>
      </c>
      <c r="CM80">
        <v>0.43</v>
      </c>
      <c r="CN80">
        <v>1.1299999999999999</v>
      </c>
      <c r="CO80">
        <v>0.14000000000000001</v>
      </c>
      <c r="CP80">
        <v>1.17</v>
      </c>
      <c r="CQ80">
        <v>0.23</v>
      </c>
      <c r="CR80">
        <v>1.1499999999999999</v>
      </c>
      <c r="CS80">
        <v>0.15</v>
      </c>
      <c r="CT80">
        <v>0.439</v>
      </c>
      <c r="CU80">
        <v>7.5999999999999998E-2</v>
      </c>
      <c r="CV80">
        <v>87</v>
      </c>
      <c r="CW80">
        <v>-2.67</v>
      </c>
    </row>
    <row r="81" spans="1:101" x14ac:dyDescent="0.35">
      <c r="A81" s="5" t="s">
        <v>126</v>
      </c>
      <c r="B81" s="5">
        <v>50</v>
      </c>
      <c r="C81" s="5">
        <v>919</v>
      </c>
      <c r="D81" t="s">
        <v>204</v>
      </c>
      <c r="E81">
        <v>1.9532</v>
      </c>
      <c r="F81" s="3">
        <v>12.4253</v>
      </c>
      <c r="G81" s="3">
        <v>0.25230000000000002</v>
      </c>
      <c r="H81" s="3">
        <v>10.786</v>
      </c>
      <c r="I81" s="3">
        <v>0.53779999999999994</v>
      </c>
      <c r="J81" s="3">
        <v>2.6736</v>
      </c>
      <c r="K81" s="3">
        <v>49.016199999999998</v>
      </c>
      <c r="L81" s="3">
        <v>8.5612999999999992</v>
      </c>
      <c r="M81" s="3">
        <v>11.1835</v>
      </c>
      <c r="N81" s="3">
        <v>0.3916</v>
      </c>
      <c r="O81" s="3">
        <f t="shared" si="3"/>
        <v>0.23733333333333334</v>
      </c>
      <c r="P81" s="3">
        <v>0.32879999999999998</v>
      </c>
      <c r="Q81" s="3">
        <v>2.2499999999999999E-2</v>
      </c>
      <c r="R81" s="3">
        <f t="shared" si="4"/>
        <v>1.9565217391304349E-2</v>
      </c>
      <c r="S81" s="3">
        <v>98.131900000000002</v>
      </c>
      <c r="T81" s="3">
        <v>40.801299999999998</v>
      </c>
      <c r="U81" s="3">
        <v>47.027799999999999</v>
      </c>
      <c r="V81" s="3">
        <v>11.3256</v>
      </c>
      <c r="W81" s="3">
        <v>5.8000000000000003E-2</v>
      </c>
      <c r="X81" s="3">
        <v>9.2999999999999992E-3</v>
      </c>
      <c r="Y81" s="3">
        <v>0.2477</v>
      </c>
      <c r="Z81" s="3">
        <v>0.42370000000000002</v>
      </c>
      <c r="AA81" s="3">
        <v>8.8499999999999995E-2</v>
      </c>
      <c r="AB81" s="3">
        <v>0.16669999999999999</v>
      </c>
      <c r="AC81" s="3">
        <v>100.14870000000001</v>
      </c>
      <c r="AD81" s="3">
        <f t="shared" si="5"/>
        <v>88.097647116118296</v>
      </c>
      <c r="AE81" s="3">
        <v>16.404</v>
      </c>
      <c r="AF81">
        <v>4.34</v>
      </c>
      <c r="AG81">
        <v>0.53</v>
      </c>
      <c r="AH81">
        <v>0.31</v>
      </c>
      <c r="AI81">
        <v>0.34</v>
      </c>
      <c r="AJ81">
        <v>1280</v>
      </c>
      <c r="AK81">
        <v>35</v>
      </c>
      <c r="AL81">
        <v>32.6</v>
      </c>
      <c r="AM81">
        <v>1.4</v>
      </c>
      <c r="AN81">
        <v>320</v>
      </c>
      <c r="AO81">
        <v>16</v>
      </c>
      <c r="AP81">
        <v>600</v>
      </c>
      <c r="AQ81">
        <v>32</v>
      </c>
      <c r="AR81">
        <v>52.1</v>
      </c>
      <c r="AS81">
        <v>2.7</v>
      </c>
      <c r="AT81">
        <v>163.1</v>
      </c>
      <c r="AU81">
        <v>8.4</v>
      </c>
      <c r="AV81">
        <v>10.44</v>
      </c>
      <c r="AW81">
        <v>0.56000000000000005</v>
      </c>
      <c r="AX81">
        <v>368</v>
      </c>
      <c r="AY81">
        <v>19</v>
      </c>
      <c r="AZ81">
        <v>22.2</v>
      </c>
      <c r="BA81">
        <v>1.3</v>
      </c>
      <c r="BB81">
        <v>140.9</v>
      </c>
      <c r="BC81">
        <v>7.4</v>
      </c>
      <c r="BD81">
        <v>18.7</v>
      </c>
      <c r="BE81">
        <v>1.2</v>
      </c>
      <c r="BF81">
        <v>0.10100000000000001</v>
      </c>
      <c r="BG81">
        <v>1.6E-2</v>
      </c>
      <c r="BH81">
        <v>137.30000000000001</v>
      </c>
      <c r="BI81">
        <v>7.3</v>
      </c>
      <c r="BJ81">
        <v>15.19</v>
      </c>
      <c r="BK81">
        <v>0.71</v>
      </c>
      <c r="BL81">
        <v>36</v>
      </c>
      <c r="BM81">
        <v>1.5</v>
      </c>
      <c r="BN81">
        <v>4.76</v>
      </c>
      <c r="BO81">
        <v>0.37</v>
      </c>
      <c r="BP81">
        <v>22</v>
      </c>
      <c r="BQ81">
        <v>1.3</v>
      </c>
      <c r="BR81">
        <v>5.79</v>
      </c>
      <c r="BS81">
        <v>0.71</v>
      </c>
      <c r="BT81">
        <v>1.95</v>
      </c>
      <c r="BU81">
        <v>0.17</v>
      </c>
      <c r="BV81">
        <v>4.84</v>
      </c>
      <c r="BW81">
        <v>0.64</v>
      </c>
      <c r="BX81">
        <v>0.86</v>
      </c>
      <c r="BY81">
        <v>0.1</v>
      </c>
      <c r="BZ81">
        <v>4.97</v>
      </c>
      <c r="CA81">
        <v>0.4</v>
      </c>
      <c r="CB81">
        <v>0.82399999999999995</v>
      </c>
      <c r="CC81">
        <v>9.7000000000000003E-2</v>
      </c>
      <c r="CD81">
        <v>2.23</v>
      </c>
      <c r="CE81">
        <v>0.25</v>
      </c>
      <c r="CF81">
        <v>0.307</v>
      </c>
      <c r="CG81">
        <v>6.2E-2</v>
      </c>
      <c r="CH81">
        <v>1.92</v>
      </c>
      <c r="CI81">
        <v>0.33</v>
      </c>
      <c r="CJ81">
        <v>0.32300000000000001</v>
      </c>
      <c r="CK81">
        <v>6.9000000000000006E-2</v>
      </c>
      <c r="CL81">
        <v>3.88</v>
      </c>
      <c r="CM81">
        <v>0.72</v>
      </c>
      <c r="CN81">
        <v>1.1200000000000001</v>
      </c>
      <c r="CO81">
        <v>0.14000000000000001</v>
      </c>
      <c r="CP81">
        <v>1.42</v>
      </c>
      <c r="CQ81">
        <v>0.28999999999999998</v>
      </c>
      <c r="CR81">
        <v>1.35</v>
      </c>
      <c r="CS81">
        <v>0.18</v>
      </c>
      <c r="CT81">
        <v>0.41299999999999998</v>
      </c>
      <c r="CU81">
        <v>9.5000000000000001E-2</v>
      </c>
      <c r="CV81">
        <v>90</v>
      </c>
      <c r="CW81">
        <v>-11.75</v>
      </c>
    </row>
    <row r="82" spans="1:101" x14ac:dyDescent="0.35">
      <c r="A82" s="5" t="s">
        <v>128</v>
      </c>
      <c r="B82" s="5">
        <v>50</v>
      </c>
      <c r="C82" s="5">
        <v>919</v>
      </c>
      <c r="D82" t="s">
        <v>206</v>
      </c>
      <c r="E82">
        <v>2.1192000000000002</v>
      </c>
      <c r="F82" s="3">
        <v>12.374599999999999</v>
      </c>
      <c r="G82" s="3">
        <v>0.31630000000000003</v>
      </c>
      <c r="H82" s="3">
        <v>10.6975</v>
      </c>
      <c r="I82" s="3">
        <v>0.43719999999999998</v>
      </c>
      <c r="J82" s="3">
        <v>2.3037000000000001</v>
      </c>
      <c r="K82" s="3">
        <v>48.911299999999997</v>
      </c>
      <c r="L82" s="3">
        <v>8.4885999999999999</v>
      </c>
      <c r="M82" s="3">
        <v>11.703799999999999</v>
      </c>
      <c r="N82" s="3">
        <v>0.3196</v>
      </c>
      <c r="O82" s="3">
        <f t="shared" si="3"/>
        <v>0.1936969696969697</v>
      </c>
      <c r="P82" s="3">
        <v>0.2223</v>
      </c>
      <c r="Q82" s="3">
        <v>1.0699999999999999E-2</v>
      </c>
      <c r="R82" s="3">
        <f t="shared" si="4"/>
        <v>9.3043478260869568E-3</v>
      </c>
      <c r="S82" s="3">
        <v>97.904799999999994</v>
      </c>
      <c r="T82" s="3">
        <v>40.468699999999998</v>
      </c>
      <c r="U82" s="3">
        <v>47.153100000000002</v>
      </c>
      <c r="V82" s="3">
        <v>11.4557</v>
      </c>
      <c r="W82" s="3">
        <v>5.4399999999999997E-2</v>
      </c>
      <c r="X82" s="3">
        <v>1.7999999999999999E-2</v>
      </c>
      <c r="Y82" s="3">
        <v>0.24390000000000001</v>
      </c>
      <c r="Z82" s="3">
        <v>0.39679999999999999</v>
      </c>
      <c r="AA82" s="3">
        <v>9.2499999999999999E-2</v>
      </c>
      <c r="AB82" s="3">
        <v>0.19309999999999999</v>
      </c>
      <c r="AC82" s="3">
        <v>100.0761</v>
      </c>
      <c r="AD82" s="3">
        <f t="shared" si="5"/>
        <v>88.005475597744621</v>
      </c>
      <c r="AE82" s="3">
        <v>21.821999999999999</v>
      </c>
      <c r="AF82">
        <v>4.25</v>
      </c>
      <c r="AG82">
        <v>0.52</v>
      </c>
      <c r="AH82">
        <v>0.44</v>
      </c>
      <c r="AI82">
        <v>0.37</v>
      </c>
      <c r="AJ82">
        <v>1185</v>
      </c>
      <c r="AK82">
        <v>28</v>
      </c>
      <c r="AL82">
        <v>32.200000000000003</v>
      </c>
      <c r="AM82">
        <v>1.1000000000000001</v>
      </c>
      <c r="AN82">
        <v>282</v>
      </c>
      <c r="AO82">
        <v>12</v>
      </c>
      <c r="AP82">
        <v>752</v>
      </c>
      <c r="AQ82">
        <v>31</v>
      </c>
      <c r="AR82">
        <v>53.5</v>
      </c>
      <c r="AS82">
        <v>2.2999999999999998</v>
      </c>
      <c r="AT82">
        <v>162.19999999999999</v>
      </c>
      <c r="AU82">
        <v>7</v>
      </c>
      <c r="AV82">
        <v>7.17</v>
      </c>
      <c r="AW82">
        <v>0.5</v>
      </c>
      <c r="AX82">
        <v>287</v>
      </c>
      <c r="AY82">
        <v>11</v>
      </c>
      <c r="AZ82">
        <v>20.52</v>
      </c>
      <c r="BA82">
        <v>0.69</v>
      </c>
      <c r="BB82">
        <v>118.1</v>
      </c>
      <c r="BC82">
        <v>3.8</v>
      </c>
      <c r="BD82">
        <v>10.49</v>
      </c>
      <c r="BE82">
        <v>0.56999999999999995</v>
      </c>
      <c r="BF82">
        <v>7.0999999999999994E-2</v>
      </c>
      <c r="BG82">
        <v>1.6E-2</v>
      </c>
      <c r="BH82">
        <v>87.7</v>
      </c>
      <c r="BI82">
        <v>4</v>
      </c>
      <c r="BJ82">
        <v>10.32</v>
      </c>
      <c r="BK82">
        <v>0.57999999999999996</v>
      </c>
      <c r="BL82">
        <v>25.17</v>
      </c>
      <c r="BM82">
        <v>0.99</v>
      </c>
      <c r="BN82">
        <v>3.58</v>
      </c>
      <c r="BO82">
        <v>0.27</v>
      </c>
      <c r="BP82">
        <v>16.8</v>
      </c>
      <c r="BQ82">
        <v>1.2</v>
      </c>
      <c r="BR82">
        <v>4.72</v>
      </c>
      <c r="BS82">
        <v>0.52</v>
      </c>
      <c r="BT82">
        <v>1.62</v>
      </c>
      <c r="BU82">
        <v>0.11</v>
      </c>
      <c r="BV82">
        <v>4.5</v>
      </c>
      <c r="BW82">
        <v>0.48</v>
      </c>
      <c r="BX82">
        <v>0.71699999999999997</v>
      </c>
      <c r="BY82">
        <v>7.9000000000000001E-2</v>
      </c>
      <c r="BZ82">
        <v>4.5999999999999996</v>
      </c>
      <c r="CA82">
        <v>0.43</v>
      </c>
      <c r="CB82">
        <v>0.89</v>
      </c>
      <c r="CC82">
        <v>0.1</v>
      </c>
      <c r="CD82">
        <v>2.14</v>
      </c>
      <c r="CE82">
        <v>0.3</v>
      </c>
      <c r="CF82">
        <v>0.28399999999999997</v>
      </c>
      <c r="CG82">
        <v>4.2999999999999997E-2</v>
      </c>
      <c r="CH82">
        <v>1.64</v>
      </c>
      <c r="CI82">
        <v>0.28999999999999998</v>
      </c>
      <c r="CJ82">
        <v>0.24099999999999999</v>
      </c>
      <c r="CK82">
        <v>4.3999999999999997E-2</v>
      </c>
      <c r="CL82">
        <v>3.13</v>
      </c>
      <c r="CM82">
        <v>0.48</v>
      </c>
      <c r="CN82">
        <v>0.68</v>
      </c>
      <c r="CO82">
        <v>0.1</v>
      </c>
      <c r="CP82">
        <v>0.86</v>
      </c>
      <c r="CQ82">
        <v>0.16</v>
      </c>
      <c r="CR82">
        <v>0.79200000000000004</v>
      </c>
      <c r="CS82">
        <v>7.0999999999999994E-2</v>
      </c>
      <c r="CT82">
        <v>0.22700000000000001</v>
      </c>
      <c r="CU82">
        <v>4.8000000000000001E-2</v>
      </c>
      <c r="CV82">
        <v>93</v>
      </c>
      <c r="CW82">
        <v>-10.58</v>
      </c>
    </row>
    <row r="83" spans="1:101" x14ac:dyDescent="0.35">
      <c r="A83" s="5" t="s">
        <v>128</v>
      </c>
      <c r="B83" s="5">
        <v>50</v>
      </c>
      <c r="C83" s="5">
        <v>919</v>
      </c>
      <c r="D83" t="s">
        <v>207</v>
      </c>
      <c r="E83">
        <v>1.8847</v>
      </c>
      <c r="F83" s="3">
        <v>12.6578</v>
      </c>
      <c r="G83" s="3">
        <v>0.24360000000000001</v>
      </c>
      <c r="H83" s="3">
        <v>10.638</v>
      </c>
      <c r="I83" s="3">
        <v>0.53080000000000005</v>
      </c>
      <c r="J83" s="3">
        <v>2.6629999999999998</v>
      </c>
      <c r="K83" s="3">
        <v>49.137300000000003</v>
      </c>
      <c r="L83" s="3">
        <v>8.7187999999999999</v>
      </c>
      <c r="M83" s="3">
        <v>11.4094</v>
      </c>
      <c r="N83" s="3">
        <v>0.36880000000000002</v>
      </c>
      <c r="O83" s="3">
        <f t="shared" si="3"/>
        <v>0.22351515151515153</v>
      </c>
      <c r="P83" s="3">
        <v>0.24229999999999999</v>
      </c>
      <c r="Q83" s="3">
        <v>2.0500000000000001E-2</v>
      </c>
      <c r="R83" s="3">
        <f t="shared" si="4"/>
        <v>1.7826086956521742E-2</v>
      </c>
      <c r="S83" s="3">
        <v>98.514899999999997</v>
      </c>
      <c r="T83" s="3">
        <v>40.219299999999997</v>
      </c>
      <c r="U83" s="3">
        <v>47.362000000000002</v>
      </c>
      <c r="V83" s="3">
        <v>11.2728</v>
      </c>
      <c r="W83" s="3">
        <v>5.7200000000000001E-2</v>
      </c>
      <c r="X83" s="3">
        <v>1.21E-2</v>
      </c>
      <c r="Y83" s="3">
        <v>0.24529999999999999</v>
      </c>
      <c r="Z83" s="3">
        <v>0.43530000000000002</v>
      </c>
      <c r="AA83" s="3">
        <v>9.64E-2</v>
      </c>
      <c r="AB83" s="3">
        <v>0.1623</v>
      </c>
      <c r="AC83" s="3">
        <v>99.862799999999993</v>
      </c>
      <c r="AD83" s="3">
        <f t="shared" si="5"/>
        <v>88.220347266845351</v>
      </c>
      <c r="AE83" s="3">
        <v>23.007999999999999</v>
      </c>
      <c r="AF83">
        <v>4.46</v>
      </c>
      <c r="AG83">
        <v>0.33</v>
      </c>
      <c r="AH83">
        <v>0.61</v>
      </c>
      <c r="AI83">
        <v>0.42</v>
      </c>
      <c r="AJ83">
        <v>1195</v>
      </c>
      <c r="AK83">
        <v>24</v>
      </c>
      <c r="AL83">
        <v>32.9</v>
      </c>
      <c r="AM83">
        <v>1.1000000000000001</v>
      </c>
      <c r="AN83">
        <v>311</v>
      </c>
      <c r="AO83">
        <v>11</v>
      </c>
      <c r="AP83">
        <v>702</v>
      </c>
      <c r="AQ83">
        <v>28</v>
      </c>
      <c r="AR83">
        <v>52.8</v>
      </c>
      <c r="AS83">
        <v>2.2000000000000002</v>
      </c>
      <c r="AT83">
        <v>168.1</v>
      </c>
      <c r="AU83">
        <v>6.4</v>
      </c>
      <c r="AV83">
        <v>10.89</v>
      </c>
      <c r="AW83">
        <v>0.5</v>
      </c>
      <c r="AX83">
        <v>355</v>
      </c>
      <c r="AY83">
        <v>12</v>
      </c>
      <c r="AZ83">
        <v>21.29</v>
      </c>
      <c r="BA83">
        <v>0.94</v>
      </c>
      <c r="BB83">
        <v>140.4</v>
      </c>
      <c r="BC83">
        <v>4.8</v>
      </c>
      <c r="BD83">
        <v>17.18</v>
      </c>
      <c r="BE83">
        <v>0.68</v>
      </c>
      <c r="BF83">
        <v>0.105</v>
      </c>
      <c r="BG83">
        <v>1.7999999999999999E-2</v>
      </c>
      <c r="BH83">
        <v>130.5</v>
      </c>
      <c r="BI83">
        <v>6</v>
      </c>
      <c r="BJ83">
        <v>14.81</v>
      </c>
      <c r="BK83">
        <v>0.61</v>
      </c>
      <c r="BL83">
        <v>34.4</v>
      </c>
      <c r="BM83">
        <v>1.2</v>
      </c>
      <c r="BN83">
        <v>4.63</v>
      </c>
      <c r="BO83">
        <v>0.25</v>
      </c>
      <c r="BP83">
        <v>22</v>
      </c>
      <c r="BQ83">
        <v>1.5</v>
      </c>
      <c r="BR83">
        <v>5.66</v>
      </c>
      <c r="BS83">
        <v>0.64</v>
      </c>
      <c r="BT83">
        <v>1.86</v>
      </c>
      <c r="BU83">
        <v>0.18</v>
      </c>
      <c r="BV83">
        <v>4.8099999999999996</v>
      </c>
      <c r="BW83">
        <v>0.55000000000000004</v>
      </c>
      <c r="BX83">
        <v>0.77400000000000002</v>
      </c>
      <c r="BY83">
        <v>8.4000000000000005E-2</v>
      </c>
      <c r="BZ83">
        <v>4.8</v>
      </c>
      <c r="CA83">
        <v>0.43</v>
      </c>
      <c r="CB83">
        <v>0.9</v>
      </c>
      <c r="CC83">
        <v>0.11</v>
      </c>
      <c r="CD83">
        <v>2.27</v>
      </c>
      <c r="CE83">
        <v>0.19</v>
      </c>
      <c r="CF83">
        <v>0.247</v>
      </c>
      <c r="CG83">
        <v>4.7E-2</v>
      </c>
      <c r="CH83">
        <v>1.87</v>
      </c>
      <c r="CI83">
        <v>0.25</v>
      </c>
      <c r="CJ83">
        <v>0.216</v>
      </c>
      <c r="CK83">
        <v>4.5999999999999999E-2</v>
      </c>
      <c r="CL83">
        <v>3.91</v>
      </c>
      <c r="CM83">
        <v>0.5</v>
      </c>
      <c r="CN83">
        <v>0.95</v>
      </c>
      <c r="CO83">
        <v>0.13</v>
      </c>
      <c r="CP83">
        <v>1.06</v>
      </c>
      <c r="CQ83">
        <v>0.17</v>
      </c>
      <c r="CR83">
        <v>1.0920000000000001</v>
      </c>
      <c r="CS83">
        <v>8.7999999999999995E-2</v>
      </c>
      <c r="CT83">
        <v>0.41299999999999998</v>
      </c>
      <c r="CU83">
        <v>6.7000000000000004E-2</v>
      </c>
      <c r="CV83">
        <v>96</v>
      </c>
      <c r="CW83">
        <v>-11.73</v>
      </c>
    </row>
    <row r="84" spans="1:101" x14ac:dyDescent="0.35">
      <c r="A84" s="5" t="s">
        <v>128</v>
      </c>
      <c r="B84" s="5">
        <v>50</v>
      </c>
      <c r="C84" s="5">
        <v>919</v>
      </c>
      <c r="D84" t="s">
        <v>208</v>
      </c>
      <c r="E84">
        <v>2.0766</v>
      </c>
      <c r="F84" s="3">
        <v>13.1462</v>
      </c>
      <c r="G84" s="3">
        <v>0.29470000000000002</v>
      </c>
      <c r="H84" s="3">
        <v>11.0985</v>
      </c>
      <c r="I84" s="3">
        <v>0.45760000000000001</v>
      </c>
      <c r="J84" s="3">
        <v>2.5952999999999999</v>
      </c>
      <c r="K84" s="3">
        <v>48.9557</v>
      </c>
      <c r="L84" s="3">
        <v>7.7131999999999996</v>
      </c>
      <c r="M84" s="3">
        <v>11.1744</v>
      </c>
      <c r="N84" s="3">
        <v>0.37469999999999998</v>
      </c>
      <c r="O84" s="3">
        <f t="shared" si="3"/>
        <v>0.22709090909090909</v>
      </c>
      <c r="P84" s="3">
        <v>0.29409999999999997</v>
      </c>
      <c r="Q84" s="3">
        <v>1.6299999999999999E-2</v>
      </c>
      <c r="R84" s="3">
        <f t="shared" si="4"/>
        <v>1.4173913043478261E-2</v>
      </c>
      <c r="S84" s="3">
        <v>98.197299999999998</v>
      </c>
      <c r="T84" s="3">
        <v>41.104700000000001</v>
      </c>
      <c r="U84" s="3">
        <v>47.625799999999998</v>
      </c>
      <c r="V84" s="3">
        <v>11.3582</v>
      </c>
      <c r="W84" s="3">
        <v>6.1199999999999997E-2</v>
      </c>
      <c r="X84" s="3">
        <v>1.3299999999999999E-2</v>
      </c>
      <c r="Y84" s="3">
        <v>0.24079999999999999</v>
      </c>
      <c r="Z84" s="3">
        <v>0.43719999999999998</v>
      </c>
      <c r="AA84" s="3">
        <v>0.11219999999999999</v>
      </c>
      <c r="AB84" s="3">
        <v>0.17730000000000001</v>
      </c>
      <c r="AC84" s="3">
        <v>101.1309</v>
      </c>
      <c r="AD84" s="3">
        <f t="shared" si="5"/>
        <v>88.199622274106758</v>
      </c>
      <c r="AE84" s="3">
        <v>21.254000000000001</v>
      </c>
      <c r="AF84">
        <v>4.2699999999999996</v>
      </c>
      <c r="AG84">
        <v>0.51</v>
      </c>
      <c r="AH84">
        <v>1.33</v>
      </c>
      <c r="AI84">
        <v>0.78</v>
      </c>
      <c r="AJ84">
        <v>1250</v>
      </c>
      <c r="AK84">
        <v>37</v>
      </c>
      <c r="AL84">
        <v>32.9</v>
      </c>
      <c r="AM84">
        <v>1.1000000000000001</v>
      </c>
      <c r="AN84">
        <v>315.2</v>
      </c>
      <c r="AO84">
        <v>9.9</v>
      </c>
      <c r="AP84">
        <v>1144</v>
      </c>
      <c r="AQ84">
        <v>39</v>
      </c>
      <c r="AR84">
        <v>44.6</v>
      </c>
      <c r="AS84">
        <v>2</v>
      </c>
      <c r="AT84">
        <v>106.8</v>
      </c>
      <c r="AU84">
        <v>5.9</v>
      </c>
      <c r="AV84">
        <v>8.52</v>
      </c>
      <c r="AW84">
        <v>0.48</v>
      </c>
      <c r="AX84">
        <v>338</v>
      </c>
      <c r="AY84">
        <v>11</v>
      </c>
      <c r="AZ84">
        <v>21.73</v>
      </c>
      <c r="BA84">
        <v>0.76</v>
      </c>
      <c r="BB84">
        <v>133.69999999999999</v>
      </c>
      <c r="BC84">
        <v>4.8</v>
      </c>
      <c r="BD84">
        <v>13.57</v>
      </c>
      <c r="BE84">
        <v>0.64</v>
      </c>
      <c r="BF84">
        <v>0.10100000000000001</v>
      </c>
      <c r="BG84">
        <v>0.02</v>
      </c>
      <c r="BH84">
        <v>106.2</v>
      </c>
      <c r="BI84">
        <v>4.0999999999999996</v>
      </c>
      <c r="BJ84">
        <v>12.27</v>
      </c>
      <c r="BK84">
        <v>0.43</v>
      </c>
      <c r="BL84">
        <v>30.1</v>
      </c>
      <c r="BM84">
        <v>1.1000000000000001</v>
      </c>
      <c r="BN84">
        <v>4.0999999999999996</v>
      </c>
      <c r="BO84">
        <v>0.21</v>
      </c>
      <c r="BP84">
        <v>20.3</v>
      </c>
      <c r="BQ84">
        <v>1.6</v>
      </c>
      <c r="BR84">
        <v>4.9800000000000004</v>
      </c>
      <c r="BS84">
        <v>0.57999999999999996</v>
      </c>
      <c r="BT84">
        <v>1.67</v>
      </c>
      <c r="BU84">
        <v>0.14000000000000001</v>
      </c>
      <c r="BV84">
        <v>5.48</v>
      </c>
      <c r="BW84">
        <v>0.55000000000000004</v>
      </c>
      <c r="BX84">
        <v>0.79300000000000004</v>
      </c>
      <c r="BY84">
        <v>9.8000000000000004E-2</v>
      </c>
      <c r="BZ84">
        <v>4.75</v>
      </c>
      <c r="CA84">
        <v>0.45</v>
      </c>
      <c r="CB84">
        <v>0.79500000000000004</v>
      </c>
      <c r="CC84">
        <v>9.0999999999999998E-2</v>
      </c>
      <c r="CD84">
        <v>2.2000000000000002</v>
      </c>
      <c r="CE84">
        <v>0.19</v>
      </c>
      <c r="CF84">
        <v>0.26700000000000002</v>
      </c>
      <c r="CG84">
        <v>4.7E-2</v>
      </c>
      <c r="CH84">
        <v>2.09</v>
      </c>
      <c r="CI84">
        <v>0.27</v>
      </c>
      <c r="CJ84">
        <v>0.23799999999999999</v>
      </c>
      <c r="CK84">
        <v>3.5000000000000003E-2</v>
      </c>
      <c r="CL84">
        <v>3.49</v>
      </c>
      <c r="CM84">
        <v>0.49</v>
      </c>
      <c r="CN84">
        <v>0.83</v>
      </c>
      <c r="CO84">
        <v>0.12</v>
      </c>
      <c r="CP84">
        <v>0.85</v>
      </c>
      <c r="CQ84">
        <v>0.18</v>
      </c>
      <c r="CR84">
        <v>0.9</v>
      </c>
      <c r="CS84">
        <v>0.11</v>
      </c>
      <c r="CT84">
        <v>0.34599999999999997</v>
      </c>
      <c r="CU84">
        <v>8.2000000000000003E-2</v>
      </c>
      <c r="CV84">
        <v>99</v>
      </c>
      <c r="CW84">
        <v>-14.58</v>
      </c>
    </row>
    <row r="85" spans="1:101" x14ac:dyDescent="0.35">
      <c r="A85" s="5" t="s">
        <v>128</v>
      </c>
      <c r="B85" s="5">
        <v>50</v>
      </c>
      <c r="C85" s="5">
        <v>919</v>
      </c>
      <c r="D85" t="s">
        <v>209</v>
      </c>
      <c r="E85">
        <v>2.2023999999999999</v>
      </c>
      <c r="F85" s="3">
        <v>13.5419</v>
      </c>
      <c r="G85" s="3">
        <v>0.5585</v>
      </c>
      <c r="H85" s="3">
        <v>11.9505</v>
      </c>
      <c r="I85" s="3">
        <v>0.43480000000000002</v>
      </c>
      <c r="J85" s="3">
        <v>2.6415999999999999</v>
      </c>
      <c r="K85" s="3">
        <v>50.046700000000001</v>
      </c>
      <c r="L85" s="3">
        <v>7.6955</v>
      </c>
      <c r="M85" s="3">
        <v>8.532</v>
      </c>
      <c r="N85" s="3">
        <v>0.29809999999999998</v>
      </c>
      <c r="O85" s="3">
        <f t="shared" si="3"/>
        <v>0.18066666666666667</v>
      </c>
      <c r="P85" s="3">
        <v>0.28389999999999999</v>
      </c>
      <c r="Q85" s="3">
        <v>1.4500000000000001E-2</v>
      </c>
      <c r="R85" s="3">
        <f t="shared" si="4"/>
        <v>1.2608695652173915E-2</v>
      </c>
      <c r="S85" s="3">
        <v>98.200500000000005</v>
      </c>
      <c r="T85" s="3">
        <v>40.971699999999998</v>
      </c>
      <c r="U85" s="3">
        <v>47.389400000000002</v>
      </c>
      <c r="V85" s="3">
        <v>11.4756</v>
      </c>
      <c r="W85" s="3">
        <v>5.2299999999999999E-2</v>
      </c>
      <c r="X85" s="3">
        <v>1.49E-2</v>
      </c>
      <c r="Y85" s="3">
        <v>0.245</v>
      </c>
      <c r="Z85" s="3">
        <v>0.42770000000000002</v>
      </c>
      <c r="AA85" s="3">
        <v>8.9899999999999994E-2</v>
      </c>
      <c r="AB85" s="3">
        <v>0.14030000000000001</v>
      </c>
      <c r="AC85" s="3">
        <v>100.8068</v>
      </c>
      <c r="AD85" s="3">
        <f t="shared" si="5"/>
        <v>88.039878722881681</v>
      </c>
      <c r="AE85" s="3">
        <v>4.1382000000000003</v>
      </c>
      <c r="AF85">
        <v>3.7</v>
      </c>
      <c r="AG85">
        <v>1.3</v>
      </c>
      <c r="AH85">
        <v>1.6</v>
      </c>
      <c r="AI85">
        <v>1.7</v>
      </c>
      <c r="AJ85">
        <v>1850</v>
      </c>
      <c r="AK85">
        <v>240</v>
      </c>
      <c r="AL85">
        <v>26.2</v>
      </c>
      <c r="AM85">
        <v>2.2999999999999998</v>
      </c>
      <c r="AN85">
        <v>264</v>
      </c>
      <c r="AO85">
        <v>25</v>
      </c>
      <c r="AP85">
        <v>472</v>
      </c>
      <c r="AQ85">
        <v>22</v>
      </c>
      <c r="AR85">
        <v>47.5</v>
      </c>
      <c r="AS85">
        <v>2.5</v>
      </c>
      <c r="AT85">
        <v>213</v>
      </c>
      <c r="AU85">
        <v>14</v>
      </c>
      <c r="AV85">
        <v>7.08</v>
      </c>
      <c r="AW85">
        <v>0.99</v>
      </c>
      <c r="AX85">
        <v>343</v>
      </c>
      <c r="AY85">
        <v>19</v>
      </c>
      <c r="AZ85">
        <v>24</v>
      </c>
      <c r="BA85">
        <v>2.4</v>
      </c>
      <c r="BB85">
        <v>140</v>
      </c>
      <c r="BC85">
        <v>16</v>
      </c>
      <c r="BD85">
        <v>13.2</v>
      </c>
      <c r="BE85">
        <v>1.4</v>
      </c>
      <c r="BF85">
        <v>6.3E-2</v>
      </c>
      <c r="BG85">
        <v>2.9000000000000001E-2</v>
      </c>
      <c r="BH85">
        <v>109</v>
      </c>
      <c r="BI85">
        <v>15</v>
      </c>
      <c r="BJ85">
        <v>11</v>
      </c>
      <c r="BK85">
        <v>1</v>
      </c>
      <c r="BL85">
        <v>29.5</v>
      </c>
      <c r="BM85">
        <v>2.2000000000000002</v>
      </c>
      <c r="BN85">
        <v>4.3600000000000003</v>
      </c>
      <c r="BO85">
        <v>0.33</v>
      </c>
      <c r="BP85">
        <v>22.2</v>
      </c>
      <c r="BQ85">
        <v>2.8</v>
      </c>
      <c r="BR85">
        <v>5.2</v>
      </c>
      <c r="BS85">
        <v>1.4</v>
      </c>
      <c r="BT85">
        <v>1.9</v>
      </c>
      <c r="BU85">
        <v>0.39</v>
      </c>
      <c r="BV85">
        <v>6.1</v>
      </c>
      <c r="BW85">
        <v>1.5</v>
      </c>
      <c r="BX85">
        <v>0.87</v>
      </c>
      <c r="BY85">
        <v>0.09</v>
      </c>
      <c r="BZ85">
        <v>5</v>
      </c>
      <c r="CA85">
        <v>0.67</v>
      </c>
      <c r="CB85">
        <v>1.1399999999999999</v>
      </c>
      <c r="CC85">
        <v>0.11</v>
      </c>
      <c r="CD85">
        <v>2.44</v>
      </c>
      <c r="CE85">
        <v>0.42</v>
      </c>
      <c r="CF85">
        <v>0.34</v>
      </c>
      <c r="CG85">
        <v>0.11</v>
      </c>
      <c r="CH85">
        <v>2.11</v>
      </c>
      <c r="CI85">
        <v>0.54</v>
      </c>
      <c r="CJ85">
        <v>0.189</v>
      </c>
      <c r="CK85">
        <v>2.9000000000000001E-2</v>
      </c>
      <c r="CL85">
        <v>4.7</v>
      </c>
      <c r="CM85">
        <v>1.5</v>
      </c>
      <c r="CN85">
        <v>0.6</v>
      </c>
      <c r="CO85">
        <v>0.25</v>
      </c>
      <c r="CP85">
        <v>1.1000000000000001</v>
      </c>
      <c r="CQ85">
        <v>0.54</v>
      </c>
      <c r="CR85">
        <v>0.99</v>
      </c>
      <c r="CS85">
        <v>0.16</v>
      </c>
      <c r="CT85">
        <v>0.38</v>
      </c>
      <c r="CU85">
        <v>0.15</v>
      </c>
      <c r="CV85">
        <v>102</v>
      </c>
      <c r="CW85">
        <v>-19.09</v>
      </c>
    </row>
    <row r="86" spans="1:101" x14ac:dyDescent="0.35">
      <c r="A86" s="5" t="s">
        <v>128</v>
      </c>
      <c r="B86" s="5">
        <v>50</v>
      </c>
      <c r="C86" s="5">
        <v>919</v>
      </c>
      <c r="D86" t="s">
        <v>210</v>
      </c>
      <c r="E86">
        <v>2.0278999999999998</v>
      </c>
      <c r="F86" s="3">
        <v>13.183400000000001</v>
      </c>
      <c r="G86" s="3">
        <v>0.40439999999999998</v>
      </c>
      <c r="H86" s="3">
        <v>11.240500000000001</v>
      </c>
      <c r="I86" s="3">
        <v>0.50219999999999998</v>
      </c>
      <c r="J86" s="3">
        <v>2.5426000000000002</v>
      </c>
      <c r="K86" s="3">
        <v>50.000700000000002</v>
      </c>
      <c r="L86" s="3">
        <v>7.7323000000000004</v>
      </c>
      <c r="M86" s="3">
        <v>9.9017999999999997</v>
      </c>
      <c r="N86" s="3">
        <v>0.3085</v>
      </c>
      <c r="O86" s="3">
        <f t="shared" si="3"/>
        <v>0.18696969696969698</v>
      </c>
      <c r="P86" s="3">
        <v>0.2651</v>
      </c>
      <c r="Q86" s="3">
        <v>2.2700000000000001E-2</v>
      </c>
      <c r="R86" s="3">
        <f t="shared" si="4"/>
        <v>1.973913043478261E-2</v>
      </c>
      <c r="S86" s="3">
        <v>98.132099999999994</v>
      </c>
      <c r="T86" s="3">
        <v>40.087200000000003</v>
      </c>
      <c r="U86" s="3">
        <v>44.818600000000004</v>
      </c>
      <c r="V86" s="3">
        <v>14.4903</v>
      </c>
      <c r="W86" s="3">
        <v>4.4499999999999998E-2</v>
      </c>
      <c r="X86" s="3">
        <v>1.21E-2</v>
      </c>
      <c r="Y86" s="3">
        <v>0.25240000000000001</v>
      </c>
      <c r="Z86" s="3">
        <v>0.32979999999999998</v>
      </c>
      <c r="AA86" s="3">
        <v>6.2799999999999995E-2</v>
      </c>
      <c r="AB86" s="3">
        <v>0.2142</v>
      </c>
      <c r="AC86" s="3">
        <v>100.31189999999999</v>
      </c>
      <c r="AD86" s="3">
        <f t="shared" si="5"/>
        <v>84.647018923869695</v>
      </c>
      <c r="AE86" s="3">
        <v>21.614999999999998</v>
      </c>
      <c r="AF86">
        <v>4.6900000000000004</v>
      </c>
      <c r="AG86">
        <v>0.59</v>
      </c>
      <c r="AH86">
        <v>0.95</v>
      </c>
      <c r="AI86">
        <v>0.88</v>
      </c>
      <c r="AJ86">
        <v>1720</v>
      </c>
      <c r="AK86">
        <v>35</v>
      </c>
      <c r="AL86">
        <v>32.090000000000003</v>
      </c>
      <c r="AM86">
        <v>0.9</v>
      </c>
      <c r="AN86">
        <v>288.3</v>
      </c>
      <c r="AO86">
        <v>7.5</v>
      </c>
      <c r="AP86">
        <v>490</v>
      </c>
      <c r="AQ86">
        <v>14</v>
      </c>
      <c r="AR86">
        <v>46</v>
      </c>
      <c r="AS86">
        <v>1.6</v>
      </c>
      <c r="AT86">
        <v>144</v>
      </c>
      <c r="AU86">
        <v>6</v>
      </c>
      <c r="AV86">
        <v>9.5500000000000007</v>
      </c>
      <c r="AW86">
        <v>0.47</v>
      </c>
      <c r="AX86">
        <v>363</v>
      </c>
      <c r="AY86">
        <v>10</v>
      </c>
      <c r="AZ86">
        <v>25.74</v>
      </c>
      <c r="BA86">
        <v>0.98</v>
      </c>
      <c r="BB86">
        <v>160.1</v>
      </c>
      <c r="BC86">
        <v>5.0999999999999996</v>
      </c>
      <c r="BD86">
        <v>15.23</v>
      </c>
      <c r="BE86">
        <v>0.71</v>
      </c>
      <c r="BF86">
        <v>7.4999999999999997E-2</v>
      </c>
      <c r="BG86">
        <v>2.1000000000000001E-2</v>
      </c>
      <c r="BH86">
        <v>122.1</v>
      </c>
      <c r="BI86">
        <v>5.0999999999999996</v>
      </c>
      <c r="BJ86">
        <v>14.15</v>
      </c>
      <c r="BK86">
        <v>0.62</v>
      </c>
      <c r="BL86">
        <v>33</v>
      </c>
      <c r="BM86">
        <v>1.2</v>
      </c>
      <c r="BN86">
        <v>4.54</v>
      </c>
      <c r="BO86">
        <v>0.24</v>
      </c>
      <c r="BP86">
        <v>21</v>
      </c>
      <c r="BQ86">
        <v>1.4</v>
      </c>
      <c r="BR86">
        <v>5.49</v>
      </c>
      <c r="BS86">
        <v>0.52</v>
      </c>
      <c r="BT86">
        <v>1.97</v>
      </c>
      <c r="BU86">
        <v>0.2</v>
      </c>
      <c r="BV86">
        <v>6.14</v>
      </c>
      <c r="BW86">
        <v>0.55000000000000004</v>
      </c>
      <c r="BX86">
        <v>0.82599999999999996</v>
      </c>
      <c r="BY86">
        <v>9.1999999999999998E-2</v>
      </c>
      <c r="BZ86">
        <v>5.61</v>
      </c>
      <c r="CA86">
        <v>0.4</v>
      </c>
      <c r="CB86">
        <v>0.96</v>
      </c>
      <c r="CC86">
        <v>0.11</v>
      </c>
      <c r="CD86">
        <v>2.66</v>
      </c>
      <c r="CE86">
        <v>0.31</v>
      </c>
      <c r="CF86">
        <v>0.31</v>
      </c>
      <c r="CG86">
        <v>0.06</v>
      </c>
      <c r="CH86">
        <v>2.13</v>
      </c>
      <c r="CI86">
        <v>0.38</v>
      </c>
      <c r="CJ86">
        <v>0.23499999999999999</v>
      </c>
      <c r="CK86">
        <v>5.1999999999999998E-2</v>
      </c>
      <c r="CL86">
        <v>4.08</v>
      </c>
      <c r="CM86">
        <v>0.47</v>
      </c>
      <c r="CN86">
        <v>0.91</v>
      </c>
      <c r="CO86">
        <v>0.12</v>
      </c>
      <c r="CP86">
        <v>1.0900000000000001</v>
      </c>
      <c r="CQ86">
        <v>0.15</v>
      </c>
      <c r="CR86">
        <v>1.1000000000000001</v>
      </c>
      <c r="CS86">
        <v>0.11</v>
      </c>
      <c r="CT86">
        <v>0.39600000000000002</v>
      </c>
      <c r="CU86">
        <v>8.1000000000000003E-2</v>
      </c>
      <c r="CV86">
        <v>105</v>
      </c>
      <c r="CW86">
        <v>-7.52</v>
      </c>
    </row>
    <row r="87" spans="1:101" x14ac:dyDescent="0.35">
      <c r="A87" s="5" t="s">
        <v>128</v>
      </c>
      <c r="B87" s="5">
        <v>50</v>
      </c>
      <c r="C87" s="5">
        <v>916</v>
      </c>
      <c r="D87" t="s">
        <v>211</v>
      </c>
      <c r="E87">
        <v>2.2778</v>
      </c>
      <c r="F87" s="3">
        <v>13.4009</v>
      </c>
      <c r="G87" s="3">
        <v>0.2797</v>
      </c>
      <c r="H87" s="3">
        <v>11.6858</v>
      </c>
      <c r="I87" s="3">
        <v>0.54659999999999997</v>
      </c>
      <c r="J87" s="3">
        <v>2.7328999999999999</v>
      </c>
      <c r="K87" s="3">
        <v>49.870100000000001</v>
      </c>
      <c r="L87" s="3">
        <v>6.1528999999999998</v>
      </c>
      <c r="M87" s="3">
        <v>10.8309</v>
      </c>
      <c r="N87" s="3">
        <v>0.32229999999999998</v>
      </c>
      <c r="O87" s="3">
        <f t="shared" si="3"/>
        <v>0.19533333333333333</v>
      </c>
      <c r="P87" s="3">
        <v>0.28710000000000002</v>
      </c>
      <c r="Q87" s="3">
        <v>1.72E-2</v>
      </c>
      <c r="R87" s="3">
        <f t="shared" si="4"/>
        <v>1.4956521739130436E-2</v>
      </c>
      <c r="S87" s="3">
        <v>98.4041</v>
      </c>
      <c r="T87" s="3">
        <v>39.677799999999998</v>
      </c>
      <c r="U87" s="3">
        <v>43.780700000000003</v>
      </c>
      <c r="V87" s="3">
        <v>16.6647</v>
      </c>
      <c r="W87" s="3">
        <v>3.2199999999999999E-2</v>
      </c>
      <c r="X87" s="3">
        <v>1.3899999999999999E-2</v>
      </c>
      <c r="Y87" s="3">
        <v>0.27779999999999999</v>
      </c>
      <c r="Z87" s="3">
        <v>0.23050000000000001</v>
      </c>
      <c r="AA87" s="3">
        <v>3.8600000000000002E-2</v>
      </c>
      <c r="AB87" s="3">
        <v>0.25580000000000003</v>
      </c>
      <c r="AC87" s="3">
        <v>100.97199999999999</v>
      </c>
      <c r="AD87" s="3">
        <f t="shared" si="5"/>
        <v>82.403629568347327</v>
      </c>
      <c r="AE87" s="3">
        <v>11.073</v>
      </c>
      <c r="AF87">
        <v>4.83</v>
      </c>
      <c r="AG87">
        <v>0.74</v>
      </c>
      <c r="AH87">
        <v>1.4</v>
      </c>
      <c r="AI87">
        <v>0.97</v>
      </c>
      <c r="AJ87">
        <v>1224</v>
      </c>
      <c r="AK87">
        <v>69</v>
      </c>
      <c r="AL87">
        <v>33</v>
      </c>
      <c r="AM87">
        <v>2.2000000000000002</v>
      </c>
      <c r="AN87">
        <v>325</v>
      </c>
      <c r="AO87">
        <v>21</v>
      </c>
      <c r="AP87">
        <v>317</v>
      </c>
      <c r="AQ87">
        <v>23</v>
      </c>
      <c r="AR87">
        <v>46</v>
      </c>
      <c r="AS87">
        <v>5.4</v>
      </c>
      <c r="AT87">
        <v>131</v>
      </c>
      <c r="AU87">
        <v>38</v>
      </c>
      <c r="AV87">
        <v>9.48</v>
      </c>
      <c r="AW87">
        <v>0.66</v>
      </c>
      <c r="AX87">
        <v>381</v>
      </c>
      <c r="AY87">
        <v>23</v>
      </c>
      <c r="AZ87">
        <v>23.6</v>
      </c>
      <c r="BA87">
        <v>1.6</v>
      </c>
      <c r="BB87">
        <v>152.80000000000001</v>
      </c>
      <c r="BC87">
        <v>9</v>
      </c>
      <c r="BD87">
        <v>16</v>
      </c>
      <c r="BE87">
        <v>1.4</v>
      </c>
      <c r="BF87">
        <v>0.121</v>
      </c>
      <c r="BG87">
        <v>3.3000000000000002E-2</v>
      </c>
      <c r="BH87">
        <v>131.9</v>
      </c>
      <c r="BI87">
        <v>7.7</v>
      </c>
      <c r="BJ87">
        <v>14.6</v>
      </c>
      <c r="BK87">
        <v>1.1000000000000001</v>
      </c>
      <c r="BL87">
        <v>34.200000000000003</v>
      </c>
      <c r="BM87">
        <v>2.2999999999999998</v>
      </c>
      <c r="BN87">
        <v>5.18</v>
      </c>
      <c r="BO87">
        <v>0.33</v>
      </c>
      <c r="BP87">
        <v>20.6</v>
      </c>
      <c r="BQ87">
        <v>1.9</v>
      </c>
      <c r="BR87">
        <v>5.91</v>
      </c>
      <c r="BS87">
        <v>0.54</v>
      </c>
      <c r="BT87">
        <v>1.98</v>
      </c>
      <c r="BU87">
        <v>0.22</v>
      </c>
      <c r="BV87">
        <v>5.33</v>
      </c>
      <c r="BW87">
        <v>0.88</v>
      </c>
      <c r="BX87">
        <v>0.99</v>
      </c>
      <c r="BY87">
        <v>0.15</v>
      </c>
      <c r="BZ87">
        <v>5.26</v>
      </c>
      <c r="CA87">
        <v>0.63</v>
      </c>
      <c r="CB87">
        <v>1.1200000000000001</v>
      </c>
      <c r="CC87">
        <v>0.13</v>
      </c>
      <c r="CD87">
        <v>2.71</v>
      </c>
      <c r="CE87">
        <v>0.5</v>
      </c>
      <c r="CF87">
        <v>0.25900000000000001</v>
      </c>
      <c r="CG87">
        <v>5.7000000000000002E-2</v>
      </c>
      <c r="CH87">
        <v>2</v>
      </c>
      <c r="CI87">
        <v>0.48</v>
      </c>
      <c r="CJ87">
        <v>0.22</v>
      </c>
      <c r="CK87">
        <v>5.6000000000000001E-2</v>
      </c>
      <c r="CL87">
        <v>4.32</v>
      </c>
      <c r="CM87">
        <v>0.82</v>
      </c>
      <c r="CN87">
        <v>0.91</v>
      </c>
      <c r="CO87">
        <v>0.16</v>
      </c>
      <c r="CP87">
        <v>1.1200000000000001</v>
      </c>
      <c r="CQ87">
        <v>0.37</v>
      </c>
      <c r="CR87">
        <v>1.01</v>
      </c>
      <c r="CS87">
        <v>0.11</v>
      </c>
      <c r="CT87">
        <v>0.39100000000000001</v>
      </c>
      <c r="CU87">
        <v>9.7000000000000003E-2</v>
      </c>
      <c r="CV87">
        <v>108</v>
      </c>
      <c r="CW87">
        <v>-5.97</v>
      </c>
    </row>
    <row r="88" spans="1:101" x14ac:dyDescent="0.35">
      <c r="A88" s="5" t="s">
        <v>128</v>
      </c>
      <c r="B88" s="5">
        <v>50</v>
      </c>
      <c r="C88" s="5">
        <v>916</v>
      </c>
      <c r="D88" t="s">
        <v>212</v>
      </c>
      <c r="E88">
        <v>2.2488000000000001</v>
      </c>
      <c r="F88" s="3">
        <v>13.499700000000001</v>
      </c>
      <c r="G88" s="3">
        <v>0.31709999999999999</v>
      </c>
      <c r="H88" s="3">
        <v>11.739699999999999</v>
      </c>
      <c r="I88" s="3">
        <v>0.52410000000000001</v>
      </c>
      <c r="J88" s="3">
        <v>2.7241</v>
      </c>
      <c r="K88" s="3">
        <v>49.761699999999998</v>
      </c>
      <c r="L88" s="3">
        <v>5.9142999999999999</v>
      </c>
      <c r="M88" s="3">
        <v>10.9503</v>
      </c>
      <c r="N88" s="3">
        <v>0.33460000000000001</v>
      </c>
      <c r="O88" s="3">
        <f t="shared" si="3"/>
        <v>0.20278787878787879</v>
      </c>
      <c r="P88" s="3">
        <v>0.28689999999999999</v>
      </c>
      <c r="Q88" s="3">
        <v>1.7100000000000001E-2</v>
      </c>
      <c r="R88" s="3">
        <f t="shared" si="4"/>
        <v>1.4869565217391306E-2</v>
      </c>
      <c r="S88" s="3">
        <v>98.318399999999997</v>
      </c>
      <c r="T88" s="3">
        <v>40.127800000000001</v>
      </c>
      <c r="U88" s="3">
        <v>43.915500000000002</v>
      </c>
      <c r="V88" s="3">
        <v>16.940999999999999</v>
      </c>
      <c r="W88" s="3">
        <v>2.87E-2</v>
      </c>
      <c r="X88" s="3">
        <v>1.6799999999999999E-2</v>
      </c>
      <c r="Y88" s="3">
        <v>0.2833</v>
      </c>
      <c r="Z88" s="3">
        <v>0.2268</v>
      </c>
      <c r="AA88" s="3">
        <v>2.81E-2</v>
      </c>
      <c r="AB88" s="3">
        <v>0.2203</v>
      </c>
      <c r="AC88" s="3">
        <v>101.7884</v>
      </c>
      <c r="AD88" s="3">
        <f t="shared" si="5"/>
        <v>82.208926834398966</v>
      </c>
      <c r="AE88" s="3">
        <v>15.28</v>
      </c>
      <c r="AF88">
        <v>4.9000000000000004</v>
      </c>
      <c r="AG88">
        <v>0.74</v>
      </c>
      <c r="AJ88">
        <v>1270</v>
      </c>
      <c r="AK88">
        <v>44</v>
      </c>
      <c r="AL88">
        <v>34.5</v>
      </c>
      <c r="AM88">
        <v>1.4</v>
      </c>
      <c r="AN88">
        <v>334</v>
      </c>
      <c r="AO88">
        <v>14</v>
      </c>
      <c r="AP88">
        <v>333</v>
      </c>
      <c r="AQ88">
        <v>13</v>
      </c>
      <c r="AR88">
        <v>42.5</v>
      </c>
      <c r="AS88">
        <v>2.2999999999999998</v>
      </c>
      <c r="AT88">
        <v>66.599999999999994</v>
      </c>
      <c r="AU88">
        <v>3.2</v>
      </c>
      <c r="AV88">
        <v>9.94</v>
      </c>
      <c r="AW88">
        <v>0.68</v>
      </c>
      <c r="AX88">
        <v>390</v>
      </c>
      <c r="AY88">
        <v>23</v>
      </c>
      <c r="AZ88">
        <v>24.2</v>
      </c>
      <c r="BA88">
        <v>1.2</v>
      </c>
      <c r="BB88">
        <v>156.1</v>
      </c>
      <c r="BC88">
        <v>7</v>
      </c>
      <c r="BD88">
        <v>15.66</v>
      </c>
      <c r="BE88">
        <v>0.99</v>
      </c>
      <c r="BF88">
        <v>0.10100000000000001</v>
      </c>
      <c r="BG88">
        <v>1.6E-2</v>
      </c>
      <c r="BH88">
        <v>129.69999999999999</v>
      </c>
      <c r="BI88">
        <v>5.2</v>
      </c>
      <c r="BJ88">
        <v>14.6</v>
      </c>
      <c r="BK88">
        <v>0.79</v>
      </c>
      <c r="BL88">
        <v>35.1</v>
      </c>
      <c r="BM88">
        <v>1.7</v>
      </c>
      <c r="BN88">
        <v>4.66</v>
      </c>
      <c r="BO88">
        <v>0.25</v>
      </c>
      <c r="BP88">
        <v>22.3</v>
      </c>
      <c r="BQ88">
        <v>1.7</v>
      </c>
      <c r="BR88">
        <v>5.9</v>
      </c>
      <c r="BS88">
        <v>0.67</v>
      </c>
      <c r="BT88">
        <v>2.0099999999999998</v>
      </c>
      <c r="BU88">
        <v>0.22</v>
      </c>
      <c r="BV88">
        <v>5.63</v>
      </c>
      <c r="BW88">
        <v>0.82</v>
      </c>
      <c r="BX88">
        <v>0.875</v>
      </c>
      <c r="BY88">
        <v>0.09</v>
      </c>
      <c r="BZ88">
        <v>4.82</v>
      </c>
      <c r="CA88">
        <v>0.54</v>
      </c>
      <c r="CB88">
        <v>0.88</v>
      </c>
      <c r="CC88">
        <v>6.6000000000000003E-2</v>
      </c>
      <c r="CD88">
        <v>2.68</v>
      </c>
      <c r="CE88">
        <v>0.37</v>
      </c>
      <c r="CF88">
        <v>0.31900000000000001</v>
      </c>
      <c r="CG88">
        <v>4.4999999999999998E-2</v>
      </c>
      <c r="CH88">
        <v>2.12</v>
      </c>
      <c r="CI88">
        <v>0.38</v>
      </c>
      <c r="CJ88">
        <v>0.29199999999999998</v>
      </c>
      <c r="CK88">
        <v>7.0000000000000007E-2</v>
      </c>
      <c r="CL88">
        <v>4.09</v>
      </c>
      <c r="CM88">
        <v>0.79</v>
      </c>
      <c r="CN88">
        <v>0.97</v>
      </c>
      <c r="CO88">
        <v>0.15</v>
      </c>
      <c r="CP88">
        <v>0.94</v>
      </c>
      <c r="CQ88">
        <v>0.22</v>
      </c>
      <c r="CR88">
        <v>1.1100000000000001</v>
      </c>
      <c r="CS88">
        <v>0.15</v>
      </c>
      <c r="CT88">
        <v>0.38100000000000001</v>
      </c>
      <c r="CU88">
        <v>7.5999999999999998E-2</v>
      </c>
      <c r="CV88">
        <v>111</v>
      </c>
      <c r="CW88">
        <v>-6.32</v>
      </c>
    </row>
    <row r="89" spans="1:101" x14ac:dyDescent="0.35">
      <c r="A89" s="5" t="s">
        <v>128</v>
      </c>
      <c r="B89" s="5">
        <v>50</v>
      </c>
      <c r="C89" s="5">
        <v>916</v>
      </c>
      <c r="D89" t="s">
        <v>213</v>
      </c>
      <c r="E89">
        <v>2.2385999999999999</v>
      </c>
      <c r="F89" s="3">
        <v>13.354900000000001</v>
      </c>
      <c r="G89" s="3">
        <v>0.28660000000000002</v>
      </c>
      <c r="H89" s="3">
        <v>11.9557</v>
      </c>
      <c r="I89" s="3">
        <v>0.50319999999999998</v>
      </c>
      <c r="J89" s="3">
        <v>2.7928999999999999</v>
      </c>
      <c r="K89" s="3">
        <v>49.650799999999997</v>
      </c>
      <c r="L89" s="3">
        <v>6.0373999999999999</v>
      </c>
      <c r="M89" s="3">
        <v>10.7294</v>
      </c>
      <c r="N89" s="3">
        <v>0.35799999999999998</v>
      </c>
      <c r="O89" s="3">
        <f t="shared" si="3"/>
        <v>0.21696969696969698</v>
      </c>
      <c r="P89" s="3">
        <v>0.28699999999999998</v>
      </c>
      <c r="Q89" s="3">
        <v>1.9E-2</v>
      </c>
      <c r="R89" s="3">
        <f t="shared" si="4"/>
        <v>1.6521739130434785E-2</v>
      </c>
      <c r="S89" s="3">
        <v>98.213499999999996</v>
      </c>
      <c r="T89" s="3">
        <v>40.445099999999996</v>
      </c>
      <c r="U89" s="3">
        <v>44.131500000000003</v>
      </c>
      <c r="V89" s="3">
        <v>16.756699999999999</v>
      </c>
      <c r="W89" s="3">
        <v>3.0499999999999999E-2</v>
      </c>
      <c r="X89" s="3">
        <v>0.01</v>
      </c>
      <c r="Y89" s="3">
        <v>0.26979999999999998</v>
      </c>
      <c r="Z89" s="3">
        <v>0.21829999999999999</v>
      </c>
      <c r="AA89" s="3">
        <v>2.7900000000000001E-2</v>
      </c>
      <c r="AB89" s="3">
        <v>0.2636</v>
      </c>
      <c r="AC89" s="3">
        <v>102.1534</v>
      </c>
      <c r="AD89" s="3">
        <f t="shared" si="5"/>
        <v>82.439492227553359</v>
      </c>
      <c r="AE89" s="3">
        <v>14.888</v>
      </c>
      <c r="AF89">
        <v>4.79</v>
      </c>
      <c r="AG89">
        <v>0.76</v>
      </c>
      <c r="AH89">
        <v>0.45</v>
      </c>
      <c r="AI89">
        <v>0.5</v>
      </c>
      <c r="AJ89">
        <v>1325</v>
      </c>
      <c r="AK89">
        <v>50</v>
      </c>
      <c r="AL89">
        <v>33.6</v>
      </c>
      <c r="AM89">
        <v>1.5</v>
      </c>
      <c r="AN89">
        <v>336</v>
      </c>
      <c r="AO89">
        <v>17</v>
      </c>
      <c r="AP89">
        <v>320</v>
      </c>
      <c r="AQ89">
        <v>15</v>
      </c>
      <c r="AR89">
        <v>42.3</v>
      </c>
      <c r="AS89">
        <v>2.5</v>
      </c>
      <c r="AT89">
        <v>72.599999999999994</v>
      </c>
      <c r="AU89">
        <v>4.9000000000000004</v>
      </c>
      <c r="AV89">
        <v>10.34</v>
      </c>
      <c r="AW89">
        <v>0.65</v>
      </c>
      <c r="AX89">
        <v>380</v>
      </c>
      <c r="AY89">
        <v>18</v>
      </c>
      <c r="AZ89">
        <v>24.7</v>
      </c>
      <c r="BA89">
        <v>1.1000000000000001</v>
      </c>
      <c r="BB89">
        <v>153.69999999999999</v>
      </c>
      <c r="BC89">
        <v>6.8</v>
      </c>
      <c r="BD89">
        <v>15.4</v>
      </c>
      <c r="BE89">
        <v>1.1000000000000001</v>
      </c>
      <c r="BF89">
        <v>8.2000000000000003E-2</v>
      </c>
      <c r="BG89">
        <v>1.7000000000000001E-2</v>
      </c>
      <c r="BH89">
        <v>135</v>
      </c>
      <c r="BI89">
        <v>5.8</v>
      </c>
      <c r="BJ89">
        <v>14.68</v>
      </c>
      <c r="BK89">
        <v>0.79</v>
      </c>
      <c r="BL89">
        <v>35.299999999999997</v>
      </c>
      <c r="BM89">
        <v>1.9</v>
      </c>
      <c r="BN89">
        <v>4.72</v>
      </c>
      <c r="BO89">
        <v>0.33</v>
      </c>
      <c r="BP89">
        <v>21</v>
      </c>
      <c r="BQ89">
        <v>2</v>
      </c>
      <c r="BR89">
        <v>6.08</v>
      </c>
      <c r="BS89">
        <v>0.83</v>
      </c>
      <c r="BT89">
        <v>1.89</v>
      </c>
      <c r="BU89">
        <v>0.28999999999999998</v>
      </c>
      <c r="BV89">
        <v>5.14</v>
      </c>
      <c r="BW89">
        <v>0.65</v>
      </c>
      <c r="BX89">
        <v>0.81</v>
      </c>
      <c r="BY89">
        <v>0.1</v>
      </c>
      <c r="BZ89">
        <v>5.17</v>
      </c>
      <c r="CA89">
        <v>0.64</v>
      </c>
      <c r="CB89">
        <v>0.95</v>
      </c>
      <c r="CC89">
        <v>0.11</v>
      </c>
      <c r="CD89">
        <v>2.37</v>
      </c>
      <c r="CE89">
        <v>0.28999999999999998</v>
      </c>
      <c r="CF89">
        <v>0.29799999999999999</v>
      </c>
      <c r="CG89">
        <v>5.0999999999999997E-2</v>
      </c>
      <c r="CH89">
        <v>2.21</v>
      </c>
      <c r="CI89">
        <v>0.5</v>
      </c>
      <c r="CJ89">
        <v>0.32900000000000001</v>
      </c>
      <c r="CK89">
        <v>8.5999999999999993E-2</v>
      </c>
      <c r="CL89">
        <v>3.73</v>
      </c>
      <c r="CM89">
        <v>0.67</v>
      </c>
      <c r="CN89">
        <v>0.84</v>
      </c>
      <c r="CO89">
        <v>0.14000000000000001</v>
      </c>
      <c r="CP89">
        <v>0.81</v>
      </c>
      <c r="CQ89">
        <v>0.25</v>
      </c>
      <c r="CR89">
        <v>1.1299999999999999</v>
      </c>
      <c r="CS89">
        <v>0.12</v>
      </c>
      <c r="CT89">
        <v>0.378</v>
      </c>
      <c r="CU89">
        <v>8.2000000000000003E-2</v>
      </c>
      <c r="CV89">
        <v>114</v>
      </c>
      <c r="CW89">
        <v>-6.35</v>
      </c>
    </row>
    <row r="90" spans="1:101" x14ac:dyDescent="0.35">
      <c r="A90" s="5" t="s">
        <v>128</v>
      </c>
      <c r="B90" s="5">
        <v>50</v>
      </c>
      <c r="C90" s="5">
        <v>916</v>
      </c>
      <c r="D90" t="s">
        <v>214</v>
      </c>
      <c r="E90">
        <v>2.2875000000000001</v>
      </c>
      <c r="F90" s="3">
        <v>13.392899999999999</v>
      </c>
      <c r="G90" s="3">
        <v>0.2671</v>
      </c>
      <c r="H90" s="3">
        <v>11.4291</v>
      </c>
      <c r="I90" s="3">
        <v>0.55159999999999998</v>
      </c>
      <c r="J90" s="3">
        <v>2.6800999999999999</v>
      </c>
      <c r="K90" s="3">
        <v>50.644100000000002</v>
      </c>
      <c r="L90" s="3">
        <v>6.1509</v>
      </c>
      <c r="M90" s="3">
        <v>11.0412</v>
      </c>
      <c r="N90" s="3">
        <v>0.35560000000000003</v>
      </c>
      <c r="O90" s="3">
        <f t="shared" si="3"/>
        <v>0.21551515151515155</v>
      </c>
      <c r="P90" s="3">
        <v>0.27679999999999999</v>
      </c>
      <c r="Q90" s="3">
        <v>1.5900000000000001E-2</v>
      </c>
      <c r="R90" s="3">
        <f t="shared" si="4"/>
        <v>1.3826086956521742E-2</v>
      </c>
      <c r="S90" s="3">
        <v>99.092699999999994</v>
      </c>
      <c r="T90" s="3">
        <v>39.913499999999999</v>
      </c>
      <c r="U90" s="3">
        <v>43.987499999999997</v>
      </c>
      <c r="V90" s="3">
        <v>16.747900000000001</v>
      </c>
      <c r="W90" s="3">
        <v>3.3700000000000001E-2</v>
      </c>
      <c r="X90" s="3">
        <v>0.01</v>
      </c>
      <c r="Y90" s="3">
        <v>0.28199999999999997</v>
      </c>
      <c r="Z90" s="3">
        <v>0.20760000000000001</v>
      </c>
      <c r="AA90" s="3">
        <v>5.11E-2</v>
      </c>
      <c r="AB90" s="3">
        <v>0.26469999999999999</v>
      </c>
      <c r="AC90" s="3">
        <v>101.4979</v>
      </c>
      <c r="AD90" s="3">
        <f t="shared" si="5"/>
        <v>82.399746904083145</v>
      </c>
      <c r="AE90" s="3">
        <v>15.823</v>
      </c>
      <c r="AF90">
        <v>5.03</v>
      </c>
      <c r="AG90">
        <v>0.66</v>
      </c>
      <c r="AJ90">
        <v>1315</v>
      </c>
      <c r="AK90">
        <v>57</v>
      </c>
      <c r="AL90">
        <v>33.799999999999997</v>
      </c>
      <c r="AM90">
        <v>1.2</v>
      </c>
      <c r="AN90">
        <v>336</v>
      </c>
      <c r="AO90">
        <v>14</v>
      </c>
      <c r="AP90">
        <v>311</v>
      </c>
      <c r="AQ90">
        <v>11</v>
      </c>
      <c r="AR90">
        <v>43.7</v>
      </c>
      <c r="AS90">
        <v>2.1</v>
      </c>
      <c r="AT90">
        <v>81.900000000000006</v>
      </c>
      <c r="AU90">
        <v>3.5</v>
      </c>
      <c r="AV90">
        <v>10.69</v>
      </c>
      <c r="AW90">
        <v>0.69</v>
      </c>
      <c r="AX90">
        <v>385</v>
      </c>
      <c r="AY90">
        <v>16</v>
      </c>
      <c r="AZ90">
        <v>24.65</v>
      </c>
      <c r="BA90">
        <v>0.94</v>
      </c>
      <c r="BB90">
        <v>159.5</v>
      </c>
      <c r="BC90">
        <v>5.2</v>
      </c>
      <c r="BD90">
        <v>16.100000000000001</v>
      </c>
      <c r="BE90">
        <v>0.85</v>
      </c>
      <c r="BF90">
        <v>0.10100000000000001</v>
      </c>
      <c r="BG90">
        <v>2.1000000000000001E-2</v>
      </c>
      <c r="BH90">
        <v>130.30000000000001</v>
      </c>
      <c r="BI90">
        <v>7.3</v>
      </c>
      <c r="BJ90">
        <v>14.97</v>
      </c>
      <c r="BK90">
        <v>0.64</v>
      </c>
      <c r="BL90">
        <v>34.9</v>
      </c>
      <c r="BM90">
        <v>1.4</v>
      </c>
      <c r="BN90">
        <v>4.9000000000000004</v>
      </c>
      <c r="BO90">
        <v>0.39</v>
      </c>
      <c r="BP90">
        <v>22.3</v>
      </c>
      <c r="BQ90">
        <v>2</v>
      </c>
      <c r="BR90">
        <v>6</v>
      </c>
      <c r="BS90">
        <v>0.63</v>
      </c>
      <c r="BT90">
        <v>1.87</v>
      </c>
      <c r="BU90">
        <v>0.18</v>
      </c>
      <c r="BV90">
        <v>5.29</v>
      </c>
      <c r="BW90">
        <v>0.66</v>
      </c>
      <c r="BX90">
        <v>0.877</v>
      </c>
      <c r="BY90">
        <v>9.8000000000000004E-2</v>
      </c>
      <c r="BZ90">
        <v>4.75</v>
      </c>
      <c r="CA90">
        <v>0.45</v>
      </c>
      <c r="CB90">
        <v>0.92</v>
      </c>
      <c r="CC90">
        <v>0.11</v>
      </c>
      <c r="CD90">
        <v>2.61</v>
      </c>
      <c r="CE90">
        <v>0.34</v>
      </c>
      <c r="CF90">
        <v>0.32</v>
      </c>
      <c r="CG90">
        <v>6.8000000000000005E-2</v>
      </c>
      <c r="CH90">
        <v>1.95</v>
      </c>
      <c r="CI90">
        <v>0.33</v>
      </c>
      <c r="CJ90">
        <v>0.318</v>
      </c>
      <c r="CK90">
        <v>6.6000000000000003E-2</v>
      </c>
      <c r="CL90">
        <v>4.38</v>
      </c>
      <c r="CM90">
        <v>0.69</v>
      </c>
      <c r="CN90">
        <v>0.92</v>
      </c>
      <c r="CO90">
        <v>0.16</v>
      </c>
      <c r="CP90">
        <v>1.31</v>
      </c>
      <c r="CQ90">
        <v>0.3</v>
      </c>
      <c r="CR90">
        <v>1.04</v>
      </c>
      <c r="CS90">
        <v>0.13</v>
      </c>
      <c r="CT90">
        <v>0.35299999999999998</v>
      </c>
      <c r="CU90">
        <v>7.1999999999999995E-2</v>
      </c>
      <c r="CV90">
        <v>117</v>
      </c>
      <c r="CW90">
        <v>-6.07</v>
      </c>
    </row>
    <row r="91" spans="1:101" x14ac:dyDescent="0.35">
      <c r="A91" s="5" t="s">
        <v>129</v>
      </c>
      <c r="B91" s="5">
        <v>40</v>
      </c>
      <c r="C91" s="5">
        <v>910</v>
      </c>
      <c r="D91" t="s">
        <v>216</v>
      </c>
      <c r="E91">
        <v>1.9442999999999999</v>
      </c>
      <c r="F91" s="3">
        <v>13.776999999999999</v>
      </c>
      <c r="G91" s="3">
        <v>0.3327</v>
      </c>
      <c r="H91" s="3">
        <v>12.1404</v>
      </c>
      <c r="I91" s="3">
        <v>0.51980000000000004</v>
      </c>
      <c r="J91" s="3">
        <v>2.8344</v>
      </c>
      <c r="K91" s="3">
        <v>49.366</v>
      </c>
      <c r="L91" s="3">
        <v>6.5800999999999998</v>
      </c>
      <c r="M91" s="3">
        <v>9.9963999999999995</v>
      </c>
      <c r="N91" s="3">
        <v>0.33560000000000001</v>
      </c>
      <c r="O91" s="3">
        <f t="shared" si="3"/>
        <v>0.2033939393939394</v>
      </c>
      <c r="P91" s="3">
        <v>0.32069999999999999</v>
      </c>
      <c r="Q91" s="3">
        <v>3.2800000000000003E-2</v>
      </c>
      <c r="R91" s="3">
        <f t="shared" si="4"/>
        <v>2.8521739130434789E-2</v>
      </c>
      <c r="S91" s="3">
        <v>98.180300000000003</v>
      </c>
      <c r="T91" s="3">
        <v>41.6997</v>
      </c>
      <c r="U91" s="3">
        <v>48.466900000000003</v>
      </c>
      <c r="V91" s="3">
        <v>11.151300000000001</v>
      </c>
      <c r="W91" s="3">
        <v>4.7100000000000003E-2</v>
      </c>
      <c r="X91" s="3">
        <v>1.0699999999999999E-2</v>
      </c>
      <c r="Y91" s="3">
        <v>0.24229999999999999</v>
      </c>
      <c r="Z91" s="3">
        <v>0.44929999999999998</v>
      </c>
      <c r="AA91" s="3">
        <v>8.4599999999999995E-2</v>
      </c>
      <c r="AB91" s="3">
        <v>0.1646</v>
      </c>
      <c r="AC91" s="3">
        <v>102.3165</v>
      </c>
      <c r="AD91" s="3">
        <f t="shared" si="5"/>
        <v>88.568073784939017</v>
      </c>
      <c r="AE91" s="3">
        <v>20.492000000000001</v>
      </c>
      <c r="AF91">
        <v>4.82</v>
      </c>
      <c r="AG91">
        <v>0.75</v>
      </c>
      <c r="AH91">
        <v>1.1599999999999999</v>
      </c>
      <c r="AI91">
        <v>0.94</v>
      </c>
      <c r="AJ91">
        <v>1230</v>
      </c>
      <c r="AK91">
        <v>48</v>
      </c>
      <c r="AL91">
        <v>35.299999999999997</v>
      </c>
      <c r="AM91">
        <v>1.4</v>
      </c>
      <c r="AN91">
        <v>339</v>
      </c>
      <c r="AO91">
        <v>17</v>
      </c>
      <c r="AP91">
        <v>433</v>
      </c>
      <c r="AQ91">
        <v>26</v>
      </c>
      <c r="AR91">
        <v>42.3</v>
      </c>
      <c r="AS91">
        <v>2.4</v>
      </c>
      <c r="AT91">
        <v>135</v>
      </c>
      <c r="AU91">
        <v>8</v>
      </c>
      <c r="AV91">
        <v>11.31</v>
      </c>
      <c r="AW91">
        <v>0.84</v>
      </c>
      <c r="AX91">
        <v>379</v>
      </c>
      <c r="AY91">
        <v>18</v>
      </c>
      <c r="AZ91">
        <v>23.7</v>
      </c>
      <c r="BA91">
        <v>1.4</v>
      </c>
      <c r="BB91">
        <v>142.4</v>
      </c>
      <c r="BC91">
        <v>6.9</v>
      </c>
      <c r="BD91">
        <v>18.7</v>
      </c>
      <c r="BE91">
        <v>1.4</v>
      </c>
      <c r="BF91">
        <v>0.105</v>
      </c>
      <c r="BG91">
        <v>3.2000000000000001E-2</v>
      </c>
      <c r="BH91">
        <v>143</v>
      </c>
      <c r="BI91">
        <v>11</v>
      </c>
      <c r="BJ91">
        <v>15.01</v>
      </c>
      <c r="BK91">
        <v>0.82</v>
      </c>
      <c r="BL91">
        <v>38.1</v>
      </c>
      <c r="BM91">
        <v>2.1</v>
      </c>
      <c r="BN91">
        <v>4.88</v>
      </c>
      <c r="BO91">
        <v>0.37</v>
      </c>
      <c r="BP91">
        <v>20.8</v>
      </c>
      <c r="BQ91">
        <v>1.8</v>
      </c>
      <c r="BR91">
        <v>5.54</v>
      </c>
      <c r="BS91">
        <v>0.78</v>
      </c>
      <c r="BT91">
        <v>1.76</v>
      </c>
      <c r="BU91">
        <v>0.2</v>
      </c>
      <c r="BV91">
        <v>6.16</v>
      </c>
      <c r="BW91">
        <v>0.73</v>
      </c>
      <c r="BX91">
        <v>0.88</v>
      </c>
      <c r="BY91">
        <v>0.11</v>
      </c>
      <c r="BZ91">
        <v>5.23</v>
      </c>
      <c r="CA91">
        <v>0.59</v>
      </c>
      <c r="CB91">
        <v>0.88</v>
      </c>
      <c r="CC91">
        <v>0.12</v>
      </c>
      <c r="CD91">
        <v>2.33</v>
      </c>
      <c r="CE91">
        <v>0.25</v>
      </c>
      <c r="CF91">
        <v>0.32400000000000001</v>
      </c>
      <c r="CG91">
        <v>5.7000000000000002E-2</v>
      </c>
      <c r="CH91">
        <v>1.98</v>
      </c>
      <c r="CI91">
        <v>0.32</v>
      </c>
      <c r="CJ91">
        <v>0.26100000000000001</v>
      </c>
      <c r="CK91">
        <v>3.7999999999999999E-2</v>
      </c>
      <c r="CL91">
        <v>3.63</v>
      </c>
      <c r="CM91">
        <v>0.71</v>
      </c>
      <c r="CN91">
        <v>1.22</v>
      </c>
      <c r="CO91">
        <v>0.13</v>
      </c>
      <c r="CP91">
        <v>1.2</v>
      </c>
      <c r="CQ91">
        <v>0.22</v>
      </c>
      <c r="CR91">
        <v>1.33</v>
      </c>
      <c r="CS91">
        <v>0.15</v>
      </c>
      <c r="CT91">
        <v>0.378</v>
      </c>
      <c r="CU91">
        <v>9.4E-2</v>
      </c>
      <c r="CV91">
        <v>120</v>
      </c>
      <c r="CW91">
        <v>-21.57</v>
      </c>
    </row>
    <row r="92" spans="1:101" x14ac:dyDescent="0.35">
      <c r="A92" s="5" t="s">
        <v>129</v>
      </c>
      <c r="B92" s="5">
        <v>40</v>
      </c>
      <c r="C92" s="5">
        <v>910</v>
      </c>
      <c r="D92" t="s">
        <v>217</v>
      </c>
      <c r="E92">
        <v>2.1602999999999999</v>
      </c>
      <c r="F92" s="3">
        <v>13.833600000000001</v>
      </c>
      <c r="G92" s="3">
        <v>0.32840000000000003</v>
      </c>
      <c r="H92" s="3">
        <v>11.587999999999999</v>
      </c>
      <c r="I92" s="3">
        <v>0.5877</v>
      </c>
      <c r="J92" s="3">
        <v>2.7616999999999998</v>
      </c>
      <c r="K92" s="3">
        <v>50.693399999999997</v>
      </c>
      <c r="L92" s="3">
        <v>7.2469000000000001</v>
      </c>
      <c r="M92" s="3">
        <v>8.2905999999999995</v>
      </c>
      <c r="N92" s="3">
        <v>0.33839999999999998</v>
      </c>
      <c r="O92" s="3">
        <f t="shared" si="3"/>
        <v>0.2050909090909091</v>
      </c>
      <c r="P92" s="3">
        <v>0.24229999999999999</v>
      </c>
      <c r="Q92" s="3">
        <v>2.1299999999999999E-2</v>
      </c>
      <c r="R92" s="3">
        <f t="shared" si="4"/>
        <v>1.8521739130434783E-2</v>
      </c>
      <c r="S92" s="3">
        <v>98.092500000000001</v>
      </c>
      <c r="T92" s="3">
        <v>41.7468</v>
      </c>
      <c r="U92" s="3">
        <v>48.693100000000001</v>
      </c>
      <c r="V92" s="3">
        <v>11.4154</v>
      </c>
      <c r="W92" s="3">
        <v>4.4499999999999998E-2</v>
      </c>
      <c r="X92" s="3">
        <v>1.0500000000000001E-2</v>
      </c>
      <c r="Y92" s="3">
        <v>0.23569999999999999</v>
      </c>
      <c r="Z92" s="3">
        <v>0.41789999999999999</v>
      </c>
      <c r="AA92" s="3">
        <v>8.2600000000000007E-2</v>
      </c>
      <c r="AB92" s="3">
        <v>0.12889999999999999</v>
      </c>
      <c r="AC92" s="3">
        <v>102.7753</v>
      </c>
      <c r="AD92" s="3">
        <f t="shared" si="5"/>
        <v>88.376841930119127</v>
      </c>
      <c r="AE92" s="3">
        <v>19.39</v>
      </c>
      <c r="AF92">
        <v>4.47</v>
      </c>
      <c r="AG92">
        <v>0.78</v>
      </c>
      <c r="AH92">
        <v>0.47</v>
      </c>
      <c r="AI92">
        <v>0.53</v>
      </c>
      <c r="AJ92">
        <v>1432</v>
      </c>
      <c r="AK92">
        <v>61</v>
      </c>
      <c r="AL92">
        <v>28.5</v>
      </c>
      <c r="AM92">
        <v>1.5</v>
      </c>
      <c r="AN92">
        <v>317</v>
      </c>
      <c r="AO92">
        <v>15</v>
      </c>
      <c r="AP92">
        <v>409</v>
      </c>
      <c r="AQ92">
        <v>26</v>
      </c>
      <c r="AR92">
        <v>39.299999999999997</v>
      </c>
      <c r="AS92">
        <v>2.2999999999999998</v>
      </c>
      <c r="AT92">
        <v>146.4</v>
      </c>
      <c r="AU92">
        <v>8.3000000000000007</v>
      </c>
      <c r="AV92">
        <v>10.54</v>
      </c>
      <c r="AW92">
        <v>0.68</v>
      </c>
      <c r="AX92">
        <v>385</v>
      </c>
      <c r="AY92">
        <v>17</v>
      </c>
      <c r="AZ92">
        <v>22.3</v>
      </c>
      <c r="BA92">
        <v>1.6</v>
      </c>
      <c r="BB92">
        <v>145.1</v>
      </c>
      <c r="BC92">
        <v>9.1999999999999993</v>
      </c>
      <c r="BD92">
        <v>15.5</v>
      </c>
      <c r="BE92">
        <v>1.1000000000000001</v>
      </c>
      <c r="BF92">
        <v>0.13100000000000001</v>
      </c>
      <c r="BG92">
        <v>3.6999999999999998E-2</v>
      </c>
      <c r="BH92">
        <v>140</v>
      </c>
      <c r="BI92">
        <v>12</v>
      </c>
      <c r="BJ92">
        <v>13.64</v>
      </c>
      <c r="BK92">
        <v>0.97</v>
      </c>
      <c r="BL92">
        <v>35.5</v>
      </c>
      <c r="BM92">
        <v>2.2000000000000002</v>
      </c>
      <c r="BN92">
        <v>4.3899999999999997</v>
      </c>
      <c r="BO92">
        <v>0.35</v>
      </c>
      <c r="BP92">
        <v>20.3</v>
      </c>
      <c r="BQ92">
        <v>1.9</v>
      </c>
      <c r="BR92">
        <v>4.74</v>
      </c>
      <c r="BS92">
        <v>0.84</v>
      </c>
      <c r="BT92">
        <v>1.77</v>
      </c>
      <c r="BU92">
        <v>0.26</v>
      </c>
      <c r="BV92">
        <v>5.56</v>
      </c>
      <c r="BW92">
        <v>0.66</v>
      </c>
      <c r="BX92">
        <v>0.84</v>
      </c>
      <c r="BY92">
        <v>0.12</v>
      </c>
      <c r="BZ92">
        <v>4.55</v>
      </c>
      <c r="CA92">
        <v>0.64</v>
      </c>
      <c r="CB92">
        <v>0.86</v>
      </c>
      <c r="CC92">
        <v>0.12</v>
      </c>
      <c r="CD92">
        <v>2.21</v>
      </c>
      <c r="CE92">
        <v>0.41</v>
      </c>
      <c r="CF92">
        <v>0.30599999999999999</v>
      </c>
      <c r="CG92">
        <v>6.0999999999999999E-2</v>
      </c>
      <c r="CH92">
        <v>1.88</v>
      </c>
      <c r="CI92">
        <v>0.35</v>
      </c>
      <c r="CJ92">
        <v>0.317</v>
      </c>
      <c r="CK92">
        <v>6.7000000000000004E-2</v>
      </c>
      <c r="CL92">
        <v>4.07</v>
      </c>
      <c r="CM92">
        <v>0.75</v>
      </c>
      <c r="CN92">
        <v>0.86</v>
      </c>
      <c r="CO92">
        <v>0.15</v>
      </c>
      <c r="CP92">
        <v>1.48</v>
      </c>
      <c r="CQ92">
        <v>0.35</v>
      </c>
      <c r="CR92">
        <v>1.1000000000000001</v>
      </c>
      <c r="CS92">
        <v>0.17</v>
      </c>
      <c r="CT92">
        <v>0.41499999999999998</v>
      </c>
      <c r="CU92">
        <v>9.0999999999999998E-2</v>
      </c>
      <c r="CV92">
        <v>123</v>
      </c>
      <c r="CW92">
        <v>-22.47</v>
      </c>
    </row>
    <row r="93" spans="1:101" x14ac:dyDescent="0.35">
      <c r="A93" s="5" t="s">
        <v>129</v>
      </c>
      <c r="B93" s="5">
        <v>40</v>
      </c>
      <c r="C93" s="5">
        <v>908</v>
      </c>
      <c r="D93" t="s">
        <v>218</v>
      </c>
      <c r="E93">
        <v>2.0347</v>
      </c>
      <c r="F93" s="3">
        <v>11.979100000000001</v>
      </c>
      <c r="G93" s="3">
        <v>0.25679999999999997</v>
      </c>
      <c r="H93" s="3">
        <v>10.884600000000001</v>
      </c>
      <c r="I93" s="3">
        <v>0.434</v>
      </c>
      <c r="J93" s="3">
        <v>2.5442</v>
      </c>
      <c r="K93" s="3">
        <v>49.057200000000002</v>
      </c>
      <c r="L93" s="3">
        <v>9.2835999999999999</v>
      </c>
      <c r="M93" s="3">
        <v>11.130599999999999</v>
      </c>
      <c r="N93" s="3">
        <v>0.37640000000000001</v>
      </c>
      <c r="O93" s="3">
        <f t="shared" si="3"/>
        <v>0.22812121212121214</v>
      </c>
      <c r="P93" s="3">
        <v>0.27189999999999998</v>
      </c>
      <c r="Q93" s="3">
        <v>1.4500000000000001E-2</v>
      </c>
      <c r="R93" s="3">
        <f t="shared" si="4"/>
        <v>1.2608695652173915E-2</v>
      </c>
      <c r="S93" s="3">
        <v>98.267499999999998</v>
      </c>
      <c r="T93" s="3">
        <v>40.721200000000003</v>
      </c>
      <c r="U93" s="3">
        <v>47.523800000000001</v>
      </c>
      <c r="V93" s="3">
        <v>11.576599999999999</v>
      </c>
      <c r="W93" s="3">
        <v>4.9799999999999997E-2</v>
      </c>
      <c r="X93" s="3">
        <v>8.0999999999999996E-3</v>
      </c>
      <c r="Y93" s="3">
        <v>0.24</v>
      </c>
      <c r="Z93" s="3">
        <v>0.42299999999999999</v>
      </c>
      <c r="AA93" s="3">
        <v>9.5100000000000004E-2</v>
      </c>
      <c r="AB93" s="3">
        <v>0.18090000000000001</v>
      </c>
      <c r="AC93" s="3">
        <v>100.8184</v>
      </c>
      <c r="AD93" s="3">
        <f t="shared" si="5"/>
        <v>87.977289203510679</v>
      </c>
      <c r="AE93" s="3">
        <v>14.404</v>
      </c>
      <c r="AF93">
        <v>5.01</v>
      </c>
      <c r="AG93">
        <v>0.87</v>
      </c>
      <c r="AJ93">
        <v>1196</v>
      </c>
      <c r="AK93">
        <v>47</v>
      </c>
      <c r="AL93">
        <v>30.7</v>
      </c>
      <c r="AM93">
        <v>1.3</v>
      </c>
      <c r="AN93">
        <v>299</v>
      </c>
      <c r="AO93">
        <v>16</v>
      </c>
      <c r="AP93">
        <v>758</v>
      </c>
      <c r="AQ93">
        <v>23</v>
      </c>
      <c r="AR93">
        <v>56.3</v>
      </c>
      <c r="AS93">
        <v>2.8</v>
      </c>
      <c r="AT93">
        <v>234</v>
      </c>
      <c r="AU93">
        <v>9.6</v>
      </c>
      <c r="AV93">
        <v>8.09</v>
      </c>
      <c r="AW93">
        <v>0.93</v>
      </c>
      <c r="AX93">
        <v>317</v>
      </c>
      <c r="AY93">
        <v>13</v>
      </c>
      <c r="AZ93">
        <v>21.3</v>
      </c>
      <c r="BA93">
        <v>1.5</v>
      </c>
      <c r="BB93">
        <v>127.7</v>
      </c>
      <c r="BC93">
        <v>6.9</v>
      </c>
      <c r="BD93">
        <v>11.01</v>
      </c>
      <c r="BE93">
        <v>0.76</v>
      </c>
      <c r="BF93">
        <v>7.0000000000000007E-2</v>
      </c>
      <c r="BG93">
        <v>4.2000000000000003E-2</v>
      </c>
      <c r="BH93">
        <v>102.2</v>
      </c>
      <c r="BI93">
        <v>8.3000000000000007</v>
      </c>
      <c r="BJ93">
        <v>10.87</v>
      </c>
      <c r="BK93">
        <v>0.86</v>
      </c>
      <c r="BL93">
        <v>28</v>
      </c>
      <c r="BM93">
        <v>1.5</v>
      </c>
      <c r="BN93">
        <v>4.08</v>
      </c>
      <c r="BO93">
        <v>0.44</v>
      </c>
      <c r="BP93">
        <v>18.899999999999999</v>
      </c>
      <c r="BQ93">
        <v>1.9</v>
      </c>
      <c r="BR93">
        <v>5.83</v>
      </c>
      <c r="BS93">
        <v>0.79</v>
      </c>
      <c r="BT93">
        <v>1.68</v>
      </c>
      <c r="BU93">
        <v>0.37</v>
      </c>
      <c r="BV93">
        <v>5.4</v>
      </c>
      <c r="BW93">
        <v>1.1000000000000001</v>
      </c>
      <c r="BX93">
        <v>0.73</v>
      </c>
      <c r="BY93">
        <v>0.16</v>
      </c>
      <c r="BZ93">
        <v>4.4000000000000004</v>
      </c>
      <c r="CA93">
        <v>0.68</v>
      </c>
      <c r="CB93">
        <v>1.04</v>
      </c>
      <c r="CC93">
        <v>0.19</v>
      </c>
      <c r="CD93">
        <v>2.25</v>
      </c>
      <c r="CE93">
        <v>0.56999999999999995</v>
      </c>
      <c r="CF93">
        <v>0.29399999999999998</v>
      </c>
      <c r="CG93">
        <v>6.3E-2</v>
      </c>
      <c r="CH93">
        <v>2.04</v>
      </c>
      <c r="CI93">
        <v>0.47</v>
      </c>
      <c r="CJ93">
        <v>0.23899999999999999</v>
      </c>
      <c r="CK93">
        <v>9.6000000000000002E-2</v>
      </c>
      <c r="CL93">
        <v>3.77</v>
      </c>
      <c r="CM93">
        <v>0.78</v>
      </c>
      <c r="CN93">
        <v>0.76</v>
      </c>
      <c r="CO93">
        <v>0.17</v>
      </c>
      <c r="CP93">
        <v>1.07</v>
      </c>
      <c r="CQ93">
        <v>0.35</v>
      </c>
      <c r="CR93">
        <v>0.73</v>
      </c>
      <c r="CS93">
        <v>0.1</v>
      </c>
      <c r="CT93">
        <v>0.3</v>
      </c>
      <c r="CU93">
        <v>0.1</v>
      </c>
      <c r="CV93">
        <v>126</v>
      </c>
      <c r="CW93">
        <v>-9.2100000000000009</v>
      </c>
    </row>
    <row r="94" spans="1:101" x14ac:dyDescent="0.35">
      <c r="A94" s="5" t="s">
        <v>129</v>
      </c>
      <c r="B94" s="5">
        <v>40</v>
      </c>
      <c r="C94" s="5">
        <v>919</v>
      </c>
      <c r="D94" t="s">
        <v>219</v>
      </c>
      <c r="E94">
        <v>2.2656000000000001</v>
      </c>
      <c r="F94" s="3">
        <v>13.2204</v>
      </c>
      <c r="G94" s="3">
        <v>0.47820000000000001</v>
      </c>
      <c r="H94" s="3">
        <v>11.214399999999999</v>
      </c>
      <c r="I94" s="3">
        <v>0.54359999999999997</v>
      </c>
      <c r="J94" s="3">
        <v>2.8639999999999999</v>
      </c>
      <c r="K94" s="3">
        <v>50.637500000000003</v>
      </c>
      <c r="L94" s="3">
        <v>8.7331000000000003</v>
      </c>
      <c r="M94" s="3">
        <v>9.6033000000000008</v>
      </c>
      <c r="N94" s="3">
        <v>0.31840000000000002</v>
      </c>
      <c r="O94" s="3">
        <f t="shared" si="3"/>
        <v>0.19296969696969699</v>
      </c>
      <c r="P94" s="3">
        <v>0.30659999999999998</v>
      </c>
      <c r="Q94" s="3">
        <v>2.3699999999999999E-2</v>
      </c>
      <c r="R94" s="3">
        <f t="shared" si="4"/>
        <v>2.0608695652173915E-2</v>
      </c>
      <c r="S94" s="3">
        <v>100.2088</v>
      </c>
      <c r="T94" s="3">
        <v>41.113399999999999</v>
      </c>
      <c r="U94" s="3">
        <v>47.7226</v>
      </c>
      <c r="V94" s="3">
        <v>11.202500000000001</v>
      </c>
      <c r="W94" s="3">
        <v>5.9400000000000001E-2</v>
      </c>
      <c r="X94" s="3">
        <v>1.6199999999999999E-2</v>
      </c>
      <c r="Y94" s="3">
        <v>0.2248</v>
      </c>
      <c r="Z94" s="3">
        <v>0.41760000000000003</v>
      </c>
      <c r="AA94" s="3">
        <v>0.1043</v>
      </c>
      <c r="AB94" s="3">
        <v>0.1615</v>
      </c>
      <c r="AC94" s="3">
        <v>101.0223</v>
      </c>
      <c r="AD94" s="3">
        <f t="shared" si="5"/>
        <v>88.363420737831206</v>
      </c>
      <c r="AE94" s="3">
        <v>21.128</v>
      </c>
      <c r="AF94">
        <v>4.16</v>
      </c>
      <c r="AG94">
        <v>0.55000000000000004</v>
      </c>
      <c r="AH94">
        <v>0.61</v>
      </c>
      <c r="AI94">
        <v>0.57999999999999996</v>
      </c>
      <c r="AJ94">
        <v>2162</v>
      </c>
      <c r="AK94">
        <v>71</v>
      </c>
      <c r="AL94">
        <v>30.3</v>
      </c>
      <c r="AM94">
        <v>1.2</v>
      </c>
      <c r="AN94">
        <v>292.5</v>
      </c>
      <c r="AO94">
        <v>7.9</v>
      </c>
      <c r="AP94">
        <v>520</v>
      </c>
      <c r="AQ94">
        <v>20</v>
      </c>
      <c r="AR94">
        <v>47</v>
      </c>
      <c r="AS94">
        <v>2.1</v>
      </c>
      <c r="AT94">
        <v>205</v>
      </c>
      <c r="AU94">
        <v>10</v>
      </c>
      <c r="AV94">
        <v>10.119999999999999</v>
      </c>
      <c r="AW94">
        <v>0.73</v>
      </c>
      <c r="AX94">
        <v>438</v>
      </c>
      <c r="AY94">
        <v>15</v>
      </c>
      <c r="AZ94">
        <v>25</v>
      </c>
      <c r="BA94">
        <v>1</v>
      </c>
      <c r="BB94">
        <v>162.80000000000001</v>
      </c>
      <c r="BC94">
        <v>4.7</v>
      </c>
      <c r="BD94">
        <v>17.5</v>
      </c>
      <c r="BE94">
        <v>1.1000000000000001</v>
      </c>
      <c r="BF94">
        <v>9.7000000000000003E-2</v>
      </c>
      <c r="BG94">
        <v>3.5999999999999997E-2</v>
      </c>
      <c r="BH94">
        <v>133.4</v>
      </c>
      <c r="BI94">
        <v>7.1</v>
      </c>
      <c r="BJ94">
        <v>15.93</v>
      </c>
      <c r="BK94">
        <v>0.78</v>
      </c>
      <c r="BL94">
        <v>38.9</v>
      </c>
      <c r="BM94">
        <v>1.8</v>
      </c>
      <c r="BN94">
        <v>5.42</v>
      </c>
      <c r="BO94">
        <v>0.38</v>
      </c>
      <c r="BP94">
        <v>25.6</v>
      </c>
      <c r="BQ94">
        <v>2.2000000000000002</v>
      </c>
      <c r="BR94">
        <v>5.85</v>
      </c>
      <c r="BS94">
        <v>0.91</v>
      </c>
      <c r="BT94">
        <v>1.82</v>
      </c>
      <c r="BU94">
        <v>0.23</v>
      </c>
      <c r="BV94">
        <v>5.88</v>
      </c>
      <c r="BW94">
        <v>0.67</v>
      </c>
      <c r="BX94">
        <v>0.81799999999999995</v>
      </c>
      <c r="BY94">
        <v>9.7000000000000003E-2</v>
      </c>
      <c r="BZ94">
        <v>4.82</v>
      </c>
      <c r="CA94">
        <v>0.56999999999999995</v>
      </c>
      <c r="CB94">
        <v>0.91</v>
      </c>
      <c r="CC94">
        <v>0.12</v>
      </c>
      <c r="CD94">
        <v>2.5299999999999998</v>
      </c>
      <c r="CE94">
        <v>0.31</v>
      </c>
      <c r="CF94">
        <v>0.32</v>
      </c>
      <c r="CG94">
        <v>6.2E-2</v>
      </c>
      <c r="CH94">
        <v>2.46</v>
      </c>
      <c r="CI94">
        <v>0.35</v>
      </c>
      <c r="CJ94">
        <v>0.26</v>
      </c>
      <c r="CK94">
        <v>5.7000000000000002E-2</v>
      </c>
      <c r="CL94">
        <v>4.7300000000000004</v>
      </c>
      <c r="CM94">
        <v>0.82</v>
      </c>
      <c r="CN94">
        <v>1.04</v>
      </c>
      <c r="CO94">
        <v>0.15</v>
      </c>
      <c r="CP94">
        <v>1.1200000000000001</v>
      </c>
      <c r="CQ94">
        <v>0.24</v>
      </c>
      <c r="CR94">
        <v>1.05</v>
      </c>
      <c r="CS94">
        <v>0.13</v>
      </c>
      <c r="CT94">
        <v>0.44</v>
      </c>
      <c r="CU94">
        <v>0.11</v>
      </c>
      <c r="CV94">
        <v>129</v>
      </c>
      <c r="CW94">
        <v>-16.059999999999999</v>
      </c>
    </row>
    <row r="95" spans="1:101" x14ac:dyDescent="0.35">
      <c r="A95" s="5" t="s">
        <v>129</v>
      </c>
      <c r="B95" s="5">
        <v>40</v>
      </c>
      <c r="C95" s="5">
        <v>919</v>
      </c>
      <c r="D95" t="s">
        <v>220</v>
      </c>
      <c r="E95">
        <v>2.0023</v>
      </c>
      <c r="F95" s="3">
        <v>12.6647</v>
      </c>
      <c r="G95" s="3">
        <v>0.24690000000000001</v>
      </c>
      <c r="H95" s="3">
        <v>11.3436</v>
      </c>
      <c r="I95" s="3">
        <v>0.39629999999999999</v>
      </c>
      <c r="J95" s="3">
        <v>2.3115999999999999</v>
      </c>
      <c r="K95" s="3">
        <v>50.0032</v>
      </c>
      <c r="L95" s="3">
        <v>8.3251000000000008</v>
      </c>
      <c r="M95" s="3">
        <v>10.3072</v>
      </c>
      <c r="N95" s="3">
        <v>0.35920000000000002</v>
      </c>
      <c r="O95" s="3">
        <f t="shared" si="3"/>
        <v>0.21769696969696972</v>
      </c>
      <c r="P95" s="3">
        <v>0.28749999999999998</v>
      </c>
      <c r="Q95" s="3">
        <v>1.9900000000000001E-2</v>
      </c>
      <c r="R95" s="3">
        <f t="shared" si="4"/>
        <v>1.730434782608696E-2</v>
      </c>
      <c r="S95" s="3">
        <v>98.267399999999995</v>
      </c>
      <c r="T95" s="3">
        <v>40.735799999999998</v>
      </c>
      <c r="U95" s="3">
        <v>47.518500000000003</v>
      </c>
      <c r="V95" s="3">
        <v>11.1273</v>
      </c>
      <c r="W95" s="3">
        <v>5.0299999999999997E-2</v>
      </c>
      <c r="X95" s="3">
        <v>3.3999999999999998E-3</v>
      </c>
      <c r="Y95" s="3">
        <v>0.245</v>
      </c>
      <c r="Z95" s="3">
        <v>0.42270000000000002</v>
      </c>
      <c r="AA95" s="3">
        <v>0.12590000000000001</v>
      </c>
      <c r="AB95" s="3">
        <v>0.14960000000000001</v>
      </c>
      <c r="AC95" s="3">
        <v>100.3785</v>
      </c>
      <c r="AD95" s="3">
        <f t="shared" si="5"/>
        <v>88.388583479695086</v>
      </c>
      <c r="AE95" s="3">
        <v>14.087</v>
      </c>
      <c r="AF95">
        <v>5.57</v>
      </c>
      <c r="AG95">
        <v>0.98</v>
      </c>
      <c r="AH95">
        <v>0.48</v>
      </c>
      <c r="AI95">
        <v>0.67</v>
      </c>
      <c r="AJ95">
        <v>1135</v>
      </c>
      <c r="AK95">
        <v>51</v>
      </c>
      <c r="AL95">
        <v>32.9</v>
      </c>
      <c r="AM95">
        <v>2</v>
      </c>
      <c r="AN95">
        <v>307</v>
      </c>
      <c r="AO95">
        <v>16</v>
      </c>
      <c r="AP95">
        <v>476</v>
      </c>
      <c r="AQ95">
        <v>20</v>
      </c>
      <c r="AR95">
        <v>51.4</v>
      </c>
      <c r="AS95">
        <v>2.2999999999999998</v>
      </c>
      <c r="AT95">
        <v>199</v>
      </c>
      <c r="AU95">
        <v>10</v>
      </c>
      <c r="AV95">
        <v>7.57</v>
      </c>
      <c r="AW95">
        <v>0.84</v>
      </c>
      <c r="AX95">
        <v>314</v>
      </c>
      <c r="AY95">
        <v>14</v>
      </c>
      <c r="AZ95">
        <v>21.6</v>
      </c>
      <c r="BA95">
        <v>1.3</v>
      </c>
      <c r="BB95">
        <v>120.2</v>
      </c>
      <c r="BC95">
        <v>6.2</v>
      </c>
      <c r="BD95">
        <v>11.18</v>
      </c>
      <c r="BE95">
        <v>0.65</v>
      </c>
      <c r="BF95">
        <v>6.4000000000000001E-2</v>
      </c>
      <c r="BG95">
        <v>3.5999999999999997E-2</v>
      </c>
      <c r="BH95">
        <v>100.1</v>
      </c>
      <c r="BI95">
        <v>7</v>
      </c>
      <c r="BJ95">
        <v>10.9</v>
      </c>
      <c r="BK95">
        <v>1.1000000000000001</v>
      </c>
      <c r="BL95">
        <v>27.3</v>
      </c>
      <c r="BM95">
        <v>1.5</v>
      </c>
      <c r="BN95">
        <v>3.45</v>
      </c>
      <c r="BO95">
        <v>0.4</v>
      </c>
      <c r="BP95">
        <v>15.7</v>
      </c>
      <c r="BQ95">
        <v>1.5</v>
      </c>
      <c r="BR95">
        <v>5.0199999999999996</v>
      </c>
      <c r="BS95">
        <v>0.84</v>
      </c>
      <c r="BT95">
        <v>1.71</v>
      </c>
      <c r="BU95">
        <v>0.33</v>
      </c>
      <c r="BV95">
        <v>5.13</v>
      </c>
      <c r="BW95">
        <v>0.76</v>
      </c>
      <c r="BX95">
        <v>0.73</v>
      </c>
      <c r="BY95">
        <v>0.15</v>
      </c>
      <c r="BZ95">
        <v>4.22</v>
      </c>
      <c r="CA95">
        <v>0.82</v>
      </c>
      <c r="CB95">
        <v>0.82</v>
      </c>
      <c r="CC95">
        <v>0.14000000000000001</v>
      </c>
      <c r="CD95">
        <v>2.2400000000000002</v>
      </c>
      <c r="CE95">
        <v>0.38</v>
      </c>
      <c r="CF95">
        <v>0.31900000000000001</v>
      </c>
      <c r="CG95">
        <v>7.0999999999999994E-2</v>
      </c>
      <c r="CH95">
        <v>1.86</v>
      </c>
      <c r="CI95">
        <v>0.53</v>
      </c>
      <c r="CJ95">
        <v>0.29899999999999999</v>
      </c>
      <c r="CK95">
        <v>7.5999999999999998E-2</v>
      </c>
      <c r="CL95">
        <v>3.6</v>
      </c>
      <c r="CM95">
        <v>0.81</v>
      </c>
      <c r="CN95">
        <v>0.71</v>
      </c>
      <c r="CO95">
        <v>0.19</v>
      </c>
      <c r="CP95">
        <v>1.06</v>
      </c>
      <c r="CQ95">
        <v>0.34</v>
      </c>
      <c r="CR95">
        <v>0.72</v>
      </c>
      <c r="CS95">
        <v>0.15</v>
      </c>
      <c r="CT95">
        <v>0.27400000000000002</v>
      </c>
      <c r="CU95">
        <v>9.9000000000000005E-2</v>
      </c>
      <c r="CV95">
        <v>132</v>
      </c>
      <c r="CW95">
        <v>-15.69</v>
      </c>
    </row>
    <row r="96" spans="1:101" x14ac:dyDescent="0.35">
      <c r="A96" s="5" t="s">
        <v>129</v>
      </c>
      <c r="B96" s="5">
        <v>40</v>
      </c>
      <c r="C96" s="5">
        <v>919</v>
      </c>
      <c r="D96" t="s">
        <v>221</v>
      </c>
      <c r="E96">
        <v>1.9366000000000001</v>
      </c>
      <c r="F96" s="3">
        <v>12.8887</v>
      </c>
      <c r="G96" s="3">
        <v>0.2697</v>
      </c>
      <c r="H96" s="3">
        <v>11.488899999999999</v>
      </c>
      <c r="I96" s="3">
        <v>0.48970000000000002</v>
      </c>
      <c r="J96" s="3">
        <v>2.7317</v>
      </c>
      <c r="K96" s="3">
        <v>49.046100000000003</v>
      </c>
      <c r="L96" s="3">
        <v>8.2563999999999993</v>
      </c>
      <c r="M96" s="3">
        <v>11.0947</v>
      </c>
      <c r="N96" s="3">
        <v>0.39419999999999999</v>
      </c>
      <c r="O96" s="3">
        <f t="shared" si="3"/>
        <v>0.23890909090909093</v>
      </c>
      <c r="P96" s="3">
        <v>0.27200000000000002</v>
      </c>
      <c r="Q96" s="3">
        <v>2.01E-2</v>
      </c>
      <c r="R96" s="3">
        <f t="shared" si="4"/>
        <v>1.7478260869565217E-2</v>
      </c>
      <c r="S96" s="3">
        <v>98.8887</v>
      </c>
      <c r="T96" s="3">
        <v>41.048299999999998</v>
      </c>
      <c r="U96" s="3">
        <v>47.793300000000002</v>
      </c>
      <c r="V96" s="3">
        <v>11.3901</v>
      </c>
      <c r="W96" s="3">
        <v>5.2600000000000001E-2</v>
      </c>
      <c r="X96" s="3">
        <v>1.47E-2</v>
      </c>
      <c r="Y96" s="3">
        <v>0.24490000000000001</v>
      </c>
      <c r="Z96" s="3">
        <v>0.41720000000000002</v>
      </c>
      <c r="AA96" s="3">
        <v>0.1022</v>
      </c>
      <c r="AB96" s="3">
        <v>0.1648</v>
      </c>
      <c r="AC96" s="3">
        <v>101.2281</v>
      </c>
      <c r="AD96" s="3">
        <f t="shared" si="5"/>
        <v>88.206970593002467</v>
      </c>
      <c r="AE96" s="3">
        <v>19.388999999999999</v>
      </c>
      <c r="AF96">
        <v>4.3</v>
      </c>
      <c r="AG96">
        <v>0.89</v>
      </c>
      <c r="AH96">
        <v>1.3</v>
      </c>
      <c r="AI96">
        <v>1.2</v>
      </c>
      <c r="AJ96">
        <v>1286</v>
      </c>
      <c r="AK96">
        <v>38</v>
      </c>
      <c r="AL96">
        <v>32.299999999999997</v>
      </c>
      <c r="AM96">
        <v>1.4</v>
      </c>
      <c r="AN96">
        <v>315</v>
      </c>
      <c r="AO96">
        <v>14</v>
      </c>
      <c r="AP96">
        <v>604</v>
      </c>
      <c r="AQ96">
        <v>29</v>
      </c>
      <c r="AR96">
        <v>47.2</v>
      </c>
      <c r="AS96">
        <v>2.5</v>
      </c>
      <c r="AT96">
        <v>137.80000000000001</v>
      </c>
      <c r="AU96">
        <v>8.1999999999999993</v>
      </c>
      <c r="AV96">
        <v>9.0399999999999991</v>
      </c>
      <c r="AW96">
        <v>0.68</v>
      </c>
      <c r="AX96">
        <v>352</v>
      </c>
      <c r="AY96">
        <v>16</v>
      </c>
      <c r="AZ96">
        <v>22.8</v>
      </c>
      <c r="BA96">
        <v>1.3</v>
      </c>
      <c r="BB96">
        <v>135.80000000000001</v>
      </c>
      <c r="BC96">
        <v>7.1</v>
      </c>
      <c r="BD96">
        <v>16.100000000000001</v>
      </c>
      <c r="BE96">
        <v>1.1000000000000001</v>
      </c>
      <c r="BF96">
        <v>0.105</v>
      </c>
      <c r="BG96">
        <v>3.5000000000000003E-2</v>
      </c>
      <c r="BH96">
        <v>124.7</v>
      </c>
      <c r="BI96">
        <v>9.1999999999999993</v>
      </c>
      <c r="BJ96">
        <v>13.13</v>
      </c>
      <c r="BK96">
        <v>0.7</v>
      </c>
      <c r="BL96">
        <v>32.6</v>
      </c>
      <c r="BM96">
        <v>1.6</v>
      </c>
      <c r="BN96">
        <v>4.29</v>
      </c>
      <c r="BO96">
        <v>0.31</v>
      </c>
      <c r="BP96">
        <v>19.100000000000001</v>
      </c>
      <c r="BQ96">
        <v>1.8</v>
      </c>
      <c r="BR96">
        <v>5.21</v>
      </c>
      <c r="BS96">
        <v>0.67</v>
      </c>
      <c r="BT96">
        <v>1.62</v>
      </c>
      <c r="BU96">
        <v>0.21</v>
      </c>
      <c r="BV96">
        <v>4.92</v>
      </c>
      <c r="BW96">
        <v>0.59</v>
      </c>
      <c r="BX96">
        <v>0.77100000000000002</v>
      </c>
      <c r="BY96">
        <v>9.8000000000000004E-2</v>
      </c>
      <c r="BZ96">
        <v>4.72</v>
      </c>
      <c r="CA96">
        <v>0.54</v>
      </c>
      <c r="CB96">
        <v>0.97</v>
      </c>
      <c r="CC96">
        <v>0.13</v>
      </c>
      <c r="CD96">
        <v>2.71</v>
      </c>
      <c r="CE96">
        <v>0.5</v>
      </c>
      <c r="CF96">
        <v>0.27100000000000002</v>
      </c>
      <c r="CG96">
        <v>6.8000000000000005E-2</v>
      </c>
      <c r="CH96">
        <v>2.14</v>
      </c>
      <c r="CI96">
        <v>0.46</v>
      </c>
      <c r="CJ96">
        <v>0.26400000000000001</v>
      </c>
      <c r="CK96">
        <v>8.4000000000000005E-2</v>
      </c>
      <c r="CL96">
        <v>3.69</v>
      </c>
      <c r="CM96">
        <v>0.75</v>
      </c>
      <c r="CN96">
        <v>0.79</v>
      </c>
      <c r="CO96">
        <v>0.15</v>
      </c>
      <c r="CP96">
        <v>1.34</v>
      </c>
      <c r="CQ96">
        <v>0.24</v>
      </c>
      <c r="CR96">
        <v>1</v>
      </c>
      <c r="CS96">
        <v>0.16</v>
      </c>
      <c r="CT96">
        <v>0.38</v>
      </c>
      <c r="CU96">
        <v>0.1</v>
      </c>
      <c r="CV96">
        <v>135</v>
      </c>
      <c r="CW96">
        <v>-13.22</v>
      </c>
    </row>
    <row r="97" spans="1:101" x14ac:dyDescent="0.35">
      <c r="A97" s="5" t="s">
        <v>129</v>
      </c>
      <c r="B97" s="5">
        <v>40</v>
      </c>
      <c r="C97" s="5">
        <v>919</v>
      </c>
      <c r="D97" t="s">
        <v>222</v>
      </c>
      <c r="E97">
        <v>2.1337999999999999</v>
      </c>
      <c r="F97" s="3">
        <v>13.130100000000001</v>
      </c>
      <c r="G97" s="3">
        <v>0.3301</v>
      </c>
      <c r="H97" s="3">
        <v>11.1875</v>
      </c>
      <c r="I97" s="3">
        <v>0.4859</v>
      </c>
      <c r="J97" s="3">
        <v>2.5406</v>
      </c>
      <c r="K97" s="3">
        <v>50.357900000000001</v>
      </c>
      <c r="L97" s="3">
        <v>7.4847000000000001</v>
      </c>
      <c r="M97" s="3">
        <v>10.103</v>
      </c>
      <c r="N97" s="3">
        <v>0.34200000000000003</v>
      </c>
      <c r="O97" s="3">
        <f t="shared" si="3"/>
        <v>0.2072727272727273</v>
      </c>
      <c r="P97" s="3">
        <v>0.27860000000000001</v>
      </c>
      <c r="Q97" s="3">
        <v>1.84E-2</v>
      </c>
      <c r="R97" s="3">
        <f t="shared" si="4"/>
        <v>1.6E-2</v>
      </c>
      <c r="S97" s="3">
        <v>98.392499999999998</v>
      </c>
      <c r="T97" s="3">
        <v>40.588500000000003</v>
      </c>
      <c r="U97" s="3">
        <v>47.177300000000002</v>
      </c>
      <c r="V97" s="3">
        <v>11.143599999999999</v>
      </c>
      <c r="W97" s="3">
        <v>5.57E-2</v>
      </c>
      <c r="X97" s="3">
        <v>1.2200000000000001E-2</v>
      </c>
      <c r="Y97" s="3">
        <v>0.2336</v>
      </c>
      <c r="Z97" s="3">
        <v>0.44750000000000001</v>
      </c>
      <c r="AA97" s="3">
        <v>9.9199999999999997E-2</v>
      </c>
      <c r="AB97" s="3">
        <v>0.16009999999999999</v>
      </c>
      <c r="AC97" s="3">
        <v>99.917699999999996</v>
      </c>
      <c r="AD97" s="3">
        <f t="shared" si="5"/>
        <v>88.299304641346865</v>
      </c>
      <c r="AE97" s="3">
        <v>20.567</v>
      </c>
      <c r="AF97">
        <v>4.3499999999999996</v>
      </c>
      <c r="AG97">
        <v>0.51</v>
      </c>
      <c r="AH97">
        <v>0.28000000000000003</v>
      </c>
      <c r="AI97">
        <v>0.39</v>
      </c>
      <c r="AJ97">
        <v>1595</v>
      </c>
      <c r="AK97">
        <v>52</v>
      </c>
      <c r="AL97">
        <v>31.7</v>
      </c>
      <c r="AM97">
        <v>1.3</v>
      </c>
      <c r="AN97">
        <v>307</v>
      </c>
      <c r="AO97">
        <v>13</v>
      </c>
      <c r="AP97">
        <v>532</v>
      </c>
      <c r="AQ97">
        <v>24</v>
      </c>
      <c r="AR97">
        <v>45.1</v>
      </c>
      <c r="AS97">
        <v>2.1</v>
      </c>
      <c r="AT97">
        <v>130.1</v>
      </c>
      <c r="AU97">
        <v>6.9</v>
      </c>
      <c r="AV97">
        <v>10.4</v>
      </c>
      <c r="AW97">
        <v>0.73</v>
      </c>
      <c r="AX97">
        <v>375</v>
      </c>
      <c r="AY97">
        <v>17</v>
      </c>
      <c r="AZ97">
        <v>21.9</v>
      </c>
      <c r="BA97">
        <v>1.1000000000000001</v>
      </c>
      <c r="BB97">
        <v>135.4</v>
      </c>
      <c r="BC97">
        <v>6.3</v>
      </c>
      <c r="BD97">
        <v>14.01</v>
      </c>
      <c r="BE97">
        <v>0.79</v>
      </c>
      <c r="BF97">
        <v>0.08</v>
      </c>
      <c r="BG97">
        <v>2.9000000000000001E-2</v>
      </c>
      <c r="BH97">
        <v>123.3</v>
      </c>
      <c r="BI97">
        <v>8.6999999999999993</v>
      </c>
      <c r="BJ97">
        <v>12.38</v>
      </c>
      <c r="BK97">
        <v>0.68</v>
      </c>
      <c r="BL97">
        <v>30</v>
      </c>
      <c r="BM97">
        <v>1.4</v>
      </c>
      <c r="BN97">
        <v>4.3099999999999996</v>
      </c>
      <c r="BO97">
        <v>0.28999999999999998</v>
      </c>
      <c r="BP97">
        <v>19.3</v>
      </c>
      <c r="BQ97">
        <v>1.3</v>
      </c>
      <c r="BR97">
        <v>4.32</v>
      </c>
      <c r="BS97">
        <v>0.57999999999999996</v>
      </c>
      <c r="BT97">
        <v>1.97</v>
      </c>
      <c r="BU97">
        <v>0.24</v>
      </c>
      <c r="BV97">
        <v>4.79</v>
      </c>
      <c r="BW97">
        <v>0.61</v>
      </c>
      <c r="BX97">
        <v>0.85399999999999998</v>
      </c>
      <c r="BY97">
        <v>9.5000000000000001E-2</v>
      </c>
      <c r="BZ97">
        <v>4.3</v>
      </c>
      <c r="CA97">
        <v>0.44</v>
      </c>
      <c r="CB97">
        <v>0.92</v>
      </c>
      <c r="CC97">
        <v>0.12</v>
      </c>
      <c r="CD97">
        <v>2.14</v>
      </c>
      <c r="CE97">
        <v>0.28000000000000003</v>
      </c>
      <c r="CF97">
        <v>0.26100000000000001</v>
      </c>
      <c r="CG97">
        <v>5.7000000000000002E-2</v>
      </c>
      <c r="CH97">
        <v>1.6</v>
      </c>
      <c r="CI97">
        <v>0.28999999999999998</v>
      </c>
      <c r="CJ97">
        <v>0.215</v>
      </c>
      <c r="CK97">
        <v>4.1000000000000002E-2</v>
      </c>
      <c r="CL97">
        <v>3.86</v>
      </c>
      <c r="CM97">
        <v>0.5</v>
      </c>
      <c r="CN97">
        <v>0.88</v>
      </c>
      <c r="CO97">
        <v>0.15</v>
      </c>
      <c r="CP97">
        <v>1.22</v>
      </c>
      <c r="CQ97">
        <v>0.24</v>
      </c>
      <c r="CR97">
        <v>0.97</v>
      </c>
      <c r="CS97">
        <v>0.12</v>
      </c>
      <c r="CT97">
        <v>0.30399999999999999</v>
      </c>
      <c r="CU97">
        <v>7.9000000000000001E-2</v>
      </c>
      <c r="CV97">
        <v>138</v>
      </c>
      <c r="CW97">
        <v>-18.32</v>
      </c>
    </row>
    <row r="98" spans="1:101" x14ac:dyDescent="0.35">
      <c r="A98" s="5" t="s">
        <v>129</v>
      </c>
      <c r="B98" s="5">
        <v>40</v>
      </c>
      <c r="C98" s="5">
        <v>919</v>
      </c>
      <c r="D98" t="s">
        <v>223</v>
      </c>
      <c r="E98">
        <v>2.105</v>
      </c>
      <c r="F98" s="3">
        <v>13.1098</v>
      </c>
      <c r="G98" s="3">
        <v>0.2782</v>
      </c>
      <c r="H98" s="3">
        <v>11.240399999999999</v>
      </c>
      <c r="I98" s="3">
        <v>0.48449999999999999</v>
      </c>
      <c r="J98" s="3">
        <v>2.6656</v>
      </c>
      <c r="K98" s="3">
        <v>49.418500000000002</v>
      </c>
      <c r="L98" s="3">
        <v>7.5220000000000002</v>
      </c>
      <c r="M98" s="3">
        <v>10.611599999999999</v>
      </c>
      <c r="N98" s="3">
        <v>0.39439999999999997</v>
      </c>
      <c r="O98" s="3">
        <f t="shared" si="3"/>
        <v>0.23903030303030304</v>
      </c>
      <c r="P98" s="3">
        <v>0.25269999999999998</v>
      </c>
      <c r="Q98" s="3">
        <v>1.17E-2</v>
      </c>
      <c r="R98" s="3">
        <f t="shared" si="4"/>
        <v>1.0173913043478262E-2</v>
      </c>
      <c r="S98" s="3">
        <v>98.094399999999993</v>
      </c>
      <c r="T98" s="3">
        <v>40.9407</v>
      </c>
      <c r="U98" s="3">
        <v>47.5017</v>
      </c>
      <c r="V98" s="3">
        <v>11.0198</v>
      </c>
      <c r="W98" s="3">
        <v>5.8599999999999999E-2</v>
      </c>
      <c r="X98" s="3">
        <v>1.9599999999999999E-2</v>
      </c>
      <c r="Y98" s="3">
        <v>0.23680000000000001</v>
      </c>
      <c r="Z98" s="3">
        <v>0.4355</v>
      </c>
      <c r="AA98" s="3">
        <v>0.1076</v>
      </c>
      <c r="AB98" s="3">
        <v>0.13519999999999999</v>
      </c>
      <c r="AC98" s="3">
        <v>100.4555</v>
      </c>
      <c r="AD98" s="3">
        <f t="shared" si="5"/>
        <v>88.484243847954403</v>
      </c>
      <c r="AE98" s="3">
        <v>21.085000000000001</v>
      </c>
      <c r="AF98">
        <v>5.13</v>
      </c>
      <c r="AG98">
        <v>0.96</v>
      </c>
      <c r="AJ98">
        <v>1254</v>
      </c>
      <c r="AK98">
        <v>48</v>
      </c>
      <c r="AL98">
        <v>32.9</v>
      </c>
      <c r="AM98">
        <v>1.5</v>
      </c>
      <c r="AN98">
        <v>332</v>
      </c>
      <c r="AO98">
        <v>15</v>
      </c>
      <c r="AP98">
        <v>540</v>
      </c>
      <c r="AQ98">
        <v>27</v>
      </c>
      <c r="AR98">
        <v>48.4</v>
      </c>
      <c r="AS98">
        <v>2.5</v>
      </c>
      <c r="AT98">
        <v>151.19999999999999</v>
      </c>
      <c r="AU98">
        <v>7.8</v>
      </c>
      <c r="AV98">
        <v>9.56</v>
      </c>
      <c r="AW98">
        <v>0.57999999999999996</v>
      </c>
      <c r="AX98">
        <v>368</v>
      </c>
      <c r="AY98">
        <v>14</v>
      </c>
      <c r="AZ98">
        <v>23.2</v>
      </c>
      <c r="BA98">
        <v>1.1000000000000001</v>
      </c>
      <c r="BB98">
        <v>144.30000000000001</v>
      </c>
      <c r="BC98">
        <v>7.2</v>
      </c>
      <c r="BD98">
        <v>14.3</v>
      </c>
      <c r="BE98">
        <v>0.94</v>
      </c>
      <c r="BF98">
        <v>6.3E-2</v>
      </c>
      <c r="BG98">
        <v>2.3E-2</v>
      </c>
      <c r="BH98">
        <v>117.1</v>
      </c>
      <c r="BI98">
        <v>6.8</v>
      </c>
      <c r="BJ98">
        <v>13</v>
      </c>
      <c r="BK98">
        <v>0.71</v>
      </c>
      <c r="BL98">
        <v>31.6</v>
      </c>
      <c r="BM98">
        <v>1.3</v>
      </c>
      <c r="BN98">
        <v>4.1100000000000003</v>
      </c>
      <c r="BO98">
        <v>0.32</v>
      </c>
      <c r="BP98">
        <v>19.8</v>
      </c>
      <c r="BQ98">
        <v>2</v>
      </c>
      <c r="BR98">
        <v>5.61</v>
      </c>
      <c r="BS98">
        <v>0.56000000000000005</v>
      </c>
      <c r="BT98">
        <v>1.61</v>
      </c>
      <c r="BU98">
        <v>0.2</v>
      </c>
      <c r="BV98">
        <v>4.62</v>
      </c>
      <c r="BW98">
        <v>0.74</v>
      </c>
      <c r="BX98">
        <v>0.68</v>
      </c>
      <c r="BY98">
        <v>0.11</v>
      </c>
      <c r="BZ98">
        <v>4.8600000000000003</v>
      </c>
      <c r="CA98">
        <v>0.55000000000000004</v>
      </c>
      <c r="CB98">
        <v>0.95</v>
      </c>
      <c r="CC98">
        <v>0.13</v>
      </c>
      <c r="CD98">
        <v>2.3199999999999998</v>
      </c>
      <c r="CE98">
        <v>0.4</v>
      </c>
      <c r="CF98">
        <v>0.28699999999999998</v>
      </c>
      <c r="CG98">
        <v>6.0999999999999999E-2</v>
      </c>
      <c r="CH98">
        <v>2.09</v>
      </c>
      <c r="CI98">
        <v>0.51</v>
      </c>
      <c r="CJ98">
        <v>0.28499999999999998</v>
      </c>
      <c r="CK98">
        <v>6.5000000000000002E-2</v>
      </c>
      <c r="CL98">
        <v>3.86</v>
      </c>
      <c r="CM98">
        <v>0.67</v>
      </c>
      <c r="CN98">
        <v>0.88</v>
      </c>
      <c r="CO98">
        <v>0.16</v>
      </c>
      <c r="CP98">
        <v>1.22</v>
      </c>
      <c r="CQ98">
        <v>0.3</v>
      </c>
      <c r="CR98">
        <v>0.91</v>
      </c>
      <c r="CS98">
        <v>0.18</v>
      </c>
      <c r="CT98">
        <v>0.33600000000000002</v>
      </c>
      <c r="CU98">
        <v>7.9000000000000001E-2</v>
      </c>
      <c r="CV98">
        <v>141</v>
      </c>
      <c r="CW98">
        <v>-17.39</v>
      </c>
    </row>
    <row r="99" spans="1:101" x14ac:dyDescent="0.35">
      <c r="A99" s="5" t="s">
        <v>129</v>
      </c>
      <c r="B99" s="5">
        <v>40</v>
      </c>
      <c r="C99" s="5">
        <v>916</v>
      </c>
      <c r="D99" t="s">
        <v>224</v>
      </c>
      <c r="E99">
        <v>2.3359000000000001</v>
      </c>
      <c r="F99" s="3">
        <v>13.424899999999999</v>
      </c>
      <c r="G99" s="3">
        <v>0.2437</v>
      </c>
      <c r="H99" s="3">
        <v>11.444100000000001</v>
      </c>
      <c r="I99" s="3">
        <v>0.50529999999999997</v>
      </c>
      <c r="J99" s="3">
        <v>2.6956000000000002</v>
      </c>
      <c r="K99" s="3">
        <v>48.793500000000002</v>
      </c>
      <c r="L99" s="3">
        <v>6.3155000000000001</v>
      </c>
      <c r="M99" s="3">
        <v>10.716100000000001</v>
      </c>
      <c r="N99" s="3">
        <v>0.36940000000000001</v>
      </c>
      <c r="O99" s="3">
        <f t="shared" si="3"/>
        <v>0.2238787878787879</v>
      </c>
      <c r="P99" s="3">
        <v>0.28460000000000002</v>
      </c>
      <c r="Q99" s="3">
        <v>1.9900000000000001E-2</v>
      </c>
      <c r="R99" s="3">
        <f t="shared" si="4"/>
        <v>1.730434782608696E-2</v>
      </c>
      <c r="S99" s="3">
        <v>97.148600000000002</v>
      </c>
      <c r="T99" s="3">
        <v>40.508200000000002</v>
      </c>
      <c r="U99" s="3">
        <v>44.181600000000003</v>
      </c>
      <c r="V99" s="3">
        <v>17.129100000000001</v>
      </c>
      <c r="W99" s="3">
        <v>3.1E-2</v>
      </c>
      <c r="X99" s="3">
        <v>1.24E-2</v>
      </c>
      <c r="Y99" s="3">
        <v>0.27210000000000001</v>
      </c>
      <c r="Z99" s="3">
        <v>0.23050000000000001</v>
      </c>
      <c r="AA99" s="3">
        <v>5.5300000000000002E-2</v>
      </c>
      <c r="AB99" s="3">
        <v>0.22439999999999999</v>
      </c>
      <c r="AC99" s="3">
        <v>102.64449999999999</v>
      </c>
      <c r="AD99" s="3">
        <f t="shared" si="5"/>
        <v>82.135665508243136</v>
      </c>
      <c r="AE99" s="3">
        <v>17.986000000000001</v>
      </c>
      <c r="AF99">
        <v>6.2</v>
      </c>
      <c r="AG99">
        <v>1</v>
      </c>
      <c r="AH99">
        <v>0.36</v>
      </c>
      <c r="AI99">
        <v>0.51</v>
      </c>
      <c r="AJ99">
        <v>1265</v>
      </c>
      <c r="AK99">
        <v>52</v>
      </c>
      <c r="AL99">
        <v>32</v>
      </c>
      <c r="AM99">
        <v>1.7</v>
      </c>
      <c r="AN99">
        <v>326</v>
      </c>
      <c r="AO99">
        <v>15</v>
      </c>
      <c r="AP99">
        <v>257</v>
      </c>
      <c r="AQ99">
        <v>14</v>
      </c>
      <c r="AR99">
        <v>43.9</v>
      </c>
      <c r="AS99">
        <v>2.5</v>
      </c>
      <c r="AT99">
        <v>85.7</v>
      </c>
      <c r="AU99">
        <v>5</v>
      </c>
      <c r="AV99">
        <v>10.45</v>
      </c>
      <c r="AW99">
        <v>0.96</v>
      </c>
      <c r="AX99">
        <v>377</v>
      </c>
      <c r="AY99">
        <v>16</v>
      </c>
      <c r="AZ99">
        <v>24.3</v>
      </c>
      <c r="BA99">
        <v>1</v>
      </c>
      <c r="BB99">
        <v>149.5</v>
      </c>
      <c r="BC99">
        <v>5.6</v>
      </c>
      <c r="BD99">
        <v>15.05</v>
      </c>
      <c r="BE99">
        <v>0.82</v>
      </c>
      <c r="BF99">
        <v>6.2E-2</v>
      </c>
      <c r="BG99">
        <v>3.2000000000000001E-2</v>
      </c>
      <c r="BH99">
        <v>125.4</v>
      </c>
      <c r="BI99">
        <v>6.6</v>
      </c>
      <c r="BJ99">
        <v>13.38</v>
      </c>
      <c r="BK99">
        <v>0.99</v>
      </c>
      <c r="BL99">
        <v>34.299999999999997</v>
      </c>
      <c r="BM99">
        <v>1.8</v>
      </c>
      <c r="BN99">
        <v>4.4400000000000004</v>
      </c>
      <c r="BO99">
        <v>0.38</v>
      </c>
      <c r="BP99">
        <v>20.399999999999999</v>
      </c>
      <c r="BQ99">
        <v>1.8</v>
      </c>
      <c r="BR99">
        <v>5.75</v>
      </c>
      <c r="BS99">
        <v>0.8</v>
      </c>
      <c r="BT99">
        <v>2.1800000000000002</v>
      </c>
      <c r="BU99">
        <v>0.32</v>
      </c>
      <c r="BV99">
        <v>5.28</v>
      </c>
      <c r="BW99">
        <v>0.75</v>
      </c>
      <c r="BX99">
        <v>0.77</v>
      </c>
      <c r="BY99">
        <v>8.8999999999999996E-2</v>
      </c>
      <c r="BZ99">
        <v>5.3</v>
      </c>
      <c r="CA99">
        <v>0.63</v>
      </c>
      <c r="CB99">
        <v>0.96</v>
      </c>
      <c r="CC99">
        <v>0.15</v>
      </c>
      <c r="CD99">
        <v>2.16</v>
      </c>
      <c r="CE99">
        <v>0.3</v>
      </c>
      <c r="CF99">
        <v>0.28499999999999998</v>
      </c>
      <c r="CG99">
        <v>7.1999999999999995E-2</v>
      </c>
      <c r="CH99">
        <v>2.27</v>
      </c>
      <c r="CI99">
        <v>0.5</v>
      </c>
      <c r="CJ99">
        <v>0.27200000000000002</v>
      </c>
      <c r="CK99">
        <v>0.06</v>
      </c>
      <c r="CL99">
        <v>3.46</v>
      </c>
      <c r="CM99">
        <v>0.79</v>
      </c>
      <c r="CN99">
        <v>0.84</v>
      </c>
      <c r="CO99">
        <v>0.14000000000000001</v>
      </c>
      <c r="CP99">
        <v>1.3</v>
      </c>
      <c r="CQ99">
        <v>0.24</v>
      </c>
      <c r="CR99">
        <v>0.95</v>
      </c>
      <c r="CS99">
        <v>0.17</v>
      </c>
      <c r="CT99">
        <v>0.41099999999999998</v>
      </c>
      <c r="CU99">
        <v>9.9000000000000005E-2</v>
      </c>
      <c r="CV99">
        <v>144</v>
      </c>
      <c r="CW99">
        <v>-4.74</v>
      </c>
    </row>
    <row r="100" spans="1:101" x14ac:dyDescent="0.35">
      <c r="A100" s="5" t="s">
        <v>129</v>
      </c>
      <c r="B100" s="5">
        <v>40</v>
      </c>
      <c r="C100" s="5">
        <v>916</v>
      </c>
      <c r="D100" t="s">
        <v>225</v>
      </c>
      <c r="E100">
        <v>2.2004000000000001</v>
      </c>
      <c r="F100" s="3">
        <v>13.1196</v>
      </c>
      <c r="G100" s="3">
        <v>0.313</v>
      </c>
      <c r="H100" s="3">
        <v>11.7019</v>
      </c>
      <c r="I100" s="3">
        <v>0.49480000000000002</v>
      </c>
      <c r="J100" s="3">
        <v>2.6913</v>
      </c>
      <c r="K100" s="3">
        <v>50.685899999999997</v>
      </c>
      <c r="L100" s="3">
        <v>5.8930999999999996</v>
      </c>
      <c r="M100" s="3">
        <v>10.757</v>
      </c>
      <c r="N100" s="3">
        <v>0.35449999999999998</v>
      </c>
      <c r="O100" s="3">
        <f t="shared" si="3"/>
        <v>0.21484848484848484</v>
      </c>
      <c r="P100" s="3">
        <v>0.2888</v>
      </c>
      <c r="Q100" s="3">
        <v>1.66E-2</v>
      </c>
      <c r="R100" s="3">
        <f t="shared" si="4"/>
        <v>1.4434782608695653E-2</v>
      </c>
      <c r="S100" s="3">
        <v>98.516999999999996</v>
      </c>
      <c r="T100" s="3">
        <v>40.156100000000002</v>
      </c>
      <c r="U100" s="3">
        <v>43.506399999999999</v>
      </c>
      <c r="V100" s="3">
        <v>17.009899999999998</v>
      </c>
      <c r="W100" s="3">
        <v>3.3700000000000001E-2</v>
      </c>
      <c r="X100" s="3">
        <v>2.1100000000000001E-2</v>
      </c>
      <c r="Y100" s="3">
        <v>0.28089999999999998</v>
      </c>
      <c r="Z100" s="3">
        <v>0.21190000000000001</v>
      </c>
      <c r="AA100" s="3">
        <v>3.0200000000000001E-2</v>
      </c>
      <c r="AB100" s="3">
        <v>0.23649999999999999</v>
      </c>
      <c r="AC100" s="3">
        <v>101.4867</v>
      </c>
      <c r="AD100" s="3">
        <f t="shared" si="5"/>
        <v>82.011827023964713</v>
      </c>
      <c r="AE100" s="3">
        <v>10.289</v>
      </c>
      <c r="AF100">
        <v>5.13</v>
      </c>
      <c r="AG100">
        <v>0.93</v>
      </c>
      <c r="AJ100">
        <v>1293</v>
      </c>
      <c r="AK100">
        <v>41</v>
      </c>
      <c r="AL100">
        <v>33.700000000000003</v>
      </c>
      <c r="AM100">
        <v>2.9</v>
      </c>
      <c r="AN100">
        <v>323</v>
      </c>
      <c r="AO100">
        <v>19</v>
      </c>
      <c r="AP100">
        <v>299</v>
      </c>
      <c r="AQ100">
        <v>20</v>
      </c>
      <c r="AR100">
        <v>41.1</v>
      </c>
      <c r="AS100">
        <v>3.4</v>
      </c>
      <c r="AT100">
        <v>58.3</v>
      </c>
      <c r="AU100">
        <v>5.3</v>
      </c>
      <c r="AV100">
        <v>9.43</v>
      </c>
      <c r="AW100">
        <v>0.94</v>
      </c>
      <c r="AX100">
        <v>380</v>
      </c>
      <c r="AY100">
        <v>18</v>
      </c>
      <c r="AZ100">
        <v>23.8</v>
      </c>
      <c r="BA100">
        <v>1.8</v>
      </c>
      <c r="BB100">
        <v>149.80000000000001</v>
      </c>
      <c r="BC100">
        <v>9.4</v>
      </c>
      <c r="BD100">
        <v>15.4</v>
      </c>
      <c r="BE100">
        <v>1.5</v>
      </c>
      <c r="BF100">
        <v>8.5000000000000006E-2</v>
      </c>
      <c r="BG100">
        <v>4.8000000000000001E-2</v>
      </c>
      <c r="BH100">
        <v>126</v>
      </c>
      <c r="BI100">
        <v>7.9</v>
      </c>
      <c r="BJ100">
        <v>13</v>
      </c>
      <c r="BK100">
        <v>1</v>
      </c>
      <c r="BL100">
        <v>32.700000000000003</v>
      </c>
      <c r="BM100">
        <v>1.8</v>
      </c>
      <c r="BN100">
        <v>4.57</v>
      </c>
      <c r="BO100">
        <v>0.5</v>
      </c>
      <c r="BP100">
        <v>20.9</v>
      </c>
      <c r="BQ100">
        <v>2.5</v>
      </c>
      <c r="BR100">
        <v>5.2</v>
      </c>
      <c r="BS100">
        <v>1</v>
      </c>
      <c r="BT100">
        <v>1.83</v>
      </c>
      <c r="BU100">
        <v>0.32</v>
      </c>
      <c r="BV100">
        <v>4.79</v>
      </c>
      <c r="BW100">
        <v>0.93</v>
      </c>
      <c r="BX100">
        <v>0.82</v>
      </c>
      <c r="BY100">
        <v>0.16</v>
      </c>
      <c r="BZ100">
        <v>4.8099999999999996</v>
      </c>
      <c r="CA100">
        <v>0.77</v>
      </c>
      <c r="CB100">
        <v>0.95</v>
      </c>
      <c r="CC100">
        <v>0.15</v>
      </c>
      <c r="CD100">
        <v>2.21</v>
      </c>
      <c r="CE100">
        <v>0.5</v>
      </c>
      <c r="CF100">
        <v>0.28299999999999997</v>
      </c>
      <c r="CG100">
        <v>9.0999999999999998E-2</v>
      </c>
      <c r="CH100">
        <v>1.33</v>
      </c>
      <c r="CI100">
        <v>0.34</v>
      </c>
      <c r="CJ100">
        <v>0.27100000000000002</v>
      </c>
      <c r="CK100">
        <v>8.7999999999999995E-2</v>
      </c>
      <c r="CL100">
        <v>4.38</v>
      </c>
      <c r="CM100">
        <v>0.96</v>
      </c>
      <c r="CN100">
        <v>0.89</v>
      </c>
      <c r="CO100">
        <v>0.22</v>
      </c>
      <c r="CP100">
        <v>1.1299999999999999</v>
      </c>
      <c r="CQ100">
        <v>0.36</v>
      </c>
      <c r="CR100">
        <v>1.1299999999999999</v>
      </c>
      <c r="CS100">
        <v>0.22</v>
      </c>
      <c r="CT100">
        <v>0.35499999999999998</v>
      </c>
      <c r="CU100">
        <v>0.08</v>
      </c>
      <c r="CV100">
        <v>147</v>
      </c>
      <c r="CW100">
        <v>-6.58</v>
      </c>
    </row>
    <row r="101" spans="1:101" x14ac:dyDescent="0.35">
      <c r="A101" s="5" t="s">
        <v>129</v>
      </c>
      <c r="B101" s="5">
        <v>40</v>
      </c>
      <c r="C101" s="5">
        <v>916</v>
      </c>
      <c r="D101" t="s">
        <v>226</v>
      </c>
      <c r="E101">
        <v>2.4117000000000002</v>
      </c>
      <c r="F101" s="3">
        <v>13.4739</v>
      </c>
      <c r="G101" s="3">
        <v>0.28689999999999999</v>
      </c>
      <c r="H101" s="3">
        <v>11.465400000000001</v>
      </c>
      <c r="I101" s="3">
        <v>0.54679999999999995</v>
      </c>
      <c r="J101" s="3">
        <v>2.7275999999999998</v>
      </c>
      <c r="K101" s="3">
        <v>50.219000000000001</v>
      </c>
      <c r="L101" s="3">
        <v>6.4992000000000001</v>
      </c>
      <c r="M101" s="3">
        <v>10.325100000000001</v>
      </c>
      <c r="N101" s="3">
        <v>0.32290000000000002</v>
      </c>
      <c r="O101" s="3">
        <f t="shared" si="3"/>
        <v>0.19569696969696973</v>
      </c>
      <c r="P101" s="3">
        <v>0.29360000000000003</v>
      </c>
      <c r="Q101" s="3">
        <v>2.2200000000000001E-2</v>
      </c>
      <c r="R101" s="3">
        <f t="shared" si="4"/>
        <v>1.9304347826086959E-2</v>
      </c>
      <c r="S101" s="3">
        <v>98.594399999999993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 t="e">
        <f t="shared" si="5"/>
        <v>#DIV/0!</v>
      </c>
      <c r="AE101" s="3">
        <v>15.332000000000001</v>
      </c>
      <c r="AF101">
        <v>4.88</v>
      </c>
      <c r="AG101">
        <v>0.97</v>
      </c>
      <c r="AH101">
        <v>0.95</v>
      </c>
      <c r="AI101">
        <v>0.78</v>
      </c>
      <c r="AJ101">
        <v>1401</v>
      </c>
      <c r="AK101">
        <v>62</v>
      </c>
      <c r="AL101">
        <v>33</v>
      </c>
      <c r="AM101">
        <v>1.5</v>
      </c>
      <c r="AN101">
        <v>328</v>
      </c>
      <c r="AO101">
        <v>16</v>
      </c>
      <c r="AP101">
        <v>267</v>
      </c>
      <c r="AQ101">
        <v>17</v>
      </c>
      <c r="AR101">
        <v>43.8</v>
      </c>
      <c r="AS101">
        <v>2.7</v>
      </c>
      <c r="AT101">
        <v>92.4</v>
      </c>
      <c r="AU101">
        <v>7.1</v>
      </c>
      <c r="AV101">
        <v>10.210000000000001</v>
      </c>
      <c r="AW101">
        <v>0.91</v>
      </c>
      <c r="AX101">
        <v>392</v>
      </c>
      <c r="AY101">
        <v>23</v>
      </c>
      <c r="AZ101">
        <v>23.6</v>
      </c>
      <c r="BA101">
        <v>1.3</v>
      </c>
      <c r="BB101">
        <v>145.80000000000001</v>
      </c>
      <c r="BC101">
        <v>9.1999999999999993</v>
      </c>
      <c r="BD101">
        <v>15.5</v>
      </c>
      <c r="BE101">
        <v>0.99</v>
      </c>
      <c r="BF101">
        <v>8.1000000000000003E-2</v>
      </c>
      <c r="BG101">
        <v>3.1E-2</v>
      </c>
      <c r="BH101">
        <v>132</v>
      </c>
      <c r="BI101">
        <v>8.3000000000000007</v>
      </c>
      <c r="BJ101">
        <v>13.69</v>
      </c>
      <c r="BK101">
        <v>0.68</v>
      </c>
      <c r="BL101">
        <v>33.299999999999997</v>
      </c>
      <c r="BM101">
        <v>2</v>
      </c>
      <c r="BN101">
        <v>4.49</v>
      </c>
      <c r="BO101">
        <v>0.36</v>
      </c>
      <c r="BP101">
        <v>22.8</v>
      </c>
      <c r="BQ101">
        <v>1.9</v>
      </c>
      <c r="BR101">
        <v>5.15</v>
      </c>
      <c r="BS101">
        <v>0.87</v>
      </c>
      <c r="BT101">
        <v>1.97</v>
      </c>
      <c r="BU101">
        <v>0.33</v>
      </c>
      <c r="BV101">
        <v>5.34</v>
      </c>
      <c r="BW101">
        <v>0.62</v>
      </c>
      <c r="BX101">
        <v>0.78</v>
      </c>
      <c r="BY101">
        <v>0.1</v>
      </c>
      <c r="BZ101">
        <v>4.54</v>
      </c>
      <c r="CA101">
        <v>0.6</v>
      </c>
      <c r="CB101">
        <v>0.92</v>
      </c>
      <c r="CC101">
        <v>0.14000000000000001</v>
      </c>
      <c r="CD101">
        <v>2.2400000000000002</v>
      </c>
      <c r="CE101">
        <v>0.36</v>
      </c>
      <c r="CF101">
        <v>0.35599999999999998</v>
      </c>
      <c r="CG101">
        <v>0.08</v>
      </c>
      <c r="CH101">
        <v>2.06</v>
      </c>
      <c r="CI101">
        <v>0.42</v>
      </c>
      <c r="CJ101">
        <v>0.26800000000000002</v>
      </c>
      <c r="CK101">
        <v>6.3E-2</v>
      </c>
      <c r="CL101">
        <v>4.1399999999999997</v>
      </c>
      <c r="CM101">
        <v>0.76</v>
      </c>
      <c r="CN101">
        <v>0.83</v>
      </c>
      <c r="CO101">
        <v>0.18</v>
      </c>
      <c r="CP101">
        <v>1.37</v>
      </c>
      <c r="CQ101">
        <v>0.28999999999999998</v>
      </c>
      <c r="CR101">
        <v>1.06</v>
      </c>
      <c r="CS101">
        <v>0.16</v>
      </c>
      <c r="CT101">
        <v>0.45100000000000001</v>
      </c>
      <c r="CU101">
        <v>8.2000000000000003E-2</v>
      </c>
      <c r="CV101">
        <v>3</v>
      </c>
      <c r="CW101">
        <v>-5.49</v>
      </c>
    </row>
    <row r="102" spans="1:101" x14ac:dyDescent="0.35">
      <c r="A102" s="5" t="s">
        <v>129</v>
      </c>
      <c r="B102" s="5">
        <v>40</v>
      </c>
      <c r="C102" s="5">
        <v>916</v>
      </c>
      <c r="D102" t="s">
        <v>227</v>
      </c>
      <c r="E102">
        <v>2.3025000000000002</v>
      </c>
      <c r="F102" s="3">
        <v>13.4238</v>
      </c>
      <c r="G102" s="3">
        <v>0.2359</v>
      </c>
      <c r="H102" s="3">
        <v>11.9255</v>
      </c>
      <c r="I102" s="3">
        <v>0.45469999999999999</v>
      </c>
      <c r="J102" s="3">
        <v>2.7284999999999999</v>
      </c>
      <c r="K102" s="3">
        <v>49.985399999999998</v>
      </c>
      <c r="L102" s="3">
        <v>5.9443000000000001</v>
      </c>
      <c r="M102" s="3">
        <v>10.759600000000001</v>
      </c>
      <c r="N102" s="3">
        <v>0.34449999999999997</v>
      </c>
      <c r="O102" s="3">
        <f t="shared" si="3"/>
        <v>0.20878787878787877</v>
      </c>
      <c r="P102" s="3">
        <v>0.28410000000000002</v>
      </c>
      <c r="Q102" s="3">
        <v>1.7000000000000001E-2</v>
      </c>
      <c r="R102" s="3">
        <f t="shared" si="4"/>
        <v>1.4782608695652176E-2</v>
      </c>
      <c r="S102" s="3">
        <v>98.405699999999996</v>
      </c>
      <c r="T102" s="3">
        <v>40.233400000000003</v>
      </c>
      <c r="U102" s="3">
        <v>43.841299999999997</v>
      </c>
      <c r="V102" s="3">
        <v>17.139500000000002</v>
      </c>
      <c r="W102" s="3">
        <v>2.8199999999999999E-2</v>
      </c>
      <c r="X102" s="3">
        <v>1.5100000000000001E-2</v>
      </c>
      <c r="Y102" s="3">
        <v>0.2833</v>
      </c>
      <c r="Z102" s="3">
        <v>0.218</v>
      </c>
      <c r="AA102" s="3">
        <v>4.5400000000000003E-2</v>
      </c>
      <c r="AB102" s="3">
        <v>0.25330000000000003</v>
      </c>
      <c r="AC102" s="3">
        <v>102.0575</v>
      </c>
      <c r="AD102" s="3">
        <f t="shared" si="5"/>
        <v>82.01297809858599</v>
      </c>
      <c r="AE102" s="3">
        <v>6.5928000000000004</v>
      </c>
      <c r="AF102">
        <v>3.8</v>
      </c>
      <c r="AG102">
        <v>0.8</v>
      </c>
      <c r="AJ102">
        <v>1320</v>
      </c>
      <c r="AK102">
        <v>78</v>
      </c>
      <c r="AL102">
        <v>30.5</v>
      </c>
      <c r="AM102">
        <v>1.9</v>
      </c>
      <c r="AN102">
        <v>317</v>
      </c>
      <c r="AO102">
        <v>23</v>
      </c>
      <c r="AP102">
        <v>262</v>
      </c>
      <c r="AQ102">
        <v>20</v>
      </c>
      <c r="AR102">
        <v>34.700000000000003</v>
      </c>
      <c r="AS102">
        <v>1.8</v>
      </c>
      <c r="AT102">
        <v>38.799999999999997</v>
      </c>
      <c r="AU102">
        <v>3.3</v>
      </c>
      <c r="AV102">
        <v>8.34</v>
      </c>
      <c r="AW102">
        <v>0.77</v>
      </c>
      <c r="AX102">
        <v>368</v>
      </c>
      <c r="AY102">
        <v>17</v>
      </c>
      <c r="AZ102">
        <v>21.9</v>
      </c>
      <c r="BA102">
        <v>1.8</v>
      </c>
      <c r="BB102">
        <v>136.80000000000001</v>
      </c>
      <c r="BC102">
        <v>9.5</v>
      </c>
      <c r="BD102">
        <v>13.7</v>
      </c>
      <c r="BE102">
        <v>1.2</v>
      </c>
      <c r="BF102">
        <v>6.7000000000000004E-2</v>
      </c>
      <c r="BG102">
        <v>4.9000000000000002E-2</v>
      </c>
      <c r="BH102">
        <v>125</v>
      </c>
      <c r="BI102">
        <v>18</v>
      </c>
      <c r="BJ102">
        <v>12.8</v>
      </c>
      <c r="BK102">
        <v>1.2</v>
      </c>
      <c r="BL102">
        <v>33.799999999999997</v>
      </c>
      <c r="BM102">
        <v>2.6</v>
      </c>
      <c r="BN102">
        <v>4.3499999999999996</v>
      </c>
      <c r="BO102">
        <v>0.43</v>
      </c>
      <c r="BP102">
        <v>19.2</v>
      </c>
      <c r="BQ102">
        <v>4</v>
      </c>
      <c r="BR102">
        <v>3.93</v>
      </c>
      <c r="BS102">
        <v>0.88</v>
      </c>
      <c r="BT102">
        <v>1.87</v>
      </c>
      <c r="BU102">
        <v>0.54</v>
      </c>
      <c r="BV102">
        <v>5</v>
      </c>
      <c r="BW102">
        <v>1.1000000000000001</v>
      </c>
      <c r="BX102">
        <v>0.77</v>
      </c>
      <c r="BY102">
        <v>0.2</v>
      </c>
      <c r="BZ102">
        <v>4.68</v>
      </c>
      <c r="CA102">
        <v>0.69</v>
      </c>
      <c r="CB102">
        <v>0.93</v>
      </c>
      <c r="CC102">
        <v>0.21</v>
      </c>
      <c r="CD102">
        <v>2.31</v>
      </c>
      <c r="CE102">
        <v>0.39</v>
      </c>
      <c r="CF102">
        <v>0.28000000000000003</v>
      </c>
      <c r="CG102">
        <v>0.1</v>
      </c>
      <c r="CH102">
        <v>1.43</v>
      </c>
      <c r="CI102">
        <v>0.48</v>
      </c>
      <c r="CJ102">
        <v>0.18099999999999999</v>
      </c>
      <c r="CK102">
        <v>6.0999999999999999E-2</v>
      </c>
      <c r="CL102">
        <v>4.3</v>
      </c>
      <c r="CM102">
        <v>1.3</v>
      </c>
      <c r="CN102">
        <v>0.67</v>
      </c>
      <c r="CO102">
        <v>0.22</v>
      </c>
      <c r="CP102">
        <v>1.4</v>
      </c>
      <c r="CQ102">
        <v>0.45</v>
      </c>
      <c r="CR102">
        <v>1.1100000000000001</v>
      </c>
      <c r="CS102">
        <v>0.2</v>
      </c>
      <c r="CT102">
        <v>0.32500000000000001</v>
      </c>
      <c r="CU102">
        <v>7.2999999999999995E-2</v>
      </c>
      <c r="CV102">
        <v>6</v>
      </c>
      <c r="CW102">
        <v>-6.07</v>
      </c>
    </row>
    <row r="103" spans="1:101" x14ac:dyDescent="0.35">
      <c r="A103" s="5" t="s">
        <v>229</v>
      </c>
      <c r="B103" s="5">
        <v>25</v>
      </c>
      <c r="C103" s="5">
        <v>910</v>
      </c>
      <c r="D103" t="s">
        <v>230</v>
      </c>
      <c r="E103">
        <v>2.1987999999999999</v>
      </c>
      <c r="F103" s="3">
        <v>13.644500000000001</v>
      </c>
      <c r="G103" s="3">
        <v>0.27710000000000001</v>
      </c>
      <c r="H103" s="3">
        <v>11.4559</v>
      </c>
      <c r="I103" s="3">
        <v>0.48020000000000002</v>
      </c>
      <c r="J103" s="3">
        <v>2.8559999999999999</v>
      </c>
      <c r="K103" s="3">
        <v>49.142899999999997</v>
      </c>
      <c r="L103" s="3">
        <v>7.2675000000000001</v>
      </c>
      <c r="M103" s="3">
        <v>9.2874999999999996</v>
      </c>
      <c r="N103" s="3">
        <v>0.32179999999999997</v>
      </c>
      <c r="O103" s="3">
        <f t="shared" si="3"/>
        <v>0.19503030303030303</v>
      </c>
      <c r="P103" s="3">
        <v>0.22550000000000001</v>
      </c>
      <c r="Q103" s="3">
        <v>2.2499999999999999E-2</v>
      </c>
      <c r="R103" s="3">
        <f t="shared" si="4"/>
        <v>1.9565217391304349E-2</v>
      </c>
      <c r="S103" s="3">
        <v>97.180199999999999</v>
      </c>
      <c r="T103" s="3">
        <v>41.8123</v>
      </c>
      <c r="U103" s="3">
        <v>48.459400000000002</v>
      </c>
      <c r="V103" s="3">
        <v>11.4983</v>
      </c>
      <c r="W103" s="3">
        <v>4.8399999999999999E-2</v>
      </c>
      <c r="X103" s="3">
        <v>8.0999999999999996E-3</v>
      </c>
      <c r="Y103" s="3">
        <v>0.24679999999999999</v>
      </c>
      <c r="Z103" s="3">
        <v>0.41880000000000001</v>
      </c>
      <c r="AA103" s="3">
        <v>0.1009</v>
      </c>
      <c r="AB103" s="3">
        <v>0.15679999999999999</v>
      </c>
      <c r="AC103" s="3">
        <v>102.74979999999999</v>
      </c>
      <c r="AD103" s="3">
        <f t="shared" si="5"/>
        <v>88.252520954482591</v>
      </c>
      <c r="AE103" s="3">
        <v>5.9611999999999998</v>
      </c>
      <c r="AJ103">
        <v>1213</v>
      </c>
      <c r="AK103">
        <v>47</v>
      </c>
      <c r="AL103">
        <v>29.2</v>
      </c>
      <c r="AM103">
        <v>2.7</v>
      </c>
      <c r="AN103">
        <v>295</v>
      </c>
      <c r="AO103">
        <v>19</v>
      </c>
      <c r="AP103">
        <v>272</v>
      </c>
      <c r="AQ103">
        <v>24</v>
      </c>
      <c r="AT103">
        <v>153</v>
      </c>
      <c r="AU103">
        <v>9.1999999999999993</v>
      </c>
      <c r="AV103">
        <v>9.4</v>
      </c>
      <c r="AW103">
        <v>1.6</v>
      </c>
      <c r="AX103">
        <v>364</v>
      </c>
      <c r="AY103">
        <v>21</v>
      </c>
      <c r="AZ103">
        <v>21.7</v>
      </c>
      <c r="BA103">
        <v>2.2999999999999998</v>
      </c>
      <c r="BB103">
        <v>138.30000000000001</v>
      </c>
      <c r="BC103">
        <v>7.7</v>
      </c>
      <c r="BD103">
        <v>16.5</v>
      </c>
      <c r="BE103">
        <v>1.5</v>
      </c>
      <c r="BH103">
        <v>138</v>
      </c>
      <c r="BI103">
        <v>13</v>
      </c>
      <c r="BJ103">
        <v>13.6</v>
      </c>
      <c r="BK103">
        <v>1.3</v>
      </c>
      <c r="BL103">
        <v>34.4</v>
      </c>
      <c r="BM103">
        <v>2</v>
      </c>
      <c r="BN103">
        <v>4.51</v>
      </c>
      <c r="BO103">
        <v>0.52</v>
      </c>
      <c r="BP103">
        <v>20.8</v>
      </c>
      <c r="BQ103">
        <v>4.3</v>
      </c>
      <c r="BR103">
        <v>5</v>
      </c>
      <c r="BS103">
        <v>1.7</v>
      </c>
      <c r="BT103">
        <v>2.15</v>
      </c>
      <c r="BU103">
        <v>0.43</v>
      </c>
      <c r="BV103">
        <v>4.8</v>
      </c>
      <c r="BW103">
        <v>1.3</v>
      </c>
      <c r="BX103">
        <v>0.74</v>
      </c>
      <c r="BY103">
        <v>0.14000000000000001</v>
      </c>
      <c r="BZ103">
        <v>4</v>
      </c>
      <c r="CA103">
        <v>1.2</v>
      </c>
      <c r="CB103">
        <v>0.73</v>
      </c>
      <c r="CC103">
        <v>0.18</v>
      </c>
      <c r="CD103">
        <v>2.4300000000000002</v>
      </c>
      <c r="CE103">
        <v>0.56999999999999995</v>
      </c>
      <c r="CF103">
        <v>0.312</v>
      </c>
      <c r="CG103">
        <v>9.1999999999999998E-2</v>
      </c>
      <c r="CH103">
        <v>2.0699999999999998</v>
      </c>
      <c r="CI103">
        <v>0.69</v>
      </c>
      <c r="CJ103">
        <v>0.19</v>
      </c>
      <c r="CK103">
        <v>0.1</v>
      </c>
      <c r="CL103">
        <v>3.23</v>
      </c>
      <c r="CM103">
        <v>0.93</v>
      </c>
      <c r="CN103">
        <v>1.23</v>
      </c>
      <c r="CO103">
        <v>0.43</v>
      </c>
      <c r="CP103">
        <v>1.1599999999999999</v>
      </c>
      <c r="CQ103">
        <v>0.35</v>
      </c>
      <c r="CR103">
        <v>0.84</v>
      </c>
      <c r="CS103">
        <v>0.27</v>
      </c>
      <c r="CT103">
        <v>0.37</v>
      </c>
      <c r="CU103">
        <v>0.18</v>
      </c>
      <c r="CV103">
        <v>9</v>
      </c>
      <c r="CW103">
        <v>-19.05</v>
      </c>
    </row>
    <row r="104" spans="1:101" x14ac:dyDescent="0.35">
      <c r="A104" s="5" t="s">
        <v>229</v>
      </c>
      <c r="B104" s="5">
        <v>25</v>
      </c>
      <c r="C104" s="5">
        <v>910</v>
      </c>
      <c r="D104" t="s">
        <v>231</v>
      </c>
      <c r="E104">
        <v>2.3037999999999998</v>
      </c>
      <c r="F104" s="3">
        <v>13.951700000000001</v>
      </c>
      <c r="G104" s="3">
        <v>0.3034</v>
      </c>
      <c r="H104" s="3">
        <v>12.5783</v>
      </c>
      <c r="I104" s="3">
        <v>0.4592</v>
      </c>
      <c r="J104" s="3">
        <v>2.6341000000000001</v>
      </c>
      <c r="K104" s="3">
        <v>50.965800000000002</v>
      </c>
      <c r="L104" s="3">
        <v>5.1643999999999997</v>
      </c>
      <c r="M104" s="3">
        <v>9.1771999999999991</v>
      </c>
      <c r="N104" s="3">
        <v>0.32850000000000001</v>
      </c>
      <c r="O104" s="3">
        <f t="shared" si="3"/>
        <v>0.19909090909090912</v>
      </c>
      <c r="P104" s="3">
        <v>0.1255</v>
      </c>
      <c r="Q104" s="3">
        <v>9.7999999999999997E-3</v>
      </c>
      <c r="R104" s="3">
        <f t="shared" si="4"/>
        <v>8.5217391304347832E-3</v>
      </c>
      <c r="S104" s="3">
        <v>98.001900000000006</v>
      </c>
      <c r="T104" s="3">
        <v>40.784300000000002</v>
      </c>
      <c r="U104" s="3">
        <v>46.006900000000002</v>
      </c>
      <c r="V104" s="3">
        <v>14.242599999999999</v>
      </c>
      <c r="W104" s="3">
        <v>3.9300000000000002E-2</v>
      </c>
      <c r="X104" s="3">
        <v>1.6799999999999999E-2</v>
      </c>
      <c r="Y104" s="3">
        <v>0.28270000000000001</v>
      </c>
      <c r="Z104" s="3">
        <v>0.35360000000000003</v>
      </c>
      <c r="AA104" s="3">
        <v>5.3499999999999999E-2</v>
      </c>
      <c r="AB104" s="3">
        <v>0.24579999999999999</v>
      </c>
      <c r="AC104" s="3">
        <v>102.02549999999999</v>
      </c>
      <c r="AD104" s="3">
        <f t="shared" si="5"/>
        <v>85.20272493134199</v>
      </c>
      <c r="AE104" s="3">
        <v>14.916</v>
      </c>
      <c r="AJ104">
        <v>1099</v>
      </c>
      <c r="AK104">
        <v>40</v>
      </c>
      <c r="AL104">
        <v>29.5</v>
      </c>
      <c r="AM104">
        <v>1.6</v>
      </c>
      <c r="AN104">
        <v>345</v>
      </c>
      <c r="AO104">
        <v>17</v>
      </c>
      <c r="AP104">
        <v>391</v>
      </c>
      <c r="AQ104">
        <v>21</v>
      </c>
      <c r="AT104">
        <v>90.2</v>
      </c>
      <c r="AU104">
        <v>6.8</v>
      </c>
      <c r="AV104">
        <v>8</v>
      </c>
      <c r="AW104">
        <v>1.1000000000000001</v>
      </c>
      <c r="AX104">
        <v>344</v>
      </c>
      <c r="AY104">
        <v>16</v>
      </c>
      <c r="AZ104">
        <v>23.7</v>
      </c>
      <c r="BA104">
        <v>1.6</v>
      </c>
      <c r="BB104">
        <v>132.69999999999999</v>
      </c>
      <c r="BC104">
        <v>7.3</v>
      </c>
      <c r="BD104">
        <v>12</v>
      </c>
      <c r="BE104">
        <v>1</v>
      </c>
      <c r="BF104">
        <v>7.2999999999999995E-2</v>
      </c>
      <c r="BG104">
        <v>0.04</v>
      </c>
      <c r="BH104">
        <v>111</v>
      </c>
      <c r="BI104">
        <v>10</v>
      </c>
      <c r="BJ104">
        <v>11.5</v>
      </c>
      <c r="BK104">
        <v>1</v>
      </c>
      <c r="BL104">
        <v>29.9</v>
      </c>
      <c r="BM104">
        <v>1.9</v>
      </c>
      <c r="BN104">
        <v>3.8</v>
      </c>
      <c r="BO104">
        <v>0.35</v>
      </c>
      <c r="BP104">
        <v>20.7</v>
      </c>
      <c r="BQ104">
        <v>1.8</v>
      </c>
      <c r="BR104">
        <v>4.59</v>
      </c>
      <c r="BS104">
        <v>0.91</v>
      </c>
      <c r="BT104">
        <v>1.91</v>
      </c>
      <c r="BU104">
        <v>0.36</v>
      </c>
      <c r="BV104">
        <v>5.15</v>
      </c>
      <c r="BW104">
        <v>0.94</v>
      </c>
      <c r="BX104">
        <v>0.88</v>
      </c>
      <c r="BY104">
        <v>0.13</v>
      </c>
      <c r="BZ104">
        <v>5.13</v>
      </c>
      <c r="CA104">
        <v>0.77</v>
      </c>
      <c r="CB104">
        <v>0.87</v>
      </c>
      <c r="CC104">
        <v>0.18</v>
      </c>
      <c r="CD104">
        <v>2.41</v>
      </c>
      <c r="CE104">
        <v>0.43</v>
      </c>
      <c r="CF104">
        <v>0.28399999999999997</v>
      </c>
      <c r="CG104">
        <v>8.6999999999999994E-2</v>
      </c>
      <c r="CH104">
        <v>1.93</v>
      </c>
      <c r="CI104">
        <v>0.49</v>
      </c>
      <c r="CJ104">
        <v>0.29499999999999998</v>
      </c>
      <c r="CK104">
        <v>7.5999999999999998E-2</v>
      </c>
      <c r="CL104">
        <v>4.5999999999999996</v>
      </c>
      <c r="CM104">
        <v>1.1000000000000001</v>
      </c>
      <c r="CN104">
        <v>0.76</v>
      </c>
      <c r="CO104">
        <v>0.17</v>
      </c>
      <c r="CP104">
        <v>1.24</v>
      </c>
      <c r="CQ104">
        <v>0.33</v>
      </c>
      <c r="CR104">
        <v>0.77</v>
      </c>
      <c r="CS104">
        <v>0.16</v>
      </c>
      <c r="CT104">
        <v>0.224</v>
      </c>
      <c r="CU104">
        <v>7.5999999999999998E-2</v>
      </c>
      <c r="CV104">
        <v>12</v>
      </c>
      <c r="CW104">
        <v>-16.75</v>
      </c>
    </row>
    <row r="105" spans="1:101" x14ac:dyDescent="0.35">
      <c r="A105" s="5" t="s">
        <v>229</v>
      </c>
      <c r="B105" s="5">
        <v>25</v>
      </c>
      <c r="C105" s="5">
        <v>919</v>
      </c>
      <c r="D105" t="s">
        <v>232</v>
      </c>
      <c r="E105">
        <v>1.7915000000000001</v>
      </c>
      <c r="F105" s="3">
        <v>13.209300000000001</v>
      </c>
      <c r="G105" s="3">
        <v>0.24840000000000001</v>
      </c>
      <c r="H105" s="3">
        <v>11.968299999999999</v>
      </c>
      <c r="I105" s="3">
        <v>0.4461</v>
      </c>
      <c r="J105" s="3">
        <v>3.1181000000000001</v>
      </c>
      <c r="K105" s="3">
        <v>49.913899999999998</v>
      </c>
      <c r="L105" s="3">
        <v>7.1863000000000001</v>
      </c>
      <c r="M105" s="3">
        <v>11.237299999999999</v>
      </c>
      <c r="N105" s="3">
        <v>0.3286</v>
      </c>
      <c r="O105" s="3">
        <f t="shared" si="3"/>
        <v>0.19915151515151516</v>
      </c>
      <c r="P105" s="3">
        <v>0.30730000000000002</v>
      </c>
      <c r="Q105" s="3">
        <v>1.61E-2</v>
      </c>
      <c r="R105" s="3">
        <f t="shared" si="4"/>
        <v>1.4E-2</v>
      </c>
      <c r="S105" s="3">
        <v>99.771000000000001</v>
      </c>
      <c r="T105" s="3">
        <v>40.197899999999997</v>
      </c>
      <c r="U105" s="3">
        <v>45.169699999999999</v>
      </c>
      <c r="V105" s="3">
        <v>15.129799999999999</v>
      </c>
      <c r="W105" s="3">
        <v>3.5900000000000001E-2</v>
      </c>
      <c r="X105" s="3">
        <v>1.67E-2</v>
      </c>
      <c r="Y105" s="3">
        <v>0.25829999999999997</v>
      </c>
      <c r="Z105" s="3">
        <v>0.34489999999999998</v>
      </c>
      <c r="AA105" s="3">
        <v>4.1500000000000002E-2</v>
      </c>
      <c r="AB105" s="3">
        <v>0.21510000000000001</v>
      </c>
      <c r="AC105" s="3">
        <v>101.4097</v>
      </c>
      <c r="AD105" s="3">
        <f t="shared" si="5"/>
        <v>84.181521515536986</v>
      </c>
      <c r="AE105" s="3">
        <v>3.2595000000000001</v>
      </c>
      <c r="AJ105">
        <v>1318</v>
      </c>
      <c r="AK105">
        <v>73</v>
      </c>
      <c r="AL105">
        <v>21.6</v>
      </c>
      <c r="AM105">
        <v>4.5</v>
      </c>
      <c r="AN105">
        <v>280</v>
      </c>
      <c r="AO105">
        <v>32</v>
      </c>
      <c r="AP105">
        <v>280</v>
      </c>
      <c r="AQ105">
        <v>78</v>
      </c>
      <c r="AT105">
        <v>96</v>
      </c>
      <c r="AU105">
        <v>28</v>
      </c>
      <c r="AV105">
        <v>6.7</v>
      </c>
      <c r="AW105">
        <v>3.1</v>
      </c>
      <c r="AX105">
        <v>276</v>
      </c>
      <c r="AY105">
        <v>74</v>
      </c>
      <c r="AZ105">
        <v>20.7</v>
      </c>
      <c r="BA105">
        <v>6.6</v>
      </c>
      <c r="BB105">
        <v>121</v>
      </c>
      <c r="BC105">
        <v>33</v>
      </c>
      <c r="BD105">
        <v>12.4</v>
      </c>
      <c r="BE105">
        <v>4.8</v>
      </c>
      <c r="BH105">
        <v>121</v>
      </c>
      <c r="BI105">
        <v>61</v>
      </c>
      <c r="BJ105">
        <v>11.5</v>
      </c>
      <c r="BK105">
        <v>5.9</v>
      </c>
      <c r="BL105">
        <v>33</v>
      </c>
      <c r="BM105">
        <v>14</v>
      </c>
      <c r="BN105">
        <v>4.4000000000000004</v>
      </c>
      <c r="BO105">
        <v>1.3</v>
      </c>
      <c r="BP105">
        <v>26.8</v>
      </c>
      <c r="BQ105">
        <v>8.6999999999999993</v>
      </c>
      <c r="BR105">
        <v>7.5</v>
      </c>
      <c r="BS105">
        <v>2.6</v>
      </c>
      <c r="BT105">
        <v>2.2999999999999998</v>
      </c>
      <c r="BU105">
        <v>1.2</v>
      </c>
      <c r="BV105">
        <v>6</v>
      </c>
      <c r="BW105">
        <v>2.2999999999999998</v>
      </c>
      <c r="BX105">
        <v>0.82</v>
      </c>
      <c r="BY105">
        <v>0.28999999999999998</v>
      </c>
      <c r="BZ105">
        <v>3.6</v>
      </c>
      <c r="CA105">
        <v>1.2</v>
      </c>
      <c r="CB105">
        <v>0.76</v>
      </c>
      <c r="CC105">
        <v>0.57999999999999996</v>
      </c>
      <c r="CD105">
        <v>1.65</v>
      </c>
      <c r="CE105">
        <v>0.88</v>
      </c>
      <c r="CF105">
        <v>0.18</v>
      </c>
      <c r="CG105">
        <v>0.12</v>
      </c>
      <c r="CH105">
        <v>2.2000000000000002</v>
      </c>
      <c r="CI105">
        <v>1.9</v>
      </c>
      <c r="CJ105">
        <v>0.23</v>
      </c>
      <c r="CK105">
        <v>0.15</v>
      </c>
      <c r="CL105">
        <v>2.06</v>
      </c>
      <c r="CM105">
        <v>0.76</v>
      </c>
      <c r="CN105">
        <v>0.55000000000000004</v>
      </c>
      <c r="CO105">
        <v>0.17</v>
      </c>
      <c r="CP105">
        <v>0.48</v>
      </c>
      <c r="CQ105">
        <v>0.28999999999999998</v>
      </c>
      <c r="CR105">
        <v>0.73</v>
      </c>
      <c r="CS105">
        <v>0.36</v>
      </c>
      <c r="CT105">
        <v>0.2</v>
      </c>
      <c r="CU105">
        <v>0.13</v>
      </c>
      <c r="CV105">
        <v>15</v>
      </c>
      <c r="CW105">
        <v>-6.22</v>
      </c>
    </row>
    <row r="106" spans="1:101" x14ac:dyDescent="0.35">
      <c r="A106" s="5" t="s">
        <v>229</v>
      </c>
      <c r="B106" s="5">
        <v>25</v>
      </c>
      <c r="C106" s="5">
        <v>919</v>
      </c>
      <c r="D106" t="s">
        <v>233</v>
      </c>
      <c r="E106">
        <v>2.0036999999999998</v>
      </c>
      <c r="F106" s="3">
        <v>13.620200000000001</v>
      </c>
      <c r="G106" s="3">
        <v>0.45429999999999998</v>
      </c>
      <c r="H106" s="3">
        <v>11.758900000000001</v>
      </c>
      <c r="I106" s="3">
        <v>0.50849999999999995</v>
      </c>
      <c r="J106" s="3">
        <v>2.5501999999999998</v>
      </c>
      <c r="K106" s="3">
        <v>49.883099999999999</v>
      </c>
      <c r="L106" s="3">
        <v>7.3979999999999997</v>
      </c>
      <c r="M106" s="3">
        <v>10.0114</v>
      </c>
      <c r="N106" s="3">
        <v>0.33939999999999998</v>
      </c>
      <c r="O106" s="3">
        <f t="shared" si="3"/>
        <v>0.20569696969696968</v>
      </c>
      <c r="P106" s="3">
        <v>0.2142</v>
      </c>
      <c r="Q106" s="3">
        <v>1.41E-2</v>
      </c>
      <c r="R106" s="3">
        <f t="shared" si="4"/>
        <v>1.2260869565217393E-2</v>
      </c>
      <c r="S106" s="3">
        <v>98.756100000000004</v>
      </c>
      <c r="T106" s="3">
        <v>41.648099999999999</v>
      </c>
      <c r="U106" s="3">
        <v>48.374899999999997</v>
      </c>
      <c r="V106" s="3">
        <v>11.1816</v>
      </c>
      <c r="W106" s="3">
        <v>5.67E-2</v>
      </c>
      <c r="X106" s="3">
        <v>1.12E-2</v>
      </c>
      <c r="Y106" s="3">
        <v>0.23549999999999999</v>
      </c>
      <c r="Z106" s="3">
        <v>0.44569999999999999</v>
      </c>
      <c r="AA106" s="3">
        <v>9.9699999999999997E-2</v>
      </c>
      <c r="AB106" s="3">
        <v>0.1532</v>
      </c>
      <c r="AC106" s="3">
        <v>102.20659999999999</v>
      </c>
      <c r="AD106" s="3">
        <f t="shared" si="5"/>
        <v>88.521278810160382</v>
      </c>
      <c r="AE106" s="3">
        <v>16.582000000000001</v>
      </c>
      <c r="AJ106">
        <v>2249</v>
      </c>
      <c r="AK106">
        <v>81</v>
      </c>
      <c r="AL106">
        <v>31</v>
      </c>
      <c r="AM106">
        <v>1.8</v>
      </c>
      <c r="AN106">
        <v>318</v>
      </c>
      <c r="AO106">
        <v>12</v>
      </c>
      <c r="AP106">
        <v>962</v>
      </c>
      <c r="AQ106">
        <v>45</v>
      </c>
      <c r="AT106">
        <v>104.9</v>
      </c>
      <c r="AU106">
        <v>6.3</v>
      </c>
      <c r="AV106">
        <v>9.6999999999999993</v>
      </c>
      <c r="AW106">
        <v>1.1000000000000001</v>
      </c>
      <c r="AX106">
        <v>344</v>
      </c>
      <c r="AY106">
        <v>14</v>
      </c>
      <c r="AZ106">
        <v>23.3</v>
      </c>
      <c r="BA106">
        <v>1.4</v>
      </c>
      <c r="BB106">
        <v>130.69999999999999</v>
      </c>
      <c r="BC106">
        <v>5.4</v>
      </c>
      <c r="BD106">
        <v>15.5</v>
      </c>
      <c r="BE106">
        <v>1</v>
      </c>
      <c r="BF106">
        <v>0.10100000000000001</v>
      </c>
      <c r="BG106">
        <v>4.4999999999999998E-2</v>
      </c>
      <c r="BH106">
        <v>130.6</v>
      </c>
      <c r="BI106">
        <v>7.9</v>
      </c>
      <c r="BJ106">
        <v>13.19</v>
      </c>
      <c r="BK106">
        <v>0.83</v>
      </c>
      <c r="BL106">
        <v>30.4</v>
      </c>
      <c r="BM106">
        <v>1.8</v>
      </c>
      <c r="BN106">
        <v>4.1399999999999997</v>
      </c>
      <c r="BO106">
        <v>0.43</v>
      </c>
      <c r="BP106">
        <v>20.3</v>
      </c>
      <c r="BQ106">
        <v>2.2000000000000002</v>
      </c>
      <c r="BR106">
        <v>4.5999999999999996</v>
      </c>
      <c r="BS106">
        <v>0.73</v>
      </c>
      <c r="BT106">
        <v>1.84</v>
      </c>
      <c r="BU106">
        <v>0.3</v>
      </c>
      <c r="BV106">
        <v>5.18</v>
      </c>
      <c r="BW106">
        <v>0.91</v>
      </c>
      <c r="BX106">
        <v>0.83</v>
      </c>
      <c r="BY106">
        <v>0.13</v>
      </c>
      <c r="BZ106">
        <v>4.4800000000000004</v>
      </c>
      <c r="CA106">
        <v>0.61</v>
      </c>
      <c r="CB106">
        <v>0.95</v>
      </c>
      <c r="CC106">
        <v>0.16</v>
      </c>
      <c r="CD106">
        <v>2.57</v>
      </c>
      <c r="CE106">
        <v>0.41</v>
      </c>
      <c r="CF106">
        <v>0.32</v>
      </c>
      <c r="CG106">
        <v>0.1</v>
      </c>
      <c r="CH106">
        <v>1.93</v>
      </c>
      <c r="CI106">
        <v>0.43</v>
      </c>
      <c r="CJ106">
        <v>0.18099999999999999</v>
      </c>
      <c r="CK106">
        <v>7.6999999999999999E-2</v>
      </c>
      <c r="CL106">
        <v>3.4</v>
      </c>
      <c r="CM106">
        <v>0.87</v>
      </c>
      <c r="CN106">
        <v>1.01</v>
      </c>
      <c r="CO106">
        <v>0.21</v>
      </c>
      <c r="CP106">
        <v>1.01</v>
      </c>
      <c r="CQ106">
        <v>0.36</v>
      </c>
      <c r="CR106">
        <v>1.27</v>
      </c>
      <c r="CS106">
        <v>0.18</v>
      </c>
      <c r="CT106">
        <v>0.313</v>
      </c>
      <c r="CU106">
        <v>0.09</v>
      </c>
      <c r="CV106">
        <v>18</v>
      </c>
      <c r="CW106">
        <v>-19.55</v>
      </c>
    </row>
    <row r="107" spans="1:101" x14ac:dyDescent="0.35">
      <c r="A107" s="5" t="s">
        <v>229</v>
      </c>
      <c r="B107" s="5">
        <v>25</v>
      </c>
      <c r="C107" s="5">
        <v>919</v>
      </c>
      <c r="D107" t="s">
        <v>234</v>
      </c>
      <c r="E107">
        <v>1.9267000000000001</v>
      </c>
      <c r="F107" s="3">
        <v>12.729799999999999</v>
      </c>
      <c r="G107" s="3">
        <v>0.47249999999999998</v>
      </c>
      <c r="H107" s="3">
        <v>11.6623</v>
      </c>
      <c r="I107" s="3">
        <v>0.44019999999999998</v>
      </c>
      <c r="J107" s="3">
        <v>2.5124</v>
      </c>
      <c r="K107" s="3">
        <v>48.864199999999997</v>
      </c>
      <c r="L107" s="3">
        <v>8.1259999999999994</v>
      </c>
      <c r="M107" s="3">
        <v>10.783300000000001</v>
      </c>
      <c r="N107" s="3">
        <v>0.34789999999999999</v>
      </c>
      <c r="O107" s="3">
        <f t="shared" si="3"/>
        <v>0.21084848484848484</v>
      </c>
      <c r="P107" s="3">
        <v>0.2069</v>
      </c>
      <c r="Q107" s="3">
        <v>1.7100000000000001E-2</v>
      </c>
      <c r="R107" s="3">
        <f t="shared" si="4"/>
        <v>1.4869565217391306E-2</v>
      </c>
      <c r="S107" s="3">
        <v>98.089299999999994</v>
      </c>
      <c r="T107" s="3">
        <v>40.819800000000001</v>
      </c>
      <c r="U107" s="3">
        <v>47.0914</v>
      </c>
      <c r="V107" s="3">
        <v>11.506500000000001</v>
      </c>
      <c r="W107" s="3">
        <v>4.36E-2</v>
      </c>
      <c r="X107" s="3">
        <v>6.4999999999999997E-3</v>
      </c>
      <c r="Y107" s="3">
        <v>0.24129999999999999</v>
      </c>
      <c r="Z107" s="3">
        <v>0.40410000000000001</v>
      </c>
      <c r="AA107" s="3">
        <v>8.2199999999999995E-2</v>
      </c>
      <c r="AB107" s="3">
        <v>0.17699999999999999</v>
      </c>
      <c r="AC107" s="3">
        <v>100.37220000000001</v>
      </c>
      <c r="AD107" s="3">
        <f t="shared" si="5"/>
        <v>87.944816070569615</v>
      </c>
      <c r="AE107" s="3">
        <v>3.5333999999999999</v>
      </c>
      <c r="AJ107">
        <v>1750</v>
      </c>
      <c r="AK107">
        <v>380</v>
      </c>
      <c r="AL107">
        <v>29.9</v>
      </c>
      <c r="AM107">
        <v>7.1</v>
      </c>
      <c r="AN107">
        <v>430</v>
      </c>
      <c r="AO107">
        <v>120</v>
      </c>
      <c r="AP107">
        <v>790</v>
      </c>
      <c r="AQ107">
        <v>290</v>
      </c>
      <c r="AT107">
        <v>134</v>
      </c>
      <c r="AU107">
        <v>20</v>
      </c>
      <c r="AV107">
        <v>11.4</v>
      </c>
      <c r="AW107">
        <v>2.6</v>
      </c>
      <c r="AX107">
        <v>348</v>
      </c>
      <c r="AY107">
        <v>53</v>
      </c>
      <c r="AZ107">
        <v>19.600000000000001</v>
      </c>
      <c r="BA107">
        <v>2.4</v>
      </c>
      <c r="BB107">
        <v>115</v>
      </c>
      <c r="BC107">
        <v>21</v>
      </c>
      <c r="BD107">
        <v>18.3</v>
      </c>
      <c r="BE107">
        <v>6.6</v>
      </c>
      <c r="BF107">
        <v>0.19500000000000001</v>
      </c>
      <c r="BG107">
        <v>7.3999999999999996E-2</v>
      </c>
      <c r="BH107">
        <v>152</v>
      </c>
      <c r="BI107">
        <v>36</v>
      </c>
      <c r="BJ107">
        <v>13.3</v>
      </c>
      <c r="BK107">
        <v>2.1</v>
      </c>
      <c r="BL107">
        <v>41</v>
      </c>
      <c r="BM107">
        <v>11</v>
      </c>
      <c r="BN107">
        <v>4.82</v>
      </c>
      <c r="BO107">
        <v>0.93</v>
      </c>
      <c r="BP107">
        <v>23.3</v>
      </c>
      <c r="BQ107">
        <v>5.2</v>
      </c>
      <c r="BR107">
        <v>5.6</v>
      </c>
      <c r="BS107">
        <v>2.2999999999999998</v>
      </c>
      <c r="BT107">
        <v>1.75</v>
      </c>
      <c r="BU107">
        <v>0.66</v>
      </c>
      <c r="BV107">
        <v>3.8</v>
      </c>
      <c r="BW107">
        <v>1.6</v>
      </c>
      <c r="BX107">
        <v>0.84</v>
      </c>
      <c r="BY107">
        <v>0.28000000000000003</v>
      </c>
      <c r="BZ107">
        <v>3.6</v>
      </c>
      <c r="CA107">
        <v>1.5</v>
      </c>
      <c r="CB107">
        <v>0.47</v>
      </c>
      <c r="CC107">
        <v>0.23</v>
      </c>
      <c r="CD107">
        <v>2.8</v>
      </c>
      <c r="CE107">
        <v>0.66</v>
      </c>
      <c r="CF107">
        <v>0.28999999999999998</v>
      </c>
      <c r="CG107">
        <v>0.16</v>
      </c>
      <c r="CH107">
        <v>3.2</v>
      </c>
      <c r="CI107">
        <v>1.1000000000000001</v>
      </c>
      <c r="CJ107">
        <v>0.37</v>
      </c>
      <c r="CK107">
        <v>0.22</v>
      </c>
      <c r="CL107">
        <v>4.5</v>
      </c>
      <c r="CM107">
        <v>3.1</v>
      </c>
      <c r="CN107">
        <v>0.9</v>
      </c>
      <c r="CO107">
        <v>0.38</v>
      </c>
      <c r="CP107">
        <v>1.3</v>
      </c>
      <c r="CQ107">
        <v>1.3</v>
      </c>
      <c r="CR107">
        <v>0.9</v>
      </c>
      <c r="CS107">
        <v>0.35</v>
      </c>
      <c r="CT107">
        <v>0.67</v>
      </c>
      <c r="CU107">
        <v>0.49</v>
      </c>
      <c r="CV107">
        <v>21</v>
      </c>
      <c r="CW107">
        <v>-13.12</v>
      </c>
    </row>
    <row r="108" spans="1:101" x14ac:dyDescent="0.35">
      <c r="A108" s="5" t="s">
        <v>229</v>
      </c>
      <c r="B108" s="5">
        <v>25</v>
      </c>
      <c r="C108" s="5">
        <v>919</v>
      </c>
      <c r="D108" t="s">
        <v>235</v>
      </c>
      <c r="E108">
        <v>2.0057999999999998</v>
      </c>
      <c r="F108" s="3">
        <v>12.7904</v>
      </c>
      <c r="G108" s="3">
        <v>0.25740000000000002</v>
      </c>
      <c r="H108" s="3">
        <v>11.462</v>
      </c>
      <c r="I108" s="3">
        <v>0.47120000000000001</v>
      </c>
      <c r="J108" s="3">
        <v>2.3986000000000001</v>
      </c>
      <c r="K108" s="3">
        <v>50.197600000000001</v>
      </c>
      <c r="L108" s="3">
        <v>8.0771999999999995</v>
      </c>
      <c r="M108" s="3">
        <v>10.5663</v>
      </c>
      <c r="N108" s="3">
        <v>0.3881</v>
      </c>
      <c r="O108" s="3">
        <f t="shared" si="3"/>
        <v>0.23521212121212123</v>
      </c>
      <c r="P108" s="3">
        <v>0.22220000000000001</v>
      </c>
      <c r="Q108" s="3">
        <v>0.02</v>
      </c>
      <c r="R108" s="3">
        <f t="shared" si="4"/>
        <v>1.7391304347826087E-2</v>
      </c>
      <c r="S108" s="3">
        <v>98.856700000000004</v>
      </c>
      <c r="T108" s="3">
        <v>40.819800000000001</v>
      </c>
      <c r="U108" s="3">
        <v>47.0914</v>
      </c>
      <c r="V108" s="3">
        <v>11.506500000000001</v>
      </c>
      <c r="W108" s="3">
        <v>4.36E-2</v>
      </c>
      <c r="X108" s="3">
        <v>6.4999999999999997E-3</v>
      </c>
      <c r="Y108" s="3">
        <v>0.24129999999999999</v>
      </c>
      <c r="Z108" s="3">
        <v>0.40410000000000001</v>
      </c>
      <c r="AA108" s="3">
        <v>8.2199999999999995E-2</v>
      </c>
      <c r="AB108" s="3">
        <v>0.17699999999999999</v>
      </c>
      <c r="AC108" s="3">
        <v>100.37220000000001</v>
      </c>
      <c r="AD108" s="3">
        <f t="shared" si="5"/>
        <v>87.944816070569615</v>
      </c>
      <c r="AE108" s="3">
        <v>12.326000000000001</v>
      </c>
      <c r="AJ108">
        <v>1333</v>
      </c>
      <c r="AK108">
        <v>88</v>
      </c>
      <c r="AL108">
        <v>28.3</v>
      </c>
      <c r="AM108">
        <v>2</v>
      </c>
      <c r="AN108">
        <v>299</v>
      </c>
      <c r="AO108">
        <v>17</v>
      </c>
      <c r="AP108">
        <v>539</v>
      </c>
      <c r="AQ108">
        <v>40</v>
      </c>
      <c r="AT108">
        <v>111.6</v>
      </c>
      <c r="AU108">
        <v>9.6999999999999993</v>
      </c>
      <c r="AV108">
        <v>9.4</v>
      </c>
      <c r="AW108">
        <v>1.1000000000000001</v>
      </c>
      <c r="AX108">
        <v>367</v>
      </c>
      <c r="AY108">
        <v>23</v>
      </c>
      <c r="AZ108">
        <v>19.100000000000001</v>
      </c>
      <c r="BA108">
        <v>1.5</v>
      </c>
      <c r="BB108">
        <v>125</v>
      </c>
      <c r="BC108">
        <v>9.8000000000000007</v>
      </c>
      <c r="BD108">
        <v>12.19</v>
      </c>
      <c r="BE108">
        <v>0.96</v>
      </c>
      <c r="BH108">
        <v>117</v>
      </c>
      <c r="BI108">
        <v>12</v>
      </c>
      <c r="BJ108">
        <v>11.9</v>
      </c>
      <c r="BK108">
        <v>1.1000000000000001</v>
      </c>
      <c r="BL108">
        <v>29.3</v>
      </c>
      <c r="BM108">
        <v>2.7</v>
      </c>
      <c r="BN108">
        <v>3.6</v>
      </c>
      <c r="BO108">
        <v>0.49</v>
      </c>
      <c r="BP108">
        <v>19.3</v>
      </c>
      <c r="BQ108">
        <v>2.5</v>
      </c>
      <c r="BR108">
        <v>4.4000000000000004</v>
      </c>
      <c r="BS108">
        <v>1</v>
      </c>
      <c r="BT108">
        <v>2.15</v>
      </c>
      <c r="BU108">
        <v>0.43</v>
      </c>
      <c r="BV108">
        <v>4.9000000000000004</v>
      </c>
      <c r="BW108">
        <v>1.2</v>
      </c>
      <c r="BX108">
        <v>0.64</v>
      </c>
      <c r="BY108">
        <v>0.14000000000000001</v>
      </c>
      <c r="BZ108">
        <v>4.3099999999999996</v>
      </c>
      <c r="CA108">
        <v>0.54</v>
      </c>
      <c r="CB108">
        <v>0.75</v>
      </c>
      <c r="CC108">
        <v>0.19</v>
      </c>
      <c r="CD108">
        <v>1.85</v>
      </c>
      <c r="CE108">
        <v>0.41</v>
      </c>
      <c r="CF108">
        <v>0.22600000000000001</v>
      </c>
      <c r="CG108">
        <v>7.2999999999999995E-2</v>
      </c>
      <c r="CH108">
        <v>1.95</v>
      </c>
      <c r="CI108">
        <v>0.54</v>
      </c>
      <c r="CJ108">
        <v>0.19</v>
      </c>
      <c r="CK108">
        <v>0.11</v>
      </c>
      <c r="CL108">
        <v>3.3</v>
      </c>
      <c r="CM108">
        <v>1.1000000000000001</v>
      </c>
      <c r="CN108">
        <v>0.76</v>
      </c>
      <c r="CO108">
        <v>0.18</v>
      </c>
      <c r="CP108">
        <v>1.39</v>
      </c>
      <c r="CQ108">
        <v>0.46</v>
      </c>
      <c r="CR108">
        <v>0.84</v>
      </c>
      <c r="CS108">
        <v>0.22</v>
      </c>
      <c r="CT108">
        <v>0.41</v>
      </c>
      <c r="CU108">
        <v>0.11</v>
      </c>
      <c r="CV108">
        <v>24</v>
      </c>
      <c r="CW108">
        <v>-14.42</v>
      </c>
    </row>
    <row r="109" spans="1:101" x14ac:dyDescent="0.35">
      <c r="A109" s="5" t="s">
        <v>229</v>
      </c>
      <c r="B109" s="5">
        <v>25</v>
      </c>
      <c r="C109" s="5">
        <v>916</v>
      </c>
      <c r="D109" t="s">
        <v>236</v>
      </c>
      <c r="E109">
        <v>2.2850000000000001</v>
      </c>
      <c r="F109" s="3">
        <v>13.561</v>
      </c>
      <c r="G109" s="3">
        <v>0.24149999999999999</v>
      </c>
      <c r="H109" s="3">
        <v>11.5656</v>
      </c>
      <c r="I109" s="3">
        <v>0.53290000000000004</v>
      </c>
      <c r="J109" s="3">
        <v>2.7153999999999998</v>
      </c>
      <c r="K109" s="3">
        <v>50.961100000000002</v>
      </c>
      <c r="L109" s="3">
        <v>6.2633999999999999</v>
      </c>
      <c r="M109" s="3">
        <v>10.350899999999999</v>
      </c>
      <c r="N109" s="3">
        <v>0.3679</v>
      </c>
      <c r="O109" s="3">
        <f t="shared" si="3"/>
        <v>0.22296969696969698</v>
      </c>
      <c r="P109" s="3">
        <v>0.30270000000000002</v>
      </c>
      <c r="Q109" s="3">
        <v>2.07E-2</v>
      </c>
      <c r="R109" s="3">
        <f t="shared" si="4"/>
        <v>1.8000000000000002E-2</v>
      </c>
      <c r="S109" s="3">
        <v>99.168000000000006</v>
      </c>
      <c r="T109" s="3">
        <v>39.905099999999997</v>
      </c>
      <c r="U109" s="3">
        <v>43.515599999999999</v>
      </c>
      <c r="V109" s="3">
        <v>17.0883</v>
      </c>
      <c r="W109" s="3">
        <v>3.5900000000000001E-2</v>
      </c>
      <c r="X109" s="3">
        <v>1.3299999999999999E-2</v>
      </c>
      <c r="Y109" s="3">
        <v>0.28210000000000002</v>
      </c>
      <c r="Z109" s="3">
        <v>0.21249999999999999</v>
      </c>
      <c r="AA109" s="3">
        <v>3.4200000000000001E-2</v>
      </c>
      <c r="AB109" s="3">
        <v>0.2208</v>
      </c>
      <c r="AC109" s="3">
        <v>101.3078</v>
      </c>
      <c r="AD109" s="3">
        <f t="shared" si="5"/>
        <v>81.947016456884512</v>
      </c>
      <c r="AE109" s="3">
        <v>7.3101000000000003</v>
      </c>
      <c r="AJ109">
        <v>1195</v>
      </c>
      <c r="AK109">
        <v>63</v>
      </c>
      <c r="AL109">
        <v>27</v>
      </c>
      <c r="AM109">
        <v>3.2</v>
      </c>
      <c r="AN109">
        <v>339</v>
      </c>
      <c r="AO109">
        <v>31</v>
      </c>
      <c r="AP109">
        <v>1110</v>
      </c>
      <c r="AQ109">
        <v>490</v>
      </c>
      <c r="AT109">
        <v>90</v>
      </c>
      <c r="AU109">
        <v>14</v>
      </c>
      <c r="AV109">
        <v>10</v>
      </c>
      <c r="AW109">
        <v>1.6</v>
      </c>
      <c r="AX109">
        <v>402</v>
      </c>
      <c r="AY109">
        <v>40</v>
      </c>
      <c r="AZ109">
        <v>20.100000000000001</v>
      </c>
      <c r="BA109">
        <v>2.1</v>
      </c>
      <c r="BB109">
        <v>128</v>
      </c>
      <c r="BC109">
        <v>10</v>
      </c>
      <c r="BD109">
        <v>14.4</v>
      </c>
      <c r="BE109">
        <v>1.7</v>
      </c>
      <c r="BF109">
        <v>9.6000000000000002E-2</v>
      </c>
      <c r="BG109">
        <v>6.4000000000000001E-2</v>
      </c>
      <c r="BH109">
        <v>142</v>
      </c>
      <c r="BI109">
        <v>21</v>
      </c>
      <c r="BJ109">
        <v>13.5</v>
      </c>
      <c r="BK109">
        <v>1.5</v>
      </c>
      <c r="BL109">
        <v>35.700000000000003</v>
      </c>
      <c r="BM109">
        <v>2.5</v>
      </c>
      <c r="BN109">
        <v>4.51</v>
      </c>
      <c r="BO109">
        <v>0.5</v>
      </c>
      <c r="BP109">
        <v>20.3</v>
      </c>
      <c r="BQ109">
        <v>2.5</v>
      </c>
      <c r="BR109">
        <v>5.0999999999999996</v>
      </c>
      <c r="BS109">
        <v>1.5</v>
      </c>
      <c r="BT109">
        <v>1.8</v>
      </c>
      <c r="BU109">
        <v>0.47</v>
      </c>
      <c r="BV109">
        <v>5.0999999999999996</v>
      </c>
      <c r="BW109">
        <v>1.3</v>
      </c>
      <c r="BX109">
        <v>0.89</v>
      </c>
      <c r="BY109">
        <v>0.18</v>
      </c>
      <c r="BZ109">
        <v>4.9000000000000004</v>
      </c>
      <c r="CA109">
        <v>1</v>
      </c>
      <c r="CB109">
        <v>0.82</v>
      </c>
      <c r="CC109">
        <v>0.25</v>
      </c>
      <c r="CD109">
        <v>2.12</v>
      </c>
      <c r="CE109">
        <v>0.63</v>
      </c>
      <c r="CF109">
        <v>0.253</v>
      </c>
      <c r="CG109">
        <v>8.7999999999999995E-2</v>
      </c>
      <c r="CH109">
        <v>1.9</v>
      </c>
      <c r="CI109">
        <v>0.5</v>
      </c>
      <c r="CJ109">
        <v>0.21</v>
      </c>
      <c r="CK109">
        <v>0.13</v>
      </c>
      <c r="CL109">
        <v>3.5</v>
      </c>
      <c r="CM109">
        <v>1.4</v>
      </c>
      <c r="CN109">
        <v>0.89</v>
      </c>
      <c r="CO109">
        <v>0.33</v>
      </c>
      <c r="CP109">
        <v>1.35</v>
      </c>
      <c r="CQ109">
        <v>0.62</v>
      </c>
      <c r="CR109">
        <v>0.96</v>
      </c>
      <c r="CS109">
        <v>0.28999999999999998</v>
      </c>
      <c r="CT109">
        <v>0.35</v>
      </c>
      <c r="CU109">
        <v>0.15</v>
      </c>
      <c r="CV109">
        <v>27</v>
      </c>
      <c r="CW109">
        <v>-6.29</v>
      </c>
    </row>
    <row r="110" spans="1:101" x14ac:dyDescent="0.35">
      <c r="A110" s="5" t="s">
        <v>229</v>
      </c>
      <c r="B110" s="5">
        <v>25</v>
      </c>
      <c r="C110" s="5">
        <v>916</v>
      </c>
      <c r="D110" t="s">
        <v>237</v>
      </c>
      <c r="E110">
        <v>2.125</v>
      </c>
      <c r="F110" s="3">
        <v>13.6798</v>
      </c>
      <c r="G110" s="3">
        <v>0.25619999999999998</v>
      </c>
      <c r="H110" s="3">
        <v>12.2408</v>
      </c>
      <c r="I110" s="3">
        <v>0.57550000000000001</v>
      </c>
      <c r="J110" s="3">
        <v>2.7282000000000002</v>
      </c>
      <c r="K110" s="3">
        <v>50.3797</v>
      </c>
      <c r="L110" s="3">
        <v>5.1172000000000004</v>
      </c>
      <c r="M110" s="3">
        <v>11.614800000000001</v>
      </c>
      <c r="N110" s="3">
        <v>0.35089999999999999</v>
      </c>
      <c r="O110" s="3">
        <f t="shared" si="3"/>
        <v>0.21266666666666667</v>
      </c>
      <c r="P110" s="3">
        <v>0.29809999999999998</v>
      </c>
      <c r="Q110" s="3">
        <v>1.9099999999999999E-2</v>
      </c>
      <c r="R110" s="3">
        <f t="shared" si="4"/>
        <v>1.6608695652173912E-2</v>
      </c>
      <c r="S110" s="3">
        <v>99.385400000000004</v>
      </c>
      <c r="T110" s="3">
        <v>40.1646</v>
      </c>
      <c r="U110" s="3">
        <v>43.738300000000002</v>
      </c>
      <c r="V110" s="3">
        <v>16.648399999999999</v>
      </c>
      <c r="W110" s="3">
        <v>2.93E-2</v>
      </c>
      <c r="X110" s="3">
        <v>1.29E-2</v>
      </c>
      <c r="Y110" s="3">
        <v>0.28270000000000001</v>
      </c>
      <c r="Z110" s="3">
        <v>0.23449999999999999</v>
      </c>
      <c r="AA110" s="3">
        <v>3.09E-2</v>
      </c>
      <c r="AB110" s="3">
        <v>0.25469999999999998</v>
      </c>
      <c r="AC110" s="3">
        <v>101.3963</v>
      </c>
      <c r="AD110" s="3">
        <f t="shared" si="5"/>
        <v>82.403769660824452</v>
      </c>
      <c r="AE110" s="3">
        <v>3.7141000000000002</v>
      </c>
      <c r="AJ110">
        <v>1298</v>
      </c>
      <c r="AK110">
        <v>86</v>
      </c>
      <c r="AL110">
        <v>27.6</v>
      </c>
      <c r="AM110">
        <v>5.7</v>
      </c>
      <c r="AN110">
        <v>340</v>
      </c>
      <c r="AO110">
        <v>70</v>
      </c>
      <c r="AP110">
        <v>313</v>
      </c>
      <c r="AQ110">
        <v>64</v>
      </c>
      <c r="AT110">
        <v>28</v>
      </c>
      <c r="AU110">
        <v>6.8</v>
      </c>
      <c r="AV110">
        <v>9.6999999999999993</v>
      </c>
      <c r="AW110">
        <v>2.2999999999999998</v>
      </c>
      <c r="AX110">
        <v>419</v>
      </c>
      <c r="AY110">
        <v>81</v>
      </c>
      <c r="AZ110">
        <v>23.8</v>
      </c>
      <c r="BA110">
        <v>5.3</v>
      </c>
      <c r="BB110">
        <v>126</v>
      </c>
      <c r="BC110">
        <v>19</v>
      </c>
      <c r="BD110">
        <v>14.5</v>
      </c>
      <c r="BE110">
        <v>2.9</v>
      </c>
      <c r="BF110">
        <v>0.16700000000000001</v>
      </c>
      <c r="BG110">
        <v>7.0999999999999994E-2</v>
      </c>
      <c r="BH110">
        <v>159</v>
      </c>
      <c r="BI110">
        <v>26</v>
      </c>
      <c r="BJ110">
        <v>14.4</v>
      </c>
      <c r="BK110">
        <v>2.2000000000000002</v>
      </c>
      <c r="BL110">
        <v>39.5</v>
      </c>
      <c r="BM110">
        <v>7.3</v>
      </c>
      <c r="BN110">
        <v>5.7</v>
      </c>
      <c r="BO110">
        <v>1.1000000000000001</v>
      </c>
      <c r="BP110">
        <v>27.9</v>
      </c>
      <c r="BQ110">
        <v>5.8</v>
      </c>
      <c r="BR110">
        <v>5.93</v>
      </c>
      <c r="BS110">
        <v>0.97</v>
      </c>
      <c r="BT110">
        <v>2.27</v>
      </c>
      <c r="BU110">
        <v>0.86</v>
      </c>
      <c r="BV110">
        <v>5.5</v>
      </c>
      <c r="BW110">
        <v>2.9</v>
      </c>
      <c r="BX110">
        <v>0.84</v>
      </c>
      <c r="BY110">
        <v>0.28000000000000003</v>
      </c>
      <c r="BZ110">
        <v>5.2</v>
      </c>
      <c r="CA110">
        <v>0.93</v>
      </c>
      <c r="CB110">
        <v>0.92</v>
      </c>
      <c r="CC110">
        <v>0.35</v>
      </c>
      <c r="CD110">
        <v>2.52</v>
      </c>
      <c r="CE110">
        <v>0.61</v>
      </c>
      <c r="CF110">
        <v>0.23</v>
      </c>
      <c r="CG110">
        <v>0.11</v>
      </c>
      <c r="CH110">
        <v>1.52</v>
      </c>
      <c r="CI110">
        <v>0.53</v>
      </c>
      <c r="CJ110">
        <v>0.23</v>
      </c>
      <c r="CK110">
        <v>0.19</v>
      </c>
      <c r="CL110">
        <v>4.7</v>
      </c>
      <c r="CM110">
        <v>2.1</v>
      </c>
      <c r="CN110">
        <v>0.99</v>
      </c>
      <c r="CO110">
        <v>0.33</v>
      </c>
      <c r="CP110">
        <v>1.58</v>
      </c>
      <c r="CQ110">
        <v>0.76</v>
      </c>
      <c r="CR110">
        <v>0.97</v>
      </c>
      <c r="CS110">
        <v>0.46</v>
      </c>
      <c r="CT110">
        <v>0.49</v>
      </c>
      <c r="CU110">
        <v>0.27</v>
      </c>
      <c r="CV110">
        <v>30</v>
      </c>
      <c r="CW110">
        <v>-8.07</v>
      </c>
    </row>
    <row r="111" spans="1:101" x14ac:dyDescent="0.35">
      <c r="A111" s="5" t="s">
        <v>229</v>
      </c>
      <c r="B111" s="5">
        <v>25</v>
      </c>
      <c r="C111" s="5">
        <v>916</v>
      </c>
      <c r="D111" t="s">
        <v>238</v>
      </c>
      <c r="E111" s="6">
        <v>2.0846</v>
      </c>
      <c r="F111" s="21">
        <v>14.3004</v>
      </c>
      <c r="G111" s="21">
        <v>0.28549999999999998</v>
      </c>
      <c r="H111" s="21">
        <v>13.4171</v>
      </c>
      <c r="I111" s="21">
        <v>0.61299999999999999</v>
      </c>
      <c r="J111" s="21">
        <v>3.0291000000000001</v>
      </c>
      <c r="K111" s="21">
        <v>51.267099999999999</v>
      </c>
      <c r="L111" s="21">
        <v>3.7073999999999998</v>
      </c>
      <c r="M111" s="21">
        <v>10.348599999999999</v>
      </c>
      <c r="N111" s="21">
        <v>0.32700000000000001</v>
      </c>
      <c r="O111" s="3">
        <f t="shared" si="3"/>
        <v>0.19818181818181821</v>
      </c>
      <c r="P111" s="21">
        <v>0.315</v>
      </c>
      <c r="Q111" s="21">
        <v>1.7500000000000002E-2</v>
      </c>
      <c r="R111" s="3">
        <f t="shared" si="4"/>
        <v>1.5217391304347828E-2</v>
      </c>
      <c r="S111" s="21">
        <v>99.712299999999999</v>
      </c>
      <c r="T111" s="3">
        <v>40.1646</v>
      </c>
      <c r="U111" s="3">
        <v>43.738300000000002</v>
      </c>
      <c r="V111" s="3">
        <v>16.648399999999999</v>
      </c>
      <c r="W111" s="3">
        <v>2.93E-2</v>
      </c>
      <c r="X111" s="3">
        <v>1.29E-2</v>
      </c>
      <c r="Y111" s="3">
        <v>0.28270000000000001</v>
      </c>
      <c r="Z111" s="3">
        <v>0.23449999999999999</v>
      </c>
      <c r="AA111" s="3">
        <v>3.09E-2</v>
      </c>
      <c r="AB111" s="3">
        <v>0.25469999999999998</v>
      </c>
      <c r="AC111" s="3">
        <v>101.3963</v>
      </c>
      <c r="AD111" s="3">
        <f t="shared" si="5"/>
        <v>82.403769660824452</v>
      </c>
      <c r="AE111" s="3">
        <v>6.4676</v>
      </c>
      <c r="AJ111">
        <v>1386</v>
      </c>
      <c r="AK111">
        <v>87</v>
      </c>
      <c r="AL111">
        <v>26.9</v>
      </c>
      <c r="AM111">
        <v>2.5</v>
      </c>
      <c r="AN111">
        <v>335</v>
      </c>
      <c r="AO111">
        <v>37</v>
      </c>
      <c r="AP111">
        <v>294</v>
      </c>
      <c r="AQ111">
        <v>29</v>
      </c>
      <c r="AT111">
        <v>17.899999999999999</v>
      </c>
      <c r="AU111">
        <v>2.2999999999999998</v>
      </c>
      <c r="AV111">
        <v>9.6</v>
      </c>
      <c r="AW111">
        <v>1.4</v>
      </c>
      <c r="AX111">
        <v>385</v>
      </c>
      <c r="AY111">
        <v>34</v>
      </c>
      <c r="AZ111">
        <v>20</v>
      </c>
      <c r="BA111">
        <v>1.8</v>
      </c>
      <c r="BB111">
        <v>126</v>
      </c>
      <c r="BC111">
        <v>11</v>
      </c>
      <c r="BD111">
        <v>13.7</v>
      </c>
      <c r="BE111">
        <v>1.9</v>
      </c>
      <c r="BH111">
        <v>139</v>
      </c>
      <c r="BI111">
        <v>16</v>
      </c>
      <c r="BJ111">
        <v>14.6</v>
      </c>
      <c r="BK111">
        <v>1.4</v>
      </c>
      <c r="BL111">
        <v>37.5</v>
      </c>
      <c r="BM111">
        <v>2.8</v>
      </c>
      <c r="BN111">
        <v>4.32</v>
      </c>
      <c r="BO111">
        <v>0.72</v>
      </c>
      <c r="BP111">
        <v>21.5</v>
      </c>
      <c r="BQ111">
        <v>2.4</v>
      </c>
      <c r="BR111">
        <v>6.2</v>
      </c>
      <c r="BS111">
        <v>1.8</v>
      </c>
      <c r="BT111">
        <v>2.0299999999999998</v>
      </c>
      <c r="BU111">
        <v>0.53</v>
      </c>
      <c r="BV111">
        <v>7.5</v>
      </c>
      <c r="BW111">
        <v>1.4</v>
      </c>
      <c r="BX111">
        <v>0.99</v>
      </c>
      <c r="BY111">
        <v>0.22</v>
      </c>
      <c r="BZ111">
        <v>4.7</v>
      </c>
      <c r="CA111">
        <v>1.1000000000000001</v>
      </c>
      <c r="CB111">
        <v>0.82</v>
      </c>
      <c r="CC111">
        <v>0.16</v>
      </c>
      <c r="CD111">
        <v>1.75</v>
      </c>
      <c r="CE111">
        <v>0.66</v>
      </c>
      <c r="CF111">
        <v>0.27</v>
      </c>
      <c r="CG111">
        <v>0.13</v>
      </c>
      <c r="CH111">
        <v>1.86</v>
      </c>
      <c r="CI111">
        <v>0.61</v>
      </c>
      <c r="CJ111">
        <v>0.15</v>
      </c>
      <c r="CK111">
        <v>0.12</v>
      </c>
      <c r="CL111">
        <v>4.4000000000000004</v>
      </c>
      <c r="CM111">
        <v>1.7</v>
      </c>
      <c r="CN111">
        <v>1.1599999999999999</v>
      </c>
      <c r="CO111">
        <v>0.39</v>
      </c>
      <c r="CP111">
        <v>1.06</v>
      </c>
      <c r="CQ111">
        <v>0.41</v>
      </c>
      <c r="CR111">
        <v>1.05</v>
      </c>
      <c r="CS111">
        <v>0.14000000000000001</v>
      </c>
      <c r="CT111">
        <v>0.33</v>
      </c>
      <c r="CU111">
        <v>0.16</v>
      </c>
      <c r="CV111">
        <v>33</v>
      </c>
      <c r="CW111">
        <v>-13.96</v>
      </c>
    </row>
    <row r="112" spans="1:101" x14ac:dyDescent="0.35">
      <c r="A112" s="5" t="s">
        <v>229</v>
      </c>
      <c r="B112" s="5">
        <v>25</v>
      </c>
      <c r="C112" s="5">
        <v>916</v>
      </c>
      <c r="D112" t="s">
        <v>239</v>
      </c>
      <c r="E112">
        <v>2.0453000000000001</v>
      </c>
      <c r="F112" s="3">
        <v>13.823700000000001</v>
      </c>
      <c r="G112" s="3">
        <v>0.27879999999999999</v>
      </c>
      <c r="H112" s="3">
        <v>11.9825</v>
      </c>
      <c r="I112" s="3">
        <v>0.51400000000000001</v>
      </c>
      <c r="J112" s="3">
        <v>2.7968000000000002</v>
      </c>
      <c r="K112" s="3">
        <v>51.037999999999997</v>
      </c>
      <c r="L112" s="3">
        <v>5.7816000000000001</v>
      </c>
      <c r="M112" s="3">
        <v>11.065</v>
      </c>
      <c r="N112" s="3">
        <v>0.31909999999999999</v>
      </c>
      <c r="O112" s="3">
        <f t="shared" si="3"/>
        <v>0.1933939393939394</v>
      </c>
      <c r="P112" s="3">
        <v>0.1951</v>
      </c>
      <c r="Q112" s="3">
        <v>2.0400000000000001E-2</v>
      </c>
      <c r="R112" s="3">
        <f t="shared" si="4"/>
        <v>1.7739130434782611E-2</v>
      </c>
      <c r="S112" s="3">
        <v>99.860200000000006</v>
      </c>
      <c r="T112" s="3">
        <v>40.089100000000002</v>
      </c>
      <c r="U112" s="3">
        <v>43.325099999999999</v>
      </c>
      <c r="V112" s="3">
        <v>17.319299999999998</v>
      </c>
      <c r="W112" s="3">
        <v>2.5100000000000001E-2</v>
      </c>
      <c r="X112" s="3">
        <v>1.26E-2</v>
      </c>
      <c r="Y112" s="3">
        <v>0.28420000000000001</v>
      </c>
      <c r="Z112" s="3">
        <v>0.21429999999999999</v>
      </c>
      <c r="AA112" s="3">
        <v>4.2999999999999997E-2</v>
      </c>
      <c r="AB112" s="3">
        <v>0.23380000000000001</v>
      </c>
      <c r="AC112" s="3">
        <v>101.54640000000001</v>
      </c>
      <c r="AD112" s="3">
        <f t="shared" si="5"/>
        <v>81.681964663688561</v>
      </c>
      <c r="AE112" s="3">
        <v>6.6970999999999998</v>
      </c>
      <c r="AJ112">
        <v>1280</v>
      </c>
      <c r="AK112">
        <v>150</v>
      </c>
      <c r="AL112">
        <v>28.2</v>
      </c>
      <c r="AM112">
        <v>2.2999999999999998</v>
      </c>
      <c r="AN112">
        <v>326</v>
      </c>
      <c r="AO112">
        <v>29</v>
      </c>
      <c r="AP112">
        <v>255</v>
      </c>
      <c r="AQ112">
        <v>26</v>
      </c>
      <c r="AT112">
        <v>49</v>
      </c>
      <c r="AU112">
        <v>6.8</v>
      </c>
      <c r="AV112">
        <v>9.6999999999999993</v>
      </c>
      <c r="AW112">
        <v>2.2000000000000002</v>
      </c>
      <c r="AX112">
        <v>402</v>
      </c>
      <c r="AY112">
        <v>37</v>
      </c>
      <c r="AZ112">
        <v>24.1</v>
      </c>
      <c r="BA112">
        <v>2.8</v>
      </c>
      <c r="BB112">
        <v>146</v>
      </c>
      <c r="BC112">
        <v>13</v>
      </c>
      <c r="BD112">
        <v>15</v>
      </c>
      <c r="BE112">
        <v>1.8</v>
      </c>
      <c r="BH112">
        <v>152</v>
      </c>
      <c r="BI112">
        <v>17</v>
      </c>
      <c r="BJ112">
        <v>15.3</v>
      </c>
      <c r="BK112">
        <v>2.4</v>
      </c>
      <c r="BL112">
        <v>36.799999999999997</v>
      </c>
      <c r="BM112">
        <v>3.6</v>
      </c>
      <c r="BN112">
        <v>5.53</v>
      </c>
      <c r="BO112">
        <v>0.83</v>
      </c>
      <c r="BP112">
        <v>22.6</v>
      </c>
      <c r="BQ112">
        <v>3.1</v>
      </c>
      <c r="BR112">
        <v>8.1</v>
      </c>
      <c r="BS112">
        <v>2.1</v>
      </c>
      <c r="BT112">
        <v>1.94</v>
      </c>
      <c r="BU112">
        <v>0.41</v>
      </c>
      <c r="BV112">
        <v>5.3</v>
      </c>
      <c r="BW112">
        <v>1.7</v>
      </c>
      <c r="BX112">
        <v>0.7</v>
      </c>
      <c r="BY112">
        <v>0.23</v>
      </c>
      <c r="BZ112">
        <v>5.64</v>
      </c>
      <c r="CA112">
        <v>0.73</v>
      </c>
      <c r="CB112">
        <v>1.06</v>
      </c>
      <c r="CC112">
        <v>0.38</v>
      </c>
      <c r="CD112">
        <v>3</v>
      </c>
      <c r="CE112">
        <v>0.82</v>
      </c>
      <c r="CF112">
        <v>0.20899999999999999</v>
      </c>
      <c r="CG112">
        <v>6.3E-2</v>
      </c>
      <c r="CH112">
        <v>1.89</v>
      </c>
      <c r="CI112">
        <v>0.95</v>
      </c>
      <c r="CJ112">
        <v>0.14599999999999999</v>
      </c>
      <c r="CK112">
        <v>9.2999999999999999E-2</v>
      </c>
      <c r="CL112">
        <v>3.8</v>
      </c>
      <c r="CM112">
        <v>1.7</v>
      </c>
      <c r="CN112">
        <v>0.93</v>
      </c>
      <c r="CO112">
        <v>0.24</v>
      </c>
      <c r="CP112">
        <v>1.44</v>
      </c>
      <c r="CQ112">
        <v>0.56999999999999995</v>
      </c>
      <c r="CR112">
        <v>0.88</v>
      </c>
      <c r="CS112">
        <v>0.41</v>
      </c>
      <c r="CT112">
        <v>0.41</v>
      </c>
      <c r="CU112">
        <v>0.21</v>
      </c>
      <c r="CV112">
        <v>36</v>
      </c>
      <c r="CW112">
        <v>-6.41</v>
      </c>
    </row>
    <row r="113" spans="1:101" x14ac:dyDescent="0.35">
      <c r="A113" s="5" t="s">
        <v>229</v>
      </c>
      <c r="B113" s="5">
        <v>25</v>
      </c>
      <c r="C113" s="5">
        <v>916</v>
      </c>
      <c r="D113" t="s">
        <v>240</v>
      </c>
      <c r="E113">
        <v>2.1815000000000002</v>
      </c>
      <c r="F113" s="3">
        <v>14.865600000000001</v>
      </c>
      <c r="G113" s="3">
        <v>0.26929999999999998</v>
      </c>
      <c r="H113" s="3">
        <v>13.1381</v>
      </c>
      <c r="I113" s="3">
        <v>0.4652</v>
      </c>
      <c r="J113" s="3">
        <v>2.8300999999999998</v>
      </c>
      <c r="K113" s="3">
        <v>50.225999999999999</v>
      </c>
      <c r="L113" s="3">
        <v>5.4828000000000001</v>
      </c>
      <c r="M113" s="3">
        <v>7.5454999999999997</v>
      </c>
      <c r="N113" s="3">
        <v>0.2586</v>
      </c>
      <c r="O113" s="3">
        <f t="shared" si="3"/>
        <v>0.15672727272727274</v>
      </c>
      <c r="P113" s="3">
        <v>0.2767</v>
      </c>
      <c r="Q113" s="3">
        <v>2.0199999999999999E-2</v>
      </c>
      <c r="R113" s="3">
        <f t="shared" si="4"/>
        <v>1.7565217391304348E-2</v>
      </c>
      <c r="S113" s="3">
        <v>97.559600000000003</v>
      </c>
      <c r="T113" s="3">
        <v>40.910899999999998</v>
      </c>
      <c r="U113" s="3">
        <v>48.306600000000003</v>
      </c>
      <c r="V113" s="3">
        <v>11.216699999999999</v>
      </c>
      <c r="W113" s="3">
        <v>5.2200000000000003E-2</v>
      </c>
      <c r="X113" s="3">
        <v>5.1999999999999998E-3</v>
      </c>
      <c r="Y113" s="3">
        <v>0.24479999999999999</v>
      </c>
      <c r="Z113" s="3">
        <v>0.43030000000000002</v>
      </c>
      <c r="AA113" s="3">
        <v>9.8199999999999996E-2</v>
      </c>
      <c r="AB113" s="3">
        <v>0.13539999999999999</v>
      </c>
      <c r="AC113" s="3">
        <v>101.4003</v>
      </c>
      <c r="AD113" s="3">
        <f t="shared" si="5"/>
        <v>88.474994680845001</v>
      </c>
      <c r="AE113" s="3">
        <v>3.5333999999999999</v>
      </c>
      <c r="AJ113">
        <v>1610</v>
      </c>
      <c r="AK113">
        <v>210</v>
      </c>
      <c r="AL113">
        <v>24.4</v>
      </c>
      <c r="AM113">
        <v>5.3</v>
      </c>
      <c r="AN113">
        <v>358</v>
      </c>
      <c r="AO113">
        <v>44</v>
      </c>
      <c r="AP113">
        <v>367</v>
      </c>
      <c r="AQ113">
        <v>42</v>
      </c>
      <c r="AT113">
        <v>28.2</v>
      </c>
      <c r="AU113">
        <v>9.3000000000000007</v>
      </c>
      <c r="AV113">
        <v>10.1</v>
      </c>
      <c r="AW113">
        <v>2.4</v>
      </c>
      <c r="AX113">
        <v>428</v>
      </c>
      <c r="AY113">
        <v>92</v>
      </c>
      <c r="AZ113">
        <v>25.6</v>
      </c>
      <c r="BA113">
        <v>4.4000000000000004</v>
      </c>
      <c r="BB113">
        <v>144</v>
      </c>
      <c r="BC113">
        <v>27</v>
      </c>
      <c r="BD113">
        <v>18.2</v>
      </c>
      <c r="BE113">
        <v>2.6</v>
      </c>
      <c r="BH113">
        <v>159</v>
      </c>
      <c r="BI113">
        <v>45</v>
      </c>
      <c r="BJ113">
        <v>14.5</v>
      </c>
      <c r="BK113">
        <v>2.6</v>
      </c>
      <c r="BL113">
        <v>40.200000000000003</v>
      </c>
      <c r="BM113">
        <v>2.1</v>
      </c>
      <c r="BN113">
        <v>6.6</v>
      </c>
      <c r="BO113">
        <v>2.7</v>
      </c>
      <c r="BP113">
        <v>24.2</v>
      </c>
      <c r="BQ113">
        <v>3.4</v>
      </c>
      <c r="BR113">
        <v>3.7</v>
      </c>
      <c r="BS113">
        <v>2.6</v>
      </c>
      <c r="BT113">
        <v>2.2000000000000002</v>
      </c>
      <c r="BU113">
        <v>1.1000000000000001</v>
      </c>
      <c r="BV113">
        <v>6.1</v>
      </c>
      <c r="BW113">
        <v>1.8</v>
      </c>
      <c r="BX113">
        <v>1.01</v>
      </c>
      <c r="BY113">
        <v>0.27</v>
      </c>
      <c r="BZ113">
        <v>5.2</v>
      </c>
      <c r="CA113">
        <v>1.8</v>
      </c>
      <c r="CB113">
        <v>0.77</v>
      </c>
      <c r="CC113">
        <v>0.15</v>
      </c>
      <c r="CD113">
        <v>2.16</v>
      </c>
      <c r="CE113">
        <v>0.98</v>
      </c>
      <c r="CF113">
        <v>0.20200000000000001</v>
      </c>
      <c r="CG113">
        <v>5.7000000000000002E-2</v>
      </c>
      <c r="CH113">
        <v>2.2999999999999998</v>
      </c>
      <c r="CI113">
        <v>1</v>
      </c>
      <c r="CJ113">
        <v>0.17</v>
      </c>
      <c r="CK113">
        <v>0.19</v>
      </c>
      <c r="CL113">
        <v>3.7</v>
      </c>
      <c r="CM113">
        <v>2.9</v>
      </c>
      <c r="CN113">
        <v>0.56999999999999995</v>
      </c>
      <c r="CO113">
        <v>0.38</v>
      </c>
      <c r="CP113">
        <v>1.27</v>
      </c>
      <c r="CQ113">
        <v>0.87</v>
      </c>
      <c r="CR113">
        <v>0.74</v>
      </c>
      <c r="CS113">
        <v>0.49</v>
      </c>
      <c r="CT113">
        <v>0.81</v>
      </c>
      <c r="CU113">
        <v>0.34</v>
      </c>
      <c r="CV113">
        <v>39</v>
      </c>
      <c r="CW113">
        <v>-28.63</v>
      </c>
    </row>
    <row r="114" spans="1:101" x14ac:dyDescent="0.35">
      <c r="A114" s="5" t="s">
        <v>241</v>
      </c>
      <c r="B114" s="5">
        <v>30</v>
      </c>
      <c r="C114" s="5">
        <v>910</v>
      </c>
      <c r="D114" t="s">
        <v>243</v>
      </c>
      <c r="E114">
        <v>2.1555</v>
      </c>
      <c r="F114" s="3">
        <v>13.441599999999999</v>
      </c>
      <c r="G114" s="3">
        <v>0.25119999999999998</v>
      </c>
      <c r="H114" s="3">
        <v>12.1859</v>
      </c>
      <c r="I114" s="3">
        <v>0.44059999999999999</v>
      </c>
      <c r="J114" s="3">
        <v>2.4308999999999998</v>
      </c>
      <c r="K114" s="3">
        <v>49.429099999999998</v>
      </c>
      <c r="L114" s="3">
        <v>6.3564999999999996</v>
      </c>
      <c r="M114" s="3">
        <v>10.632899999999999</v>
      </c>
      <c r="N114" s="3">
        <v>0.3644</v>
      </c>
      <c r="O114" s="3">
        <f t="shared" si="3"/>
        <v>0.22084848484848485</v>
      </c>
      <c r="P114" s="3">
        <v>0.26879999999999998</v>
      </c>
      <c r="Q114" s="3">
        <v>1.34E-2</v>
      </c>
      <c r="R114" s="3">
        <f t="shared" si="4"/>
        <v>1.1652173913043479E-2</v>
      </c>
      <c r="S114" s="3">
        <v>97.9709</v>
      </c>
      <c r="T114" s="3">
        <v>40.253300000000003</v>
      </c>
      <c r="U114" s="3">
        <v>45.991199999999999</v>
      </c>
      <c r="V114" s="3">
        <v>13.860200000000001</v>
      </c>
      <c r="W114" s="3">
        <v>4.3799999999999999E-2</v>
      </c>
      <c r="X114" s="3">
        <v>1.52E-2</v>
      </c>
      <c r="Y114" s="3">
        <v>0.25519999999999998</v>
      </c>
      <c r="Z114" s="3">
        <v>0.32869999999999999</v>
      </c>
      <c r="AA114" s="3">
        <v>7.0099999999999996E-2</v>
      </c>
      <c r="AB114" s="3">
        <v>0.2</v>
      </c>
      <c r="AC114" s="3">
        <v>101.01779999999999</v>
      </c>
      <c r="AD114" s="3">
        <f t="shared" si="5"/>
        <v>85.538357576514287</v>
      </c>
      <c r="AE114" s="3">
        <v>4.4317000000000002</v>
      </c>
      <c r="AF114">
        <v>4.4000000000000004</v>
      </c>
      <c r="AG114">
        <v>1.4</v>
      </c>
      <c r="AJ114">
        <v>1120</v>
      </c>
      <c r="AK114">
        <v>120</v>
      </c>
      <c r="AL114">
        <v>30.8</v>
      </c>
      <c r="AM114">
        <v>6.5</v>
      </c>
      <c r="AN114">
        <v>342</v>
      </c>
      <c r="AO114">
        <v>75</v>
      </c>
      <c r="AP114">
        <v>590</v>
      </c>
      <c r="AQ114">
        <v>130</v>
      </c>
      <c r="AR114">
        <v>35</v>
      </c>
      <c r="AS114">
        <v>10</v>
      </c>
      <c r="AT114">
        <v>45</v>
      </c>
      <c r="AU114">
        <v>10</v>
      </c>
      <c r="AV114">
        <v>6.1</v>
      </c>
      <c r="AW114">
        <v>0.82</v>
      </c>
      <c r="AX114">
        <v>356</v>
      </c>
      <c r="AY114">
        <v>56</v>
      </c>
      <c r="AZ114">
        <v>23.4</v>
      </c>
      <c r="BA114">
        <v>7.6</v>
      </c>
      <c r="BB114">
        <v>132</v>
      </c>
      <c r="BC114">
        <v>34</v>
      </c>
      <c r="BD114">
        <v>13.2</v>
      </c>
      <c r="BE114">
        <v>3.5</v>
      </c>
      <c r="BH114">
        <v>106</v>
      </c>
      <c r="BI114">
        <v>24</v>
      </c>
      <c r="BJ114">
        <v>10.7</v>
      </c>
      <c r="BK114">
        <v>3.4</v>
      </c>
      <c r="BL114">
        <v>30.2</v>
      </c>
      <c r="BM114">
        <v>5.4</v>
      </c>
      <c r="BN114">
        <v>5.15</v>
      </c>
      <c r="BO114">
        <v>0.96</v>
      </c>
      <c r="BP114">
        <v>20.7</v>
      </c>
      <c r="BQ114">
        <v>7</v>
      </c>
      <c r="BR114">
        <v>3.4</v>
      </c>
      <c r="BS114">
        <v>1.1000000000000001</v>
      </c>
      <c r="BT114">
        <v>2.11</v>
      </c>
      <c r="BU114">
        <v>0.32</v>
      </c>
      <c r="BV114">
        <v>5.2</v>
      </c>
      <c r="BW114">
        <v>1.5</v>
      </c>
      <c r="BX114">
        <v>0.65</v>
      </c>
      <c r="BY114">
        <v>0.15</v>
      </c>
      <c r="BZ114">
        <v>6.3</v>
      </c>
      <c r="CA114">
        <v>2.4</v>
      </c>
      <c r="CB114">
        <v>0.85</v>
      </c>
      <c r="CC114">
        <v>0.28999999999999998</v>
      </c>
      <c r="CD114">
        <v>2.2000000000000002</v>
      </c>
      <c r="CE114">
        <v>1.1000000000000001</v>
      </c>
      <c r="CF114">
        <v>0.34</v>
      </c>
      <c r="CG114">
        <v>0.19</v>
      </c>
      <c r="CH114">
        <v>2.2000000000000002</v>
      </c>
      <c r="CI114">
        <v>1.2</v>
      </c>
      <c r="CJ114">
        <v>0.21</v>
      </c>
      <c r="CK114">
        <v>0.1</v>
      </c>
      <c r="CL114">
        <v>3.3</v>
      </c>
      <c r="CM114">
        <v>1.2</v>
      </c>
      <c r="CN114">
        <v>0.59</v>
      </c>
      <c r="CO114">
        <v>0.26</v>
      </c>
      <c r="CP114">
        <v>0.87</v>
      </c>
      <c r="CQ114">
        <v>0.67</v>
      </c>
      <c r="CR114">
        <v>1.2</v>
      </c>
      <c r="CS114">
        <v>0.62</v>
      </c>
      <c r="CT114">
        <v>0.28999999999999998</v>
      </c>
      <c r="CU114">
        <v>0.22</v>
      </c>
      <c r="CV114">
        <v>42</v>
      </c>
      <c r="CW114">
        <v>-11.32</v>
      </c>
    </row>
    <row r="115" spans="1:101" x14ac:dyDescent="0.35">
      <c r="A115" s="5" t="s">
        <v>241</v>
      </c>
      <c r="B115" s="5">
        <v>30</v>
      </c>
      <c r="C115" s="5">
        <v>910</v>
      </c>
      <c r="D115" t="s">
        <v>244</v>
      </c>
      <c r="E115">
        <v>1.9225000000000001</v>
      </c>
      <c r="F115" s="3">
        <v>12.6813</v>
      </c>
      <c r="G115" s="3">
        <v>0.2833</v>
      </c>
      <c r="H115" s="3">
        <v>10.511100000000001</v>
      </c>
      <c r="I115" s="3">
        <v>0.41210000000000002</v>
      </c>
      <c r="J115" s="3">
        <v>2.2778</v>
      </c>
      <c r="K115" s="3">
        <v>50.174700000000001</v>
      </c>
      <c r="L115" s="3">
        <v>7.5140000000000002</v>
      </c>
      <c r="M115" s="3">
        <v>12.9374</v>
      </c>
      <c r="N115" s="3">
        <v>0.37919999999999998</v>
      </c>
      <c r="O115" s="3">
        <f t="shared" si="3"/>
        <v>0.22981818181818181</v>
      </c>
      <c r="P115" s="3">
        <v>0.3196</v>
      </c>
      <c r="Q115" s="3">
        <v>1.34E-2</v>
      </c>
      <c r="R115" s="3">
        <f t="shared" si="4"/>
        <v>1.1652173913043479E-2</v>
      </c>
      <c r="S115" s="3">
        <v>99.426299999999998</v>
      </c>
      <c r="T115" s="3">
        <v>40.611800000000002</v>
      </c>
      <c r="U115" s="3">
        <v>43.9833</v>
      </c>
      <c r="V115" s="3">
        <v>16.686399999999999</v>
      </c>
      <c r="W115" s="3">
        <v>3.7199999999999997E-2</v>
      </c>
      <c r="X115" s="3">
        <v>2.2700000000000001E-2</v>
      </c>
      <c r="Y115" s="3">
        <v>0.22850000000000001</v>
      </c>
      <c r="Z115" s="3">
        <v>0.34100000000000003</v>
      </c>
      <c r="AA115" s="3">
        <v>4.3799999999999999E-2</v>
      </c>
      <c r="AB115" s="3">
        <v>0.25879999999999997</v>
      </c>
      <c r="AC115" s="3">
        <v>102.2136</v>
      </c>
      <c r="AD115" s="3">
        <f t="shared" si="5"/>
        <v>82.451654703757853</v>
      </c>
      <c r="AE115" s="3">
        <v>21.56</v>
      </c>
      <c r="AF115">
        <v>9.1999999999999993</v>
      </c>
      <c r="AG115">
        <v>1.3</v>
      </c>
      <c r="AH115">
        <v>0.9</v>
      </c>
      <c r="AI115">
        <v>1.1000000000000001</v>
      </c>
      <c r="AJ115">
        <v>1393</v>
      </c>
      <c r="AK115">
        <v>81</v>
      </c>
      <c r="AL115">
        <v>33.299999999999997</v>
      </c>
      <c r="AM115">
        <v>1.7</v>
      </c>
      <c r="AN115">
        <v>445</v>
      </c>
      <c r="AO115">
        <v>38</v>
      </c>
      <c r="AP115">
        <v>511</v>
      </c>
      <c r="AQ115">
        <v>66</v>
      </c>
      <c r="AR115">
        <v>51.9</v>
      </c>
      <c r="AS115">
        <v>5.8</v>
      </c>
      <c r="AT115">
        <v>142</v>
      </c>
      <c r="AU115">
        <v>18</v>
      </c>
      <c r="AV115">
        <v>7.99</v>
      </c>
      <c r="AW115">
        <v>0.87</v>
      </c>
      <c r="AX115">
        <v>283</v>
      </c>
      <c r="AY115">
        <v>24</v>
      </c>
      <c r="AZ115">
        <v>27.9</v>
      </c>
      <c r="BA115">
        <v>2.8</v>
      </c>
      <c r="BB115">
        <v>132</v>
      </c>
      <c r="BC115">
        <v>15</v>
      </c>
      <c r="BD115">
        <v>11.6</v>
      </c>
      <c r="BE115">
        <v>1.4</v>
      </c>
      <c r="BH115">
        <v>80.7</v>
      </c>
      <c r="BI115">
        <v>9.1</v>
      </c>
      <c r="BJ115">
        <v>11.3</v>
      </c>
      <c r="BK115">
        <v>1.2</v>
      </c>
      <c r="BL115">
        <v>29.2</v>
      </c>
      <c r="BM115">
        <v>2.5</v>
      </c>
      <c r="BN115">
        <v>3.98</v>
      </c>
      <c r="BO115">
        <v>0.44</v>
      </c>
      <c r="BP115">
        <v>19.100000000000001</v>
      </c>
      <c r="BQ115">
        <v>2.1</v>
      </c>
      <c r="BR115">
        <v>5.3</v>
      </c>
      <c r="BS115">
        <v>0.98</v>
      </c>
      <c r="BT115">
        <v>1.83</v>
      </c>
      <c r="BU115">
        <v>0.38</v>
      </c>
      <c r="BV115">
        <v>6.1</v>
      </c>
      <c r="BW115">
        <v>1.4</v>
      </c>
      <c r="BX115">
        <v>1</v>
      </c>
      <c r="BY115">
        <v>0.19</v>
      </c>
      <c r="BZ115">
        <v>5.55</v>
      </c>
      <c r="CA115">
        <v>0.85</v>
      </c>
      <c r="CB115">
        <v>1.1000000000000001</v>
      </c>
      <c r="CC115">
        <v>0.21</v>
      </c>
      <c r="CD115">
        <v>3.3</v>
      </c>
      <c r="CE115">
        <v>0.74</v>
      </c>
      <c r="CF115">
        <v>0.47</v>
      </c>
      <c r="CG115">
        <v>0.12</v>
      </c>
      <c r="CH115">
        <v>2.5099999999999998</v>
      </c>
      <c r="CI115">
        <v>0.54</v>
      </c>
      <c r="CJ115">
        <v>0.37</v>
      </c>
      <c r="CK115">
        <v>0.11</v>
      </c>
      <c r="CL115">
        <v>3.24</v>
      </c>
      <c r="CM115">
        <v>0.81</v>
      </c>
      <c r="CN115">
        <v>0.6</v>
      </c>
      <c r="CO115">
        <v>0.14000000000000001</v>
      </c>
      <c r="CP115">
        <v>1.03</v>
      </c>
      <c r="CQ115">
        <v>0.33</v>
      </c>
      <c r="CR115">
        <v>0.82</v>
      </c>
      <c r="CS115">
        <v>0.18</v>
      </c>
      <c r="CT115">
        <v>0.39</v>
      </c>
      <c r="CU115">
        <v>0.11</v>
      </c>
      <c r="CV115">
        <v>45</v>
      </c>
      <c r="CW115">
        <v>0.02</v>
      </c>
    </row>
    <row r="116" spans="1:101" x14ac:dyDescent="0.35">
      <c r="A116" s="5" t="s">
        <v>241</v>
      </c>
      <c r="B116" s="5">
        <v>30</v>
      </c>
      <c r="C116" s="5">
        <v>910</v>
      </c>
      <c r="D116" t="s">
        <v>245</v>
      </c>
      <c r="E116">
        <v>2.1156000000000001</v>
      </c>
      <c r="F116" s="3">
        <v>13.686999999999999</v>
      </c>
      <c r="G116" s="3">
        <v>0.3427</v>
      </c>
      <c r="H116" s="3">
        <v>11.789899999999999</v>
      </c>
      <c r="I116" s="3">
        <v>0.56230000000000002</v>
      </c>
      <c r="J116" s="3">
        <v>2.7848999999999999</v>
      </c>
      <c r="K116" s="3">
        <v>49.890099999999997</v>
      </c>
      <c r="L116" s="3">
        <v>7.7328999999999999</v>
      </c>
      <c r="M116" s="3">
        <v>8.8061000000000007</v>
      </c>
      <c r="N116" s="3">
        <v>0.29420000000000002</v>
      </c>
      <c r="O116" s="3">
        <f t="shared" si="3"/>
        <v>0.17830303030303032</v>
      </c>
      <c r="P116" s="3">
        <v>0.14199999999999999</v>
      </c>
      <c r="Q116" s="3">
        <v>1.09E-2</v>
      </c>
      <c r="R116" s="3">
        <f t="shared" si="4"/>
        <v>9.4782608695652189E-3</v>
      </c>
      <c r="S116" s="3">
        <v>98.158500000000004</v>
      </c>
      <c r="T116" s="3">
        <v>41.335799999999999</v>
      </c>
      <c r="U116" s="3">
        <v>48.099899999999998</v>
      </c>
      <c r="V116" s="3">
        <v>11.948399999999999</v>
      </c>
      <c r="W116" s="3">
        <v>4.9399999999999999E-2</v>
      </c>
      <c r="X116" s="3">
        <v>1.9E-2</v>
      </c>
      <c r="Y116" s="3">
        <v>0.2429</v>
      </c>
      <c r="Z116" s="3">
        <v>0.40010000000000001</v>
      </c>
      <c r="AA116" s="3">
        <v>9.6000000000000002E-2</v>
      </c>
      <c r="AB116" s="3">
        <v>0.16889999999999999</v>
      </c>
      <c r="AC116" s="3">
        <v>102.36020000000001</v>
      </c>
      <c r="AD116" s="3">
        <f t="shared" si="5"/>
        <v>87.768833894734115</v>
      </c>
      <c r="AE116" s="3">
        <v>19.234000000000002</v>
      </c>
      <c r="AF116">
        <v>3.72</v>
      </c>
      <c r="AG116">
        <v>0.93</v>
      </c>
      <c r="AJ116">
        <v>1743</v>
      </c>
      <c r="AK116">
        <v>67</v>
      </c>
      <c r="AL116">
        <v>32.1</v>
      </c>
      <c r="AM116">
        <v>2</v>
      </c>
      <c r="AN116">
        <v>348</v>
      </c>
      <c r="AO116">
        <v>18</v>
      </c>
      <c r="AP116">
        <v>387</v>
      </c>
      <c r="AQ116">
        <v>33</v>
      </c>
      <c r="AR116">
        <v>41.1</v>
      </c>
      <c r="AS116">
        <v>2.9</v>
      </c>
      <c r="AT116">
        <v>129</v>
      </c>
      <c r="AU116">
        <v>10</v>
      </c>
      <c r="AV116">
        <v>10.4</v>
      </c>
      <c r="AW116">
        <v>1.3</v>
      </c>
      <c r="AX116">
        <v>373</v>
      </c>
      <c r="AY116">
        <v>22</v>
      </c>
      <c r="AZ116">
        <v>22.1</v>
      </c>
      <c r="BA116">
        <v>1.4</v>
      </c>
      <c r="BB116">
        <v>143.19999999999999</v>
      </c>
      <c r="BC116">
        <v>8.6</v>
      </c>
      <c r="BD116">
        <v>18.600000000000001</v>
      </c>
      <c r="BE116">
        <v>1.5</v>
      </c>
      <c r="BF116">
        <v>8.6999999999999994E-2</v>
      </c>
      <c r="BG116">
        <v>4.3999999999999997E-2</v>
      </c>
      <c r="BH116">
        <v>145</v>
      </c>
      <c r="BI116">
        <v>13</v>
      </c>
      <c r="BJ116">
        <v>15</v>
      </c>
      <c r="BK116">
        <v>1.3</v>
      </c>
      <c r="BL116">
        <v>36.6</v>
      </c>
      <c r="BM116">
        <v>2.2000000000000002</v>
      </c>
      <c r="BN116">
        <v>4.6100000000000003</v>
      </c>
      <c r="BO116">
        <v>0.47</v>
      </c>
      <c r="BP116">
        <v>22.4</v>
      </c>
      <c r="BQ116">
        <v>2.4</v>
      </c>
      <c r="BR116">
        <v>6.4</v>
      </c>
      <c r="BS116">
        <v>1</v>
      </c>
      <c r="BT116">
        <v>1.96</v>
      </c>
      <c r="BU116">
        <v>0.34</v>
      </c>
      <c r="BV116">
        <v>6.4</v>
      </c>
      <c r="BW116">
        <v>1.2</v>
      </c>
      <c r="BX116">
        <v>0.81</v>
      </c>
      <c r="BY116">
        <v>0.14000000000000001</v>
      </c>
      <c r="BZ116">
        <v>5.09</v>
      </c>
      <c r="CA116">
        <v>0.71</v>
      </c>
      <c r="CB116">
        <v>0.76</v>
      </c>
      <c r="CC116">
        <v>0.11</v>
      </c>
      <c r="CD116">
        <v>2.57</v>
      </c>
      <c r="CE116">
        <v>0.33</v>
      </c>
      <c r="CF116">
        <v>0.33100000000000002</v>
      </c>
      <c r="CG116">
        <v>7.5999999999999998E-2</v>
      </c>
      <c r="CH116">
        <v>2.02</v>
      </c>
      <c r="CI116">
        <v>0.57999999999999996</v>
      </c>
      <c r="CJ116">
        <v>0.28399999999999997</v>
      </c>
      <c r="CK116">
        <v>8.7999999999999995E-2</v>
      </c>
      <c r="CL116">
        <v>3.7</v>
      </c>
      <c r="CM116">
        <v>0.84</v>
      </c>
      <c r="CN116">
        <v>1.01</v>
      </c>
      <c r="CO116">
        <v>0.17</v>
      </c>
      <c r="CP116">
        <v>1.29</v>
      </c>
      <c r="CQ116">
        <v>0.34</v>
      </c>
      <c r="CR116">
        <v>1.1200000000000001</v>
      </c>
      <c r="CS116">
        <v>0.21</v>
      </c>
      <c r="CT116">
        <v>0.42</v>
      </c>
      <c r="CU116">
        <v>0.11</v>
      </c>
      <c r="CV116">
        <v>48</v>
      </c>
      <c r="CW116">
        <v>-17.29</v>
      </c>
    </row>
    <row r="117" spans="1:101" x14ac:dyDescent="0.35">
      <c r="A117" s="5" t="s">
        <v>241</v>
      </c>
      <c r="B117" s="5">
        <v>30</v>
      </c>
      <c r="C117" s="5">
        <v>919</v>
      </c>
      <c r="D117" t="s">
        <v>246</v>
      </c>
      <c r="E117">
        <v>1.6586000000000001</v>
      </c>
      <c r="F117" s="3">
        <v>13.3588</v>
      </c>
      <c r="G117" s="3">
        <v>0.4158</v>
      </c>
      <c r="H117" s="3">
        <v>11.174099999999999</v>
      </c>
      <c r="I117" s="3">
        <v>0.39029999999999998</v>
      </c>
      <c r="J117" s="3">
        <v>2.8397999999999999</v>
      </c>
      <c r="K117" s="3">
        <v>50.2254</v>
      </c>
      <c r="L117" s="3">
        <v>8.0103000000000009</v>
      </c>
      <c r="M117" s="3">
        <v>10.286199999999999</v>
      </c>
      <c r="N117" s="3">
        <v>0.3483</v>
      </c>
      <c r="O117" s="3">
        <f t="shared" si="3"/>
        <v>0.21109090909090911</v>
      </c>
      <c r="P117" s="3">
        <v>0.27779999999999999</v>
      </c>
      <c r="Q117" s="3">
        <v>1.2800000000000001E-2</v>
      </c>
      <c r="R117" s="3">
        <f t="shared" si="4"/>
        <v>1.1130434782608696E-2</v>
      </c>
      <c r="S117" s="3">
        <v>98.998199999999997</v>
      </c>
      <c r="T117" s="3">
        <v>40.197899999999997</v>
      </c>
      <c r="U117" s="3">
        <v>45.169699999999999</v>
      </c>
      <c r="V117" s="3">
        <v>15.129799999999999</v>
      </c>
      <c r="W117" s="3">
        <v>3.5900000000000001E-2</v>
      </c>
      <c r="X117" s="3">
        <v>1.67E-2</v>
      </c>
      <c r="Y117" s="3">
        <v>0.25829999999999997</v>
      </c>
      <c r="Z117" s="3">
        <v>0.34489999999999998</v>
      </c>
      <c r="AA117" s="3">
        <v>4.1500000000000002E-2</v>
      </c>
      <c r="AB117" s="3">
        <v>0.21510000000000001</v>
      </c>
      <c r="AC117" s="3">
        <v>101.4097</v>
      </c>
      <c r="AD117" s="3">
        <f t="shared" si="5"/>
        <v>84.181521515536986</v>
      </c>
      <c r="AE117" s="3">
        <v>21.981000000000002</v>
      </c>
      <c r="AF117">
        <v>4.9000000000000004</v>
      </c>
      <c r="AG117">
        <v>1.4</v>
      </c>
      <c r="AJ117">
        <v>2170</v>
      </c>
      <c r="AK117">
        <v>92</v>
      </c>
      <c r="AL117">
        <v>31.5</v>
      </c>
      <c r="AM117">
        <v>2.1</v>
      </c>
      <c r="AN117">
        <v>297</v>
      </c>
      <c r="AO117">
        <v>21</v>
      </c>
      <c r="AP117">
        <v>348</v>
      </c>
      <c r="AQ117">
        <v>35</v>
      </c>
      <c r="AR117">
        <v>55.2</v>
      </c>
      <c r="AS117">
        <v>4.8</v>
      </c>
      <c r="AT117">
        <v>184</v>
      </c>
      <c r="AU117">
        <v>15</v>
      </c>
      <c r="AV117">
        <v>7.54</v>
      </c>
      <c r="AW117">
        <v>0.83</v>
      </c>
      <c r="AX117">
        <v>294</v>
      </c>
      <c r="AY117">
        <v>19</v>
      </c>
      <c r="AZ117">
        <v>23.3</v>
      </c>
      <c r="BA117">
        <v>1.7</v>
      </c>
      <c r="BB117">
        <v>136</v>
      </c>
      <c r="BC117">
        <v>11</v>
      </c>
      <c r="BD117">
        <v>12</v>
      </c>
      <c r="BE117">
        <v>1.1000000000000001</v>
      </c>
      <c r="BF117">
        <v>8.7999999999999995E-2</v>
      </c>
      <c r="BG117">
        <v>5.3999999999999999E-2</v>
      </c>
      <c r="BH117">
        <v>94.9</v>
      </c>
      <c r="BI117">
        <v>9.9</v>
      </c>
      <c r="BJ117">
        <v>10.199999999999999</v>
      </c>
      <c r="BK117">
        <v>1.1000000000000001</v>
      </c>
      <c r="BL117">
        <v>25.1</v>
      </c>
      <c r="BM117">
        <v>2</v>
      </c>
      <c r="BN117">
        <v>3.67</v>
      </c>
      <c r="BO117">
        <v>0.49</v>
      </c>
      <c r="BP117">
        <v>20.8</v>
      </c>
      <c r="BQ117">
        <v>2.9</v>
      </c>
      <c r="BR117">
        <v>6.4</v>
      </c>
      <c r="BS117">
        <v>1.2</v>
      </c>
      <c r="BT117">
        <v>2.13</v>
      </c>
      <c r="BU117">
        <v>0.38</v>
      </c>
      <c r="BV117">
        <v>6.2</v>
      </c>
      <c r="BW117">
        <v>1.1000000000000001</v>
      </c>
      <c r="BX117">
        <v>0.91</v>
      </c>
      <c r="BY117">
        <v>0.21</v>
      </c>
      <c r="BZ117">
        <v>4.5999999999999996</v>
      </c>
      <c r="CA117">
        <v>0.79</v>
      </c>
      <c r="CB117">
        <v>1</v>
      </c>
      <c r="CC117">
        <v>0.2</v>
      </c>
      <c r="CD117">
        <v>2.37</v>
      </c>
      <c r="CE117">
        <v>0.6</v>
      </c>
      <c r="CF117">
        <v>0.28999999999999998</v>
      </c>
      <c r="CG117">
        <v>0.11</v>
      </c>
      <c r="CH117">
        <v>2.4300000000000002</v>
      </c>
      <c r="CI117">
        <v>0.5</v>
      </c>
      <c r="CJ117">
        <v>0.25800000000000001</v>
      </c>
      <c r="CK117">
        <v>9.1999999999999998E-2</v>
      </c>
      <c r="CL117">
        <v>3.8</v>
      </c>
      <c r="CM117">
        <v>1.1000000000000001</v>
      </c>
      <c r="CN117">
        <v>0.62</v>
      </c>
      <c r="CO117">
        <v>0.15</v>
      </c>
      <c r="CP117">
        <v>0.83</v>
      </c>
      <c r="CQ117">
        <v>0.33</v>
      </c>
      <c r="CR117">
        <v>0.66</v>
      </c>
      <c r="CS117">
        <v>0.19</v>
      </c>
      <c r="CT117">
        <v>0.13200000000000001</v>
      </c>
      <c r="CU117">
        <v>6.4000000000000001E-2</v>
      </c>
      <c r="CV117">
        <v>51</v>
      </c>
      <c r="CW117">
        <v>-5.94</v>
      </c>
    </row>
    <row r="118" spans="1:101" x14ac:dyDescent="0.35">
      <c r="A118" s="5" t="s">
        <v>241</v>
      </c>
      <c r="B118" s="5">
        <v>30</v>
      </c>
      <c r="C118" s="5">
        <v>919</v>
      </c>
      <c r="D118" t="s">
        <v>247</v>
      </c>
      <c r="E118">
        <v>2.1093000000000002</v>
      </c>
      <c r="F118" s="3">
        <v>13.172700000000001</v>
      </c>
      <c r="G118" s="3">
        <v>0.32929999999999998</v>
      </c>
      <c r="H118" s="3">
        <v>12.0999</v>
      </c>
      <c r="I118" s="3">
        <v>0.50109999999999999</v>
      </c>
      <c r="J118" s="3">
        <v>2.7004999999999999</v>
      </c>
      <c r="K118" s="3">
        <v>50.518500000000003</v>
      </c>
      <c r="L118" s="3">
        <v>6.4234</v>
      </c>
      <c r="M118" s="3">
        <v>9.9762000000000004</v>
      </c>
      <c r="N118" s="3">
        <v>0.36299999999999999</v>
      </c>
      <c r="O118" s="3">
        <f t="shared" si="3"/>
        <v>0.22</v>
      </c>
      <c r="P118" s="3">
        <v>0.26479999999999998</v>
      </c>
      <c r="Q118" s="3">
        <v>1.72E-2</v>
      </c>
      <c r="R118" s="3">
        <f t="shared" si="4"/>
        <v>1.4956521739130436E-2</v>
      </c>
      <c r="S118" s="3">
        <v>98.475899999999996</v>
      </c>
      <c r="T118" s="3">
        <v>41.102200000000003</v>
      </c>
      <c r="U118" s="3">
        <v>47.7911</v>
      </c>
      <c r="V118" s="3">
        <v>11.165800000000001</v>
      </c>
      <c r="W118" s="3">
        <v>5.33E-2</v>
      </c>
      <c r="X118" s="3">
        <v>1.0999999999999999E-2</v>
      </c>
      <c r="Y118" s="3">
        <v>0.24149999999999999</v>
      </c>
      <c r="Z118" s="3">
        <v>0.432</v>
      </c>
      <c r="AA118" s="3">
        <v>9.2999999999999999E-2</v>
      </c>
      <c r="AB118" s="3">
        <v>0.1492</v>
      </c>
      <c r="AC118" s="3">
        <v>101.0391</v>
      </c>
      <c r="AD118" s="3">
        <f t="shared" si="5"/>
        <v>88.411823012774803</v>
      </c>
      <c r="AE118" s="3">
        <v>17.581</v>
      </c>
      <c r="AF118">
        <v>3.9</v>
      </c>
      <c r="AG118">
        <v>1.1000000000000001</v>
      </c>
      <c r="AH118">
        <v>0.21</v>
      </c>
      <c r="AI118">
        <v>0.42</v>
      </c>
      <c r="AJ118">
        <v>1718</v>
      </c>
      <c r="AK118">
        <v>79</v>
      </c>
      <c r="AL118">
        <v>28.1</v>
      </c>
      <c r="AM118">
        <v>1.7</v>
      </c>
      <c r="AN118">
        <v>305</v>
      </c>
      <c r="AO118">
        <v>19</v>
      </c>
      <c r="AP118">
        <v>558</v>
      </c>
      <c r="AQ118">
        <v>27</v>
      </c>
      <c r="AR118">
        <v>40.1</v>
      </c>
      <c r="AS118">
        <v>2.7</v>
      </c>
      <c r="AT118">
        <v>81.400000000000006</v>
      </c>
      <c r="AU118">
        <v>6.4</v>
      </c>
      <c r="AV118">
        <v>8.7200000000000006</v>
      </c>
      <c r="AW118">
        <v>0.95</v>
      </c>
      <c r="AX118">
        <v>340</v>
      </c>
      <c r="AY118">
        <v>20</v>
      </c>
      <c r="AZ118">
        <v>19.899999999999999</v>
      </c>
      <c r="BA118">
        <v>1.3</v>
      </c>
      <c r="BB118">
        <v>129</v>
      </c>
      <c r="BC118">
        <v>9</v>
      </c>
      <c r="BD118">
        <v>13.9</v>
      </c>
      <c r="BE118">
        <v>1.3</v>
      </c>
      <c r="BF118">
        <v>0.129</v>
      </c>
      <c r="BG118">
        <v>4.8000000000000001E-2</v>
      </c>
      <c r="BH118">
        <v>130</v>
      </c>
      <c r="BI118">
        <v>11</v>
      </c>
      <c r="BJ118">
        <v>13.1</v>
      </c>
      <c r="BK118">
        <v>1.2</v>
      </c>
      <c r="BL118">
        <v>31.8</v>
      </c>
      <c r="BM118">
        <v>3.1</v>
      </c>
      <c r="BN118">
        <v>4.4000000000000004</v>
      </c>
      <c r="BO118">
        <v>0.45</v>
      </c>
      <c r="BP118">
        <v>19.399999999999999</v>
      </c>
      <c r="BQ118">
        <v>1.9</v>
      </c>
      <c r="BR118">
        <v>4.5199999999999996</v>
      </c>
      <c r="BS118">
        <v>0.92</v>
      </c>
      <c r="BT118">
        <v>1.85</v>
      </c>
      <c r="BU118">
        <v>0.37</v>
      </c>
      <c r="BV118">
        <v>4.45</v>
      </c>
      <c r="BW118">
        <v>0.75</v>
      </c>
      <c r="BX118">
        <v>0.67</v>
      </c>
      <c r="BY118">
        <v>0.16</v>
      </c>
      <c r="BZ118">
        <v>4.84</v>
      </c>
      <c r="CA118">
        <v>0.75</v>
      </c>
      <c r="CB118">
        <v>0.87</v>
      </c>
      <c r="CC118">
        <v>0.15</v>
      </c>
      <c r="CD118">
        <v>2.29</v>
      </c>
      <c r="CE118">
        <v>0.46</v>
      </c>
      <c r="CF118">
        <v>0.34</v>
      </c>
      <c r="CG118">
        <v>0.11</v>
      </c>
      <c r="CH118">
        <v>1.98</v>
      </c>
      <c r="CI118">
        <v>0.59</v>
      </c>
      <c r="CJ118">
        <v>0.20699999999999999</v>
      </c>
      <c r="CK118">
        <v>7.9000000000000001E-2</v>
      </c>
      <c r="CL118">
        <v>3.18</v>
      </c>
      <c r="CM118">
        <v>0.85</v>
      </c>
      <c r="CN118">
        <v>0.8</v>
      </c>
      <c r="CO118">
        <v>0.18</v>
      </c>
      <c r="CP118">
        <v>1.0900000000000001</v>
      </c>
      <c r="CQ118">
        <v>0.27</v>
      </c>
      <c r="CR118">
        <v>0.92</v>
      </c>
      <c r="CS118">
        <v>0.19</v>
      </c>
      <c r="CT118">
        <v>0.28000000000000003</v>
      </c>
      <c r="CU118">
        <v>0.11</v>
      </c>
      <c r="CV118">
        <v>54</v>
      </c>
      <c r="CW118">
        <v>-21.89</v>
      </c>
    </row>
    <row r="119" spans="1:101" x14ac:dyDescent="0.35">
      <c r="A119" s="5" t="s">
        <v>241</v>
      </c>
      <c r="B119" s="5">
        <v>30</v>
      </c>
      <c r="C119" s="5">
        <v>919</v>
      </c>
      <c r="D119" t="s">
        <v>248</v>
      </c>
      <c r="E119">
        <v>1.9979</v>
      </c>
      <c r="F119" s="3">
        <v>13.394</v>
      </c>
      <c r="G119" s="3">
        <v>0.26179999999999998</v>
      </c>
      <c r="H119" s="3">
        <v>11.2803</v>
      </c>
      <c r="I119" s="3">
        <v>0.50839999999999996</v>
      </c>
      <c r="J119" s="3">
        <v>2.5844</v>
      </c>
      <c r="K119" s="3">
        <v>49.6282</v>
      </c>
      <c r="L119" s="3">
        <v>7.5010000000000003</v>
      </c>
      <c r="M119" s="3">
        <v>11.059799999999999</v>
      </c>
      <c r="N119" s="3">
        <v>0.3271</v>
      </c>
      <c r="O119" s="3">
        <f t="shared" si="3"/>
        <v>0.19824242424242425</v>
      </c>
      <c r="P119" s="3">
        <v>0.32469999999999999</v>
      </c>
      <c r="Q119" s="3">
        <v>1.2200000000000001E-2</v>
      </c>
      <c r="R119" s="3">
        <f t="shared" si="4"/>
        <v>1.0608695652173915E-2</v>
      </c>
      <c r="S119" s="3">
        <v>98.879900000000006</v>
      </c>
      <c r="T119" s="3">
        <v>41.006399999999999</v>
      </c>
      <c r="U119" s="3">
        <v>47.6175</v>
      </c>
      <c r="V119" s="3">
        <v>11.4239</v>
      </c>
      <c r="W119" s="3">
        <v>4.5100000000000001E-2</v>
      </c>
      <c r="X119" s="3">
        <v>1.2500000000000001E-2</v>
      </c>
      <c r="Y119" s="3">
        <v>0.23130000000000001</v>
      </c>
      <c r="Z119" s="3">
        <v>0.40870000000000001</v>
      </c>
      <c r="AA119" s="3">
        <v>0.1045</v>
      </c>
      <c r="AB119" s="3">
        <v>0.16589999999999999</v>
      </c>
      <c r="AC119" s="3">
        <v>101.0158</v>
      </c>
      <c r="AD119" s="3">
        <f t="shared" si="5"/>
        <v>88.137638167920102</v>
      </c>
      <c r="AE119" s="3">
        <v>21.405000000000001</v>
      </c>
      <c r="AF119">
        <v>5</v>
      </c>
      <c r="AG119">
        <v>1</v>
      </c>
      <c r="AH119">
        <v>0.57999999999999996</v>
      </c>
      <c r="AI119">
        <v>0.83</v>
      </c>
      <c r="AJ119">
        <v>1262</v>
      </c>
      <c r="AK119">
        <v>50</v>
      </c>
      <c r="AL119">
        <v>32.799999999999997</v>
      </c>
      <c r="AM119">
        <v>1.9</v>
      </c>
      <c r="AN119">
        <v>341</v>
      </c>
      <c r="AO119">
        <v>16</v>
      </c>
      <c r="AP119">
        <v>562</v>
      </c>
      <c r="AQ119">
        <v>28</v>
      </c>
      <c r="AR119">
        <v>49.4</v>
      </c>
      <c r="AS119">
        <v>2.8</v>
      </c>
      <c r="AT119">
        <v>143.4</v>
      </c>
      <c r="AU119">
        <v>9.1999999999999993</v>
      </c>
      <c r="AV119">
        <v>10.14</v>
      </c>
      <c r="AW119">
        <v>0.68</v>
      </c>
      <c r="AX119">
        <v>363</v>
      </c>
      <c r="AY119">
        <v>16</v>
      </c>
      <c r="AZ119">
        <v>23.3</v>
      </c>
      <c r="BA119">
        <v>1.6</v>
      </c>
      <c r="BB119">
        <v>137.19999999999999</v>
      </c>
      <c r="BC119">
        <v>8.8000000000000007</v>
      </c>
      <c r="BD119">
        <v>18.3</v>
      </c>
      <c r="BE119">
        <v>1.1000000000000001</v>
      </c>
      <c r="BF119">
        <v>9.7000000000000003E-2</v>
      </c>
      <c r="BG119">
        <v>6.0999999999999999E-2</v>
      </c>
      <c r="BH119">
        <v>138.5</v>
      </c>
      <c r="BI119">
        <v>8.3000000000000007</v>
      </c>
      <c r="BJ119">
        <v>14.4</v>
      </c>
      <c r="BK119">
        <v>1</v>
      </c>
      <c r="BL119">
        <v>33.299999999999997</v>
      </c>
      <c r="BM119">
        <v>2.1</v>
      </c>
      <c r="BN119">
        <v>5.17</v>
      </c>
      <c r="BO119">
        <v>0.43</v>
      </c>
      <c r="BP119">
        <v>20.2</v>
      </c>
      <c r="BQ119">
        <v>2.2000000000000002</v>
      </c>
      <c r="BR119">
        <v>5.45</v>
      </c>
      <c r="BS119">
        <v>0.89</v>
      </c>
      <c r="BT119">
        <v>1.76</v>
      </c>
      <c r="BU119">
        <v>0.32</v>
      </c>
      <c r="BV119">
        <v>5.41</v>
      </c>
      <c r="BW119">
        <v>0.83</v>
      </c>
      <c r="BX119">
        <v>0.77</v>
      </c>
      <c r="BY119">
        <v>0.11</v>
      </c>
      <c r="BZ119">
        <v>5.4</v>
      </c>
      <c r="CA119">
        <v>1</v>
      </c>
      <c r="CB119">
        <v>1.02</v>
      </c>
      <c r="CC119">
        <v>0.19</v>
      </c>
      <c r="CD119">
        <v>2.4500000000000002</v>
      </c>
      <c r="CE119">
        <v>0.41</v>
      </c>
      <c r="CF119">
        <v>0.41</v>
      </c>
      <c r="CG119">
        <v>0.1</v>
      </c>
      <c r="CH119">
        <v>2.36</v>
      </c>
      <c r="CI119">
        <v>0.55000000000000004</v>
      </c>
      <c r="CJ119">
        <v>0.32500000000000001</v>
      </c>
      <c r="CK119">
        <v>8.3000000000000004E-2</v>
      </c>
      <c r="CL119">
        <v>3.45</v>
      </c>
      <c r="CM119">
        <v>0.85</v>
      </c>
      <c r="CN119">
        <v>0.97</v>
      </c>
      <c r="CO119">
        <v>0.27</v>
      </c>
      <c r="CP119">
        <v>1.0900000000000001</v>
      </c>
      <c r="CQ119">
        <v>0.32</v>
      </c>
      <c r="CR119">
        <v>1.3</v>
      </c>
      <c r="CS119">
        <v>0.28999999999999998</v>
      </c>
      <c r="CT119">
        <v>0.26600000000000001</v>
      </c>
      <c r="CU119">
        <v>9.4E-2</v>
      </c>
      <c r="CV119">
        <v>57</v>
      </c>
      <c r="CW119">
        <v>-15.67</v>
      </c>
    </row>
    <row r="120" spans="1:101" x14ac:dyDescent="0.35">
      <c r="A120" s="5" t="s">
        <v>241</v>
      </c>
      <c r="B120" s="5">
        <v>30</v>
      </c>
      <c r="C120" s="5">
        <v>919</v>
      </c>
      <c r="D120" t="s">
        <v>249</v>
      </c>
      <c r="E120">
        <v>2.1368</v>
      </c>
      <c r="F120" s="3">
        <v>13.1227</v>
      </c>
      <c r="G120" s="3">
        <v>0.2908</v>
      </c>
      <c r="H120" s="3">
        <v>11.0448</v>
      </c>
      <c r="I120" s="3">
        <v>0.53149999999999997</v>
      </c>
      <c r="J120" s="3">
        <v>2.6173000000000002</v>
      </c>
      <c r="K120" s="3">
        <v>50.046399999999998</v>
      </c>
      <c r="L120" s="3">
        <v>8.5378000000000007</v>
      </c>
      <c r="M120" s="3">
        <v>9.4016999999999999</v>
      </c>
      <c r="N120" s="3">
        <v>0.34200000000000003</v>
      </c>
      <c r="O120" s="3">
        <f t="shared" si="3"/>
        <v>0.2072727272727273</v>
      </c>
      <c r="P120" s="3">
        <v>0.26079999999999998</v>
      </c>
      <c r="Q120" s="3">
        <v>1.44E-2</v>
      </c>
      <c r="R120" s="3">
        <f t="shared" si="4"/>
        <v>1.2521739130434783E-2</v>
      </c>
      <c r="S120" s="3">
        <v>98.347099999999998</v>
      </c>
      <c r="T120" s="3">
        <v>40.459800000000001</v>
      </c>
      <c r="U120" s="3">
        <v>44.723199999999999</v>
      </c>
      <c r="V120" s="3">
        <v>15.149100000000001</v>
      </c>
      <c r="W120" s="3">
        <v>2.69E-2</v>
      </c>
      <c r="X120" s="3">
        <v>1.49E-2</v>
      </c>
      <c r="Y120" s="3">
        <v>0.23730000000000001</v>
      </c>
      <c r="Z120" s="3">
        <v>0.3105</v>
      </c>
      <c r="AA120" s="3">
        <v>3.7400000000000003E-2</v>
      </c>
      <c r="AB120" s="3">
        <v>0.22309999999999999</v>
      </c>
      <c r="AC120" s="3">
        <v>101.18210000000001</v>
      </c>
      <c r="AD120" s="3">
        <f t="shared" si="5"/>
        <v>84.03168811591452</v>
      </c>
      <c r="AE120" s="3">
        <v>12.66</v>
      </c>
      <c r="AF120">
        <v>6.6</v>
      </c>
      <c r="AG120">
        <v>1.3</v>
      </c>
      <c r="AH120">
        <v>2.5</v>
      </c>
      <c r="AI120">
        <v>2.1</v>
      </c>
      <c r="AJ120">
        <v>1150</v>
      </c>
      <c r="AK120">
        <v>60</v>
      </c>
      <c r="AL120">
        <v>33.5</v>
      </c>
      <c r="AM120">
        <v>2.6</v>
      </c>
      <c r="AN120">
        <v>355</v>
      </c>
      <c r="AO120">
        <v>25</v>
      </c>
      <c r="AP120">
        <v>414</v>
      </c>
      <c r="AQ120">
        <v>36</v>
      </c>
      <c r="AR120">
        <v>44.6</v>
      </c>
      <c r="AS120">
        <v>3.7</v>
      </c>
      <c r="AT120">
        <v>77.3</v>
      </c>
      <c r="AU120">
        <v>7.2</v>
      </c>
      <c r="AV120">
        <v>7.2</v>
      </c>
      <c r="AW120">
        <v>1.1000000000000001</v>
      </c>
      <c r="AX120">
        <v>362</v>
      </c>
      <c r="AY120">
        <v>30</v>
      </c>
      <c r="AZ120">
        <v>30.6</v>
      </c>
      <c r="BA120">
        <v>2.7</v>
      </c>
      <c r="BB120">
        <v>160</v>
      </c>
      <c r="BC120">
        <v>14</v>
      </c>
      <c r="BD120">
        <v>13.3</v>
      </c>
      <c r="BE120">
        <v>1.2</v>
      </c>
      <c r="BH120">
        <v>96</v>
      </c>
      <c r="BI120">
        <v>11</v>
      </c>
      <c r="BJ120">
        <v>11.6</v>
      </c>
      <c r="BK120">
        <v>1.2</v>
      </c>
      <c r="BL120">
        <v>30.7</v>
      </c>
      <c r="BM120">
        <v>2.4</v>
      </c>
      <c r="BN120">
        <v>4.3499999999999996</v>
      </c>
      <c r="BO120">
        <v>0.51</v>
      </c>
      <c r="BP120">
        <v>22.6</v>
      </c>
      <c r="BQ120">
        <v>2.8</v>
      </c>
      <c r="BR120">
        <v>5.9</v>
      </c>
      <c r="BS120">
        <v>1.3</v>
      </c>
      <c r="BT120">
        <v>2.23</v>
      </c>
      <c r="BU120">
        <v>0.36</v>
      </c>
      <c r="BV120">
        <v>6.3</v>
      </c>
      <c r="BW120">
        <v>1.1000000000000001</v>
      </c>
      <c r="BX120">
        <v>1.1200000000000001</v>
      </c>
      <c r="BY120">
        <v>0.17</v>
      </c>
      <c r="BZ120">
        <v>6.3</v>
      </c>
      <c r="CA120">
        <v>1.2</v>
      </c>
      <c r="CB120">
        <v>1.27</v>
      </c>
      <c r="CC120">
        <v>0.21</v>
      </c>
      <c r="CD120">
        <v>2.44</v>
      </c>
      <c r="CE120">
        <v>0.61</v>
      </c>
      <c r="CF120">
        <v>0.46</v>
      </c>
      <c r="CG120">
        <v>0.13</v>
      </c>
      <c r="CH120">
        <v>2.94</v>
      </c>
      <c r="CI120">
        <v>0.77</v>
      </c>
      <c r="CJ120">
        <v>0.32</v>
      </c>
      <c r="CK120">
        <v>0.11</v>
      </c>
      <c r="CL120">
        <v>4.3</v>
      </c>
      <c r="CM120">
        <v>1.4</v>
      </c>
      <c r="CN120">
        <v>0.82</v>
      </c>
      <c r="CO120">
        <v>0.23</v>
      </c>
      <c r="CP120">
        <v>0.55000000000000004</v>
      </c>
      <c r="CQ120">
        <v>0.32</v>
      </c>
      <c r="CR120">
        <v>0.71</v>
      </c>
      <c r="CS120">
        <v>0.22</v>
      </c>
      <c r="CT120">
        <v>0.18</v>
      </c>
      <c r="CU120">
        <v>0.12</v>
      </c>
      <c r="CV120">
        <v>60</v>
      </c>
      <c r="CW120">
        <v>-4.78</v>
      </c>
    </row>
    <row r="121" spans="1:101" x14ac:dyDescent="0.35">
      <c r="A121" s="5" t="s">
        <v>241</v>
      </c>
      <c r="B121" s="5">
        <v>30</v>
      </c>
      <c r="C121" s="5">
        <v>919</v>
      </c>
      <c r="D121" t="s">
        <v>250</v>
      </c>
      <c r="E121">
        <v>2.1459999999999999</v>
      </c>
      <c r="F121" s="3">
        <v>13.262700000000001</v>
      </c>
      <c r="G121" s="3">
        <v>0.2787</v>
      </c>
      <c r="H121" s="3">
        <v>11.184799999999999</v>
      </c>
      <c r="I121" s="3">
        <v>0.53320000000000001</v>
      </c>
      <c r="J121" s="3">
        <v>2.6053999999999999</v>
      </c>
      <c r="K121" s="3">
        <v>49.985399999999998</v>
      </c>
      <c r="L121" s="3">
        <v>7.5353000000000003</v>
      </c>
      <c r="M121" s="3">
        <v>10.3453</v>
      </c>
      <c r="N121" s="3">
        <v>0.32090000000000002</v>
      </c>
      <c r="O121" s="3">
        <f t="shared" si="3"/>
        <v>0.19448484848484851</v>
      </c>
      <c r="P121" s="3">
        <v>0.29360000000000003</v>
      </c>
      <c r="Q121" s="3">
        <v>2.41E-2</v>
      </c>
      <c r="R121" s="3">
        <f t="shared" si="4"/>
        <v>2.0956521739130436E-2</v>
      </c>
      <c r="S121" s="3">
        <v>98.515500000000003</v>
      </c>
      <c r="T121" s="3">
        <v>40.142299999999999</v>
      </c>
      <c r="U121" s="3">
        <v>45.7059</v>
      </c>
      <c r="V121" s="3">
        <v>13.315300000000001</v>
      </c>
      <c r="W121" s="3">
        <v>5.9700000000000003E-2</v>
      </c>
      <c r="X121" s="3">
        <v>1.09E-2</v>
      </c>
      <c r="Y121" s="3">
        <v>0.26490000000000002</v>
      </c>
      <c r="Z121" s="3">
        <v>0.375</v>
      </c>
      <c r="AA121" s="3">
        <v>8.1000000000000003E-2</v>
      </c>
      <c r="AB121" s="3">
        <v>0.1807</v>
      </c>
      <c r="AC121" s="3">
        <v>100.1356</v>
      </c>
      <c r="AD121" s="3">
        <f t="shared" si="5"/>
        <v>85.952496690909555</v>
      </c>
      <c r="AE121" s="3">
        <v>21.39</v>
      </c>
      <c r="AF121">
        <v>3.25</v>
      </c>
      <c r="AG121">
        <v>0.72</v>
      </c>
      <c r="AJ121">
        <v>1323</v>
      </c>
      <c r="AK121">
        <v>56</v>
      </c>
      <c r="AL121">
        <v>27.3</v>
      </c>
      <c r="AM121">
        <v>1.9</v>
      </c>
      <c r="AN121">
        <v>316</v>
      </c>
      <c r="AO121">
        <v>15</v>
      </c>
      <c r="AP121">
        <v>521</v>
      </c>
      <c r="AQ121">
        <v>32</v>
      </c>
      <c r="AR121">
        <v>49.2</v>
      </c>
      <c r="AS121">
        <v>3.4</v>
      </c>
      <c r="AT121">
        <v>159</v>
      </c>
      <c r="AU121">
        <v>11</v>
      </c>
      <c r="AV121">
        <v>8.8000000000000007</v>
      </c>
      <c r="AW121">
        <v>0.62</v>
      </c>
      <c r="AX121">
        <v>367</v>
      </c>
      <c r="AY121">
        <v>14</v>
      </c>
      <c r="AZ121">
        <v>22.5</v>
      </c>
      <c r="BA121">
        <v>1.3</v>
      </c>
      <c r="BB121">
        <v>141.1</v>
      </c>
      <c r="BC121">
        <v>7.4</v>
      </c>
      <c r="BD121">
        <v>15.4</v>
      </c>
      <c r="BE121">
        <v>1.3</v>
      </c>
      <c r="BH121">
        <v>129.30000000000001</v>
      </c>
      <c r="BI121">
        <v>9.4</v>
      </c>
      <c r="BJ121">
        <v>13.7</v>
      </c>
      <c r="BK121">
        <v>1</v>
      </c>
      <c r="BL121">
        <v>35.1</v>
      </c>
      <c r="BM121">
        <v>2.5</v>
      </c>
      <c r="BN121">
        <v>4.41</v>
      </c>
      <c r="BO121">
        <v>0.41</v>
      </c>
      <c r="BP121">
        <v>21.3</v>
      </c>
      <c r="BQ121">
        <v>2.1</v>
      </c>
      <c r="BR121">
        <v>5.86</v>
      </c>
      <c r="BS121">
        <v>0.98</v>
      </c>
      <c r="BT121">
        <v>1.82</v>
      </c>
      <c r="BU121">
        <v>0.36</v>
      </c>
      <c r="BV121">
        <v>5.17</v>
      </c>
      <c r="BW121">
        <v>0.8</v>
      </c>
      <c r="BX121">
        <v>0.84</v>
      </c>
      <c r="BY121">
        <v>0.17</v>
      </c>
      <c r="BZ121">
        <v>4.9800000000000004</v>
      </c>
      <c r="CA121">
        <v>0.94</v>
      </c>
      <c r="CB121">
        <v>0.91</v>
      </c>
      <c r="CC121">
        <v>0.11</v>
      </c>
      <c r="CD121">
        <v>2.87</v>
      </c>
      <c r="CE121">
        <v>0.67</v>
      </c>
      <c r="CF121">
        <v>0.28599999999999998</v>
      </c>
      <c r="CG121">
        <v>0.08</v>
      </c>
      <c r="CH121">
        <v>2.1</v>
      </c>
      <c r="CI121">
        <v>0.55000000000000004</v>
      </c>
      <c r="CJ121">
        <v>0.32800000000000001</v>
      </c>
      <c r="CK121">
        <v>9.8000000000000004E-2</v>
      </c>
      <c r="CL121">
        <v>4.3499999999999996</v>
      </c>
      <c r="CM121">
        <v>0.86</v>
      </c>
      <c r="CN121">
        <v>0.73</v>
      </c>
      <c r="CO121">
        <v>0.18</v>
      </c>
      <c r="CP121">
        <v>1</v>
      </c>
      <c r="CQ121">
        <v>0.25</v>
      </c>
      <c r="CR121">
        <v>1.1299999999999999</v>
      </c>
      <c r="CS121">
        <v>0.17</v>
      </c>
      <c r="CT121">
        <v>0.37</v>
      </c>
      <c r="CU121">
        <v>0.13</v>
      </c>
      <c r="CV121">
        <v>63</v>
      </c>
      <c r="CW121">
        <v>-10.07</v>
      </c>
    </row>
    <row r="122" spans="1:101" x14ac:dyDescent="0.35">
      <c r="A122" s="5" t="s">
        <v>241</v>
      </c>
      <c r="B122" s="5">
        <v>30</v>
      </c>
      <c r="C122" s="5">
        <v>910</v>
      </c>
      <c r="D122" t="s">
        <v>251</v>
      </c>
      <c r="E122">
        <v>2.3509000000000002</v>
      </c>
      <c r="F122" s="3">
        <v>13.781599999999999</v>
      </c>
      <c r="G122" s="3">
        <v>0.24110000000000001</v>
      </c>
      <c r="H122" s="3">
        <v>11.811299999999999</v>
      </c>
      <c r="I122" s="3">
        <v>0.43080000000000002</v>
      </c>
      <c r="J122" s="3">
        <v>2.6501000000000001</v>
      </c>
      <c r="K122" s="3">
        <v>50.175600000000003</v>
      </c>
      <c r="L122" s="3">
        <v>8.23</v>
      </c>
      <c r="M122" s="3">
        <v>11.699299999999999</v>
      </c>
      <c r="N122" s="3">
        <v>0.33600000000000002</v>
      </c>
      <c r="O122" s="3">
        <f t="shared" si="3"/>
        <v>0.20363636363636367</v>
      </c>
      <c r="P122" s="3">
        <v>0.31509999999999999</v>
      </c>
      <c r="Q122" s="3">
        <v>1.6199999999999999E-2</v>
      </c>
      <c r="R122" s="3">
        <f t="shared" si="4"/>
        <v>1.4086956521739131E-2</v>
      </c>
      <c r="S122" s="3">
        <v>102.0382</v>
      </c>
      <c r="T122" s="3">
        <v>39.734900000000003</v>
      </c>
      <c r="U122" s="3">
        <v>43.1434</v>
      </c>
      <c r="V122" s="3">
        <v>17.3977</v>
      </c>
      <c r="W122" s="3">
        <v>3.6700000000000003E-2</v>
      </c>
      <c r="X122" s="3">
        <v>1.1900000000000001E-2</v>
      </c>
      <c r="Y122" s="3">
        <v>0.2752</v>
      </c>
      <c r="Z122" s="3">
        <v>0.21929999999999999</v>
      </c>
      <c r="AA122" s="3">
        <v>4.6199999999999998E-2</v>
      </c>
      <c r="AB122" s="3">
        <v>0.26329999999999998</v>
      </c>
      <c r="AC122" s="3">
        <v>101.1285</v>
      </c>
      <c r="AD122" s="3">
        <f t="shared" si="5"/>
        <v>81.551142510750438</v>
      </c>
      <c r="AE122" s="3">
        <v>23.291</v>
      </c>
      <c r="AF122">
        <v>4.8</v>
      </c>
      <c r="AG122">
        <v>1</v>
      </c>
      <c r="AJ122">
        <v>1206</v>
      </c>
      <c r="AK122">
        <v>63</v>
      </c>
      <c r="AL122">
        <v>31.5</v>
      </c>
      <c r="AM122">
        <v>1.5</v>
      </c>
      <c r="AN122">
        <v>308</v>
      </c>
      <c r="AO122">
        <v>14</v>
      </c>
      <c r="AP122">
        <v>313</v>
      </c>
      <c r="AQ122">
        <v>17</v>
      </c>
      <c r="AR122">
        <v>46.3</v>
      </c>
      <c r="AS122">
        <v>3</v>
      </c>
      <c r="AT122">
        <v>55.1</v>
      </c>
      <c r="AU122">
        <v>4.5999999999999996</v>
      </c>
      <c r="AV122">
        <v>8.23</v>
      </c>
      <c r="AW122">
        <v>0.77</v>
      </c>
      <c r="AX122">
        <v>343</v>
      </c>
      <c r="AY122">
        <v>15</v>
      </c>
      <c r="AZ122">
        <v>22.8</v>
      </c>
      <c r="BA122">
        <v>1.6</v>
      </c>
      <c r="BB122">
        <v>135.30000000000001</v>
      </c>
      <c r="BC122">
        <v>8</v>
      </c>
      <c r="BD122">
        <v>13.2</v>
      </c>
      <c r="BE122">
        <v>1.1000000000000001</v>
      </c>
      <c r="BH122">
        <v>108.6</v>
      </c>
      <c r="BI122">
        <v>8.5</v>
      </c>
      <c r="BJ122">
        <v>12</v>
      </c>
      <c r="BK122">
        <v>1</v>
      </c>
      <c r="BL122">
        <v>30</v>
      </c>
      <c r="BM122">
        <v>1.7</v>
      </c>
      <c r="BN122">
        <v>3.88</v>
      </c>
      <c r="BO122">
        <v>0.41</v>
      </c>
      <c r="BP122">
        <v>21.9</v>
      </c>
      <c r="BQ122">
        <v>2.2000000000000002</v>
      </c>
      <c r="BR122">
        <v>4.8</v>
      </c>
      <c r="BS122">
        <v>0.81</v>
      </c>
      <c r="BT122">
        <v>1.75</v>
      </c>
      <c r="BU122">
        <v>0.35</v>
      </c>
      <c r="BV122">
        <v>5.25</v>
      </c>
      <c r="BW122">
        <v>0.8</v>
      </c>
      <c r="BX122">
        <v>0.8</v>
      </c>
      <c r="BY122">
        <v>0.11</v>
      </c>
      <c r="BZ122">
        <v>4.88</v>
      </c>
      <c r="CA122">
        <v>0.75</v>
      </c>
      <c r="CB122">
        <v>0.91</v>
      </c>
      <c r="CC122">
        <v>0.15</v>
      </c>
      <c r="CD122">
        <v>2.59</v>
      </c>
      <c r="CE122">
        <v>0.37</v>
      </c>
      <c r="CF122">
        <v>0.36</v>
      </c>
      <c r="CG122">
        <v>0.1</v>
      </c>
      <c r="CH122">
        <v>1.46</v>
      </c>
      <c r="CI122">
        <v>0.35</v>
      </c>
      <c r="CJ122">
        <v>0.29799999999999999</v>
      </c>
      <c r="CK122">
        <v>7.3999999999999996E-2</v>
      </c>
      <c r="CL122">
        <v>3.34</v>
      </c>
      <c r="CM122">
        <v>0.71</v>
      </c>
      <c r="CN122">
        <v>0.81</v>
      </c>
      <c r="CO122">
        <v>0.19</v>
      </c>
      <c r="CP122">
        <v>1.06</v>
      </c>
      <c r="CQ122">
        <v>0.4</v>
      </c>
      <c r="CR122">
        <v>1</v>
      </c>
      <c r="CS122">
        <v>0.23</v>
      </c>
      <c r="CT122">
        <v>0.253</v>
      </c>
      <c r="CU122">
        <v>8.7999999999999995E-2</v>
      </c>
      <c r="CV122">
        <v>69</v>
      </c>
      <c r="CW122">
        <v>1.0900000000000001</v>
      </c>
    </row>
    <row r="123" spans="1:101" x14ac:dyDescent="0.35">
      <c r="A123" s="5" t="s">
        <v>241</v>
      </c>
      <c r="B123" s="5">
        <v>30</v>
      </c>
      <c r="C123" s="5">
        <v>916</v>
      </c>
      <c r="D123" t="s">
        <v>252</v>
      </c>
      <c r="E123">
        <v>2.3294000000000001</v>
      </c>
      <c r="F123" s="3">
        <v>13.138299999999999</v>
      </c>
      <c r="G123" s="3">
        <v>0.29509999999999997</v>
      </c>
      <c r="H123" s="3">
        <v>11.5318</v>
      </c>
      <c r="I123" s="3">
        <v>0.55379999999999996</v>
      </c>
      <c r="J123" s="3">
        <v>2.7054</v>
      </c>
      <c r="K123" s="3">
        <v>50.485999999999997</v>
      </c>
      <c r="L123" s="3">
        <v>6.4569999999999999</v>
      </c>
      <c r="M123" s="3">
        <v>10.7064</v>
      </c>
      <c r="N123" s="3">
        <v>0.3427</v>
      </c>
      <c r="O123" s="3">
        <f t="shared" si="3"/>
        <v>0.20769696969696971</v>
      </c>
      <c r="P123" s="3">
        <v>0.2954</v>
      </c>
      <c r="Q123" s="3">
        <v>1.6400000000000001E-2</v>
      </c>
      <c r="R123" s="3">
        <f t="shared" si="4"/>
        <v>1.4260869565217394E-2</v>
      </c>
      <c r="S123" s="3">
        <v>98.857699999999994</v>
      </c>
      <c r="T123" s="3">
        <v>39.772799999999997</v>
      </c>
      <c r="U123" s="3">
        <v>43.383299999999998</v>
      </c>
      <c r="V123" s="3">
        <v>17.036899999999999</v>
      </c>
      <c r="W123" s="3">
        <v>3.2899999999999999E-2</v>
      </c>
      <c r="X123" s="3">
        <v>2.5000000000000001E-2</v>
      </c>
      <c r="Y123" s="3">
        <v>0.2747</v>
      </c>
      <c r="Z123" s="3">
        <v>0.21240000000000001</v>
      </c>
      <c r="AA123" s="3">
        <v>5.0900000000000001E-2</v>
      </c>
      <c r="AB123" s="3">
        <v>0.24640000000000001</v>
      </c>
      <c r="AC123" s="3">
        <v>101.03530000000001</v>
      </c>
      <c r="AD123" s="3">
        <f t="shared" si="5"/>
        <v>81.946535928403506</v>
      </c>
      <c r="AE123" s="3">
        <v>13.906000000000001</v>
      </c>
      <c r="AF123">
        <v>4.7</v>
      </c>
      <c r="AG123">
        <v>1.3</v>
      </c>
      <c r="AH123">
        <v>0.7</v>
      </c>
      <c r="AI123">
        <v>1.5</v>
      </c>
      <c r="AJ123">
        <v>1330</v>
      </c>
      <c r="AK123">
        <v>67</v>
      </c>
      <c r="AL123">
        <v>30.9</v>
      </c>
      <c r="AM123">
        <v>2.5</v>
      </c>
      <c r="AN123">
        <v>330</v>
      </c>
      <c r="AO123">
        <v>21</v>
      </c>
      <c r="AP123">
        <v>262</v>
      </c>
      <c r="AQ123">
        <v>22</v>
      </c>
      <c r="AR123">
        <v>44.5</v>
      </c>
      <c r="AS123">
        <v>3.2</v>
      </c>
      <c r="AT123">
        <v>85.1</v>
      </c>
      <c r="AU123">
        <v>7.2</v>
      </c>
      <c r="AV123">
        <v>9.4</v>
      </c>
      <c r="AW123">
        <v>1.1000000000000001</v>
      </c>
      <c r="AX123">
        <v>379</v>
      </c>
      <c r="AY123">
        <v>23</v>
      </c>
      <c r="AZ123">
        <v>21.6</v>
      </c>
      <c r="BA123">
        <v>1.7</v>
      </c>
      <c r="BB123">
        <v>142</v>
      </c>
      <c r="BC123">
        <v>11</v>
      </c>
      <c r="BD123">
        <v>14.8</v>
      </c>
      <c r="BE123">
        <v>1.1000000000000001</v>
      </c>
      <c r="BF123">
        <v>0.08</v>
      </c>
      <c r="BG123">
        <v>0.04</v>
      </c>
      <c r="BH123">
        <v>134</v>
      </c>
      <c r="BI123">
        <v>13</v>
      </c>
      <c r="BJ123">
        <v>13.9</v>
      </c>
      <c r="BK123">
        <v>1.2</v>
      </c>
      <c r="BL123">
        <v>33.200000000000003</v>
      </c>
      <c r="BM123">
        <v>1.9</v>
      </c>
      <c r="BN123">
        <v>4.66</v>
      </c>
      <c r="BO123">
        <v>0.43</v>
      </c>
      <c r="BP123">
        <v>22.1</v>
      </c>
      <c r="BQ123">
        <v>1.9</v>
      </c>
      <c r="BR123">
        <v>6</v>
      </c>
      <c r="BS123">
        <v>1</v>
      </c>
      <c r="BT123">
        <v>1.8</v>
      </c>
      <c r="BU123">
        <v>0.3</v>
      </c>
      <c r="BV123">
        <v>4.5199999999999996</v>
      </c>
      <c r="BW123">
        <v>0.88</v>
      </c>
      <c r="BX123">
        <v>0.9</v>
      </c>
      <c r="BY123">
        <v>0.18</v>
      </c>
      <c r="BZ123">
        <v>4.2</v>
      </c>
      <c r="CA123">
        <v>1.1000000000000001</v>
      </c>
      <c r="CB123">
        <v>0.84</v>
      </c>
      <c r="CC123">
        <v>0.2</v>
      </c>
      <c r="CD123">
        <v>2.54</v>
      </c>
      <c r="CE123">
        <v>0.62</v>
      </c>
      <c r="CF123">
        <v>0.33</v>
      </c>
      <c r="CG123">
        <v>0.12</v>
      </c>
      <c r="CH123">
        <v>1.67</v>
      </c>
      <c r="CI123">
        <v>0.43</v>
      </c>
      <c r="CJ123">
        <v>0.17899999999999999</v>
      </c>
      <c r="CK123">
        <v>7.5999999999999998E-2</v>
      </c>
      <c r="CL123">
        <v>3.79</v>
      </c>
      <c r="CM123">
        <v>0.9</v>
      </c>
      <c r="CN123">
        <v>0.85</v>
      </c>
      <c r="CO123">
        <v>0.25</v>
      </c>
      <c r="CP123">
        <v>1.22</v>
      </c>
      <c r="CQ123">
        <v>0.5</v>
      </c>
      <c r="CR123">
        <v>1.02</v>
      </c>
      <c r="CS123">
        <v>0.18</v>
      </c>
      <c r="CT123">
        <v>0.42499999999999999</v>
      </c>
      <c r="CU123">
        <v>8.8999999999999996E-2</v>
      </c>
      <c r="CV123">
        <v>72</v>
      </c>
      <c r="CW123">
        <v>-4.97</v>
      </c>
    </row>
    <row r="124" spans="1:101" x14ac:dyDescent="0.35">
      <c r="A124" s="5" t="s">
        <v>241</v>
      </c>
      <c r="B124" s="5">
        <v>30</v>
      </c>
      <c r="C124" s="5">
        <v>916</v>
      </c>
      <c r="D124" t="s">
        <v>253</v>
      </c>
      <c r="E124">
        <v>1.8919999999999999</v>
      </c>
      <c r="F124" s="3">
        <v>13.5779</v>
      </c>
      <c r="G124" s="3">
        <v>0.24490000000000001</v>
      </c>
      <c r="H124" s="3">
        <v>12.250500000000001</v>
      </c>
      <c r="I124" s="3">
        <v>0.56069999999999998</v>
      </c>
      <c r="J124" s="3">
        <v>2.8024</v>
      </c>
      <c r="K124" s="3">
        <v>50.439</v>
      </c>
      <c r="L124" s="3">
        <v>5.1519000000000004</v>
      </c>
      <c r="M124" s="3">
        <v>10.724399999999999</v>
      </c>
      <c r="N124" s="3">
        <v>0.33450000000000002</v>
      </c>
      <c r="O124" s="3">
        <f t="shared" si="3"/>
        <v>0.20272727272727276</v>
      </c>
      <c r="P124" s="3">
        <v>0.3125</v>
      </c>
      <c r="Q124" s="3">
        <v>1.9099999999999999E-2</v>
      </c>
      <c r="R124" s="3">
        <f t="shared" si="4"/>
        <v>1.6608695652173912E-2</v>
      </c>
      <c r="S124" s="3">
        <v>98.309799999999996</v>
      </c>
      <c r="T124" s="3">
        <v>40.692700000000002</v>
      </c>
      <c r="U124" s="3">
        <v>43.706499999999998</v>
      </c>
      <c r="V124" s="3">
        <v>16.986999999999998</v>
      </c>
      <c r="W124" s="3">
        <v>3.4200000000000001E-2</v>
      </c>
      <c r="X124" s="3">
        <v>1.9699999999999999E-2</v>
      </c>
      <c r="Y124" s="3">
        <v>0.28889999999999999</v>
      </c>
      <c r="Z124" s="3">
        <v>0.22439999999999999</v>
      </c>
      <c r="AA124" s="3">
        <v>5.0200000000000002E-2</v>
      </c>
      <c r="AB124" s="3">
        <v>0.2477</v>
      </c>
      <c r="AC124" s="3">
        <v>102.25109999999999</v>
      </c>
      <c r="AD124" s="3">
        <f t="shared" si="5"/>
        <v>82.099230521610536</v>
      </c>
      <c r="AE124" s="3">
        <v>9.5699000000000005</v>
      </c>
      <c r="AF124">
        <v>4.62</v>
      </c>
      <c r="AG124">
        <v>0.9</v>
      </c>
      <c r="AJ124">
        <v>1345</v>
      </c>
      <c r="AK124">
        <v>73</v>
      </c>
      <c r="AL124">
        <v>32.200000000000003</v>
      </c>
      <c r="AM124">
        <v>2.6</v>
      </c>
      <c r="AN124">
        <v>328</v>
      </c>
      <c r="AO124">
        <v>17</v>
      </c>
      <c r="AP124">
        <v>630</v>
      </c>
      <c r="AQ124">
        <v>100</v>
      </c>
      <c r="AR124">
        <v>37.1</v>
      </c>
      <c r="AS124">
        <v>3.8</v>
      </c>
      <c r="AT124">
        <v>48</v>
      </c>
      <c r="AU124">
        <v>5.3</v>
      </c>
      <c r="AV124">
        <v>8.5299999999999994</v>
      </c>
      <c r="AW124">
        <v>0.95</v>
      </c>
      <c r="AX124">
        <v>379</v>
      </c>
      <c r="AY124">
        <v>23</v>
      </c>
      <c r="AZ124">
        <v>24.3</v>
      </c>
      <c r="BA124">
        <v>2.2999999999999998</v>
      </c>
      <c r="BB124">
        <v>152</v>
      </c>
      <c r="BC124">
        <v>10</v>
      </c>
      <c r="BD124">
        <v>14.7</v>
      </c>
      <c r="BE124">
        <v>1.3</v>
      </c>
      <c r="BF124">
        <v>0.111</v>
      </c>
      <c r="BG124">
        <v>7.1999999999999995E-2</v>
      </c>
      <c r="BH124">
        <v>122</v>
      </c>
      <c r="BI124">
        <v>11</v>
      </c>
      <c r="BJ124">
        <v>14.87</v>
      </c>
      <c r="BK124">
        <v>0.92</v>
      </c>
      <c r="BL124">
        <v>35.799999999999997</v>
      </c>
      <c r="BM124">
        <v>2.1</v>
      </c>
      <c r="BN124">
        <v>4.66</v>
      </c>
      <c r="BO124">
        <v>0.44</v>
      </c>
      <c r="BP124">
        <v>21.9</v>
      </c>
      <c r="BQ124">
        <v>3.9</v>
      </c>
      <c r="BR124">
        <v>5.6</v>
      </c>
      <c r="BS124">
        <v>1.7</v>
      </c>
      <c r="BT124">
        <v>2.02</v>
      </c>
      <c r="BU124">
        <v>0.49</v>
      </c>
      <c r="BV124">
        <v>6.42</v>
      </c>
      <c r="BW124">
        <v>0.85</v>
      </c>
      <c r="BX124">
        <v>0.94</v>
      </c>
      <c r="BY124">
        <v>0.19</v>
      </c>
      <c r="BZ124">
        <v>5.6</v>
      </c>
      <c r="CA124">
        <v>1.2</v>
      </c>
      <c r="CB124">
        <v>1.1100000000000001</v>
      </c>
      <c r="CC124">
        <v>0.26</v>
      </c>
      <c r="CD124">
        <v>3.11</v>
      </c>
      <c r="CE124">
        <v>0.92</v>
      </c>
      <c r="CF124">
        <v>0.28999999999999998</v>
      </c>
      <c r="CG124">
        <v>0.14000000000000001</v>
      </c>
      <c r="CH124">
        <v>2.7</v>
      </c>
      <c r="CI124">
        <v>0.6</v>
      </c>
      <c r="CJ124">
        <v>0.28699999999999998</v>
      </c>
      <c r="CK124">
        <v>9.7000000000000003E-2</v>
      </c>
      <c r="CL124">
        <v>3.65</v>
      </c>
      <c r="CM124">
        <v>0.82</v>
      </c>
      <c r="CN124">
        <v>0.74</v>
      </c>
      <c r="CO124">
        <v>0.19</v>
      </c>
      <c r="CP124">
        <v>0.89</v>
      </c>
      <c r="CQ124">
        <v>0.38</v>
      </c>
      <c r="CR124">
        <v>1.22</v>
      </c>
      <c r="CS124">
        <v>0.3</v>
      </c>
      <c r="CT124">
        <v>0.36</v>
      </c>
      <c r="CU124">
        <v>0.13</v>
      </c>
      <c r="CV124">
        <v>75</v>
      </c>
      <c r="CW124">
        <v>-8.76</v>
      </c>
    </row>
    <row r="125" spans="1:101" x14ac:dyDescent="0.35">
      <c r="A125" s="5" t="s">
        <v>241</v>
      </c>
      <c r="B125" s="5">
        <v>30</v>
      </c>
      <c r="C125" s="5">
        <v>916</v>
      </c>
      <c r="D125" t="s">
        <v>254</v>
      </c>
      <c r="E125">
        <v>2.3403</v>
      </c>
      <c r="F125" s="3">
        <v>13.6983</v>
      </c>
      <c r="G125" s="3">
        <v>0.31780000000000003</v>
      </c>
      <c r="H125" s="3">
        <v>12.135899999999999</v>
      </c>
      <c r="I125" s="3">
        <v>0.46960000000000002</v>
      </c>
      <c r="J125" s="3">
        <v>2.7635000000000001</v>
      </c>
      <c r="K125" s="3">
        <v>49.468800000000002</v>
      </c>
      <c r="L125" s="3">
        <v>5.7327000000000004</v>
      </c>
      <c r="M125" s="3">
        <v>11.2592</v>
      </c>
      <c r="N125" s="3">
        <v>0.39500000000000002</v>
      </c>
      <c r="O125" s="3">
        <f t="shared" si="3"/>
        <v>0.23939393939393941</v>
      </c>
      <c r="P125" s="3">
        <v>0.2944</v>
      </c>
      <c r="Q125" s="3">
        <v>1.89E-2</v>
      </c>
      <c r="R125" s="3">
        <f t="shared" si="4"/>
        <v>1.6434782608695655E-2</v>
      </c>
      <c r="S125" s="3">
        <v>98.894499999999994</v>
      </c>
      <c r="T125" s="3">
        <v>39.894199999999998</v>
      </c>
      <c r="U125" s="3">
        <v>43.465200000000003</v>
      </c>
      <c r="V125" s="3">
        <v>16.797000000000001</v>
      </c>
      <c r="W125" s="3">
        <v>3.2899999999999999E-2</v>
      </c>
      <c r="X125" s="3">
        <v>1.89E-2</v>
      </c>
      <c r="Y125" s="3">
        <v>0.2928</v>
      </c>
      <c r="Z125" s="3">
        <v>0.20799999999999999</v>
      </c>
      <c r="AA125" s="3">
        <v>2.9899999999999999E-2</v>
      </c>
      <c r="AB125" s="3">
        <v>0.25280000000000002</v>
      </c>
      <c r="AC125" s="3">
        <v>100.99169999999999</v>
      </c>
      <c r="AD125" s="3">
        <f t="shared" si="5"/>
        <v>82.183020004144666</v>
      </c>
      <c r="AE125" s="3">
        <v>10.747999999999999</v>
      </c>
      <c r="AF125">
        <v>5.3</v>
      </c>
      <c r="AG125">
        <v>1.2</v>
      </c>
      <c r="AJ125">
        <v>1243</v>
      </c>
      <c r="AK125">
        <v>83</v>
      </c>
      <c r="AL125">
        <v>29.8</v>
      </c>
      <c r="AM125">
        <v>2.2000000000000002</v>
      </c>
      <c r="AN125">
        <v>330</v>
      </c>
      <c r="AO125">
        <v>24</v>
      </c>
      <c r="AP125">
        <v>297</v>
      </c>
      <c r="AQ125">
        <v>23</v>
      </c>
      <c r="AR125">
        <v>38.299999999999997</v>
      </c>
      <c r="AS125">
        <v>2.5</v>
      </c>
      <c r="AT125">
        <v>51.6</v>
      </c>
      <c r="AU125">
        <v>4.5</v>
      </c>
      <c r="AV125">
        <v>9.6999999999999993</v>
      </c>
      <c r="AW125">
        <v>1.2</v>
      </c>
      <c r="AX125">
        <v>392</v>
      </c>
      <c r="AY125">
        <v>29</v>
      </c>
      <c r="AZ125">
        <v>23</v>
      </c>
      <c r="BA125">
        <v>2.1</v>
      </c>
      <c r="BB125">
        <v>152</v>
      </c>
      <c r="BC125">
        <v>8.4</v>
      </c>
      <c r="BD125">
        <v>16.7</v>
      </c>
      <c r="BE125">
        <v>1.3</v>
      </c>
      <c r="BF125">
        <v>9.0999999999999998E-2</v>
      </c>
      <c r="BG125">
        <v>0.06</v>
      </c>
      <c r="BH125">
        <v>123</v>
      </c>
      <c r="BI125">
        <v>13</v>
      </c>
      <c r="BJ125">
        <v>13.66</v>
      </c>
      <c r="BK125">
        <v>0.93</v>
      </c>
      <c r="BL125">
        <v>35.5</v>
      </c>
      <c r="BM125">
        <v>2.2999999999999998</v>
      </c>
      <c r="BN125">
        <v>4.71</v>
      </c>
      <c r="BO125">
        <v>0.56999999999999995</v>
      </c>
      <c r="BP125">
        <v>23.9</v>
      </c>
      <c r="BQ125">
        <v>3.2</v>
      </c>
      <c r="BR125">
        <v>4.6900000000000004</v>
      </c>
      <c r="BS125">
        <v>0.78</v>
      </c>
      <c r="BT125">
        <v>1.78</v>
      </c>
      <c r="BU125">
        <v>0.42</v>
      </c>
      <c r="BV125">
        <v>6.6</v>
      </c>
      <c r="BW125">
        <v>1.7</v>
      </c>
      <c r="BX125">
        <v>0.77</v>
      </c>
      <c r="BY125">
        <v>0.17</v>
      </c>
      <c r="BZ125">
        <v>5.3</v>
      </c>
      <c r="CA125">
        <v>0.7</v>
      </c>
      <c r="CB125">
        <v>0.93</v>
      </c>
      <c r="CC125">
        <v>0.19</v>
      </c>
      <c r="CD125">
        <v>2.48</v>
      </c>
      <c r="CE125">
        <v>0.68</v>
      </c>
      <c r="CF125">
        <v>0.27200000000000002</v>
      </c>
      <c r="CG125">
        <v>8.5000000000000006E-2</v>
      </c>
      <c r="CH125">
        <v>1.7</v>
      </c>
      <c r="CI125">
        <v>0.48</v>
      </c>
      <c r="CJ125">
        <v>0.23100000000000001</v>
      </c>
      <c r="CK125">
        <v>9.4E-2</v>
      </c>
      <c r="CL125">
        <v>3.6</v>
      </c>
      <c r="CM125">
        <v>1.1000000000000001</v>
      </c>
      <c r="CN125">
        <v>0.88</v>
      </c>
      <c r="CO125">
        <v>0.24</v>
      </c>
      <c r="CP125">
        <v>1.4</v>
      </c>
      <c r="CQ125">
        <v>0.47</v>
      </c>
      <c r="CR125">
        <v>1.1100000000000001</v>
      </c>
      <c r="CS125">
        <v>0.3</v>
      </c>
      <c r="CT125">
        <v>0.35</v>
      </c>
      <c r="CU125">
        <v>0.12</v>
      </c>
      <c r="CV125">
        <v>78</v>
      </c>
      <c r="CW125">
        <v>-5.99</v>
      </c>
    </row>
    <row r="126" spans="1:101" x14ac:dyDescent="0.35">
      <c r="A126" s="5" t="s">
        <v>241</v>
      </c>
      <c r="B126" s="5">
        <v>30</v>
      </c>
      <c r="C126" s="5">
        <v>916</v>
      </c>
      <c r="D126" t="s">
        <v>255</v>
      </c>
      <c r="E126">
        <v>2.2513999999999998</v>
      </c>
      <c r="F126" s="3">
        <v>13.5168</v>
      </c>
      <c r="G126" s="3">
        <v>0.26300000000000001</v>
      </c>
      <c r="H126" s="3">
        <v>11.959</v>
      </c>
      <c r="I126" s="3">
        <v>0.50239999999999996</v>
      </c>
      <c r="J126" s="3">
        <v>2.7719999999999998</v>
      </c>
      <c r="K126" s="3">
        <v>50.513800000000003</v>
      </c>
      <c r="L126" s="3">
        <v>5.2557</v>
      </c>
      <c r="M126" s="3">
        <v>10.7521</v>
      </c>
      <c r="N126" s="3">
        <v>0.3271</v>
      </c>
      <c r="O126" s="3">
        <f t="shared" si="3"/>
        <v>0.19824242424242425</v>
      </c>
      <c r="P126" s="3">
        <v>0.32590000000000002</v>
      </c>
      <c r="Q126" s="3">
        <v>2.0500000000000001E-2</v>
      </c>
      <c r="R126" s="3">
        <f t="shared" si="4"/>
        <v>1.7826086956521742E-2</v>
      </c>
      <c r="S126" s="3">
        <v>98.459599999999995</v>
      </c>
      <c r="T126" s="3">
        <v>40.192900000000002</v>
      </c>
      <c r="U126" s="3">
        <v>43.552799999999998</v>
      </c>
      <c r="V126" s="3">
        <v>17.169699999999999</v>
      </c>
      <c r="W126" s="3">
        <v>3.3300000000000003E-2</v>
      </c>
      <c r="X126" s="3">
        <v>1.67E-2</v>
      </c>
      <c r="Y126" s="3">
        <v>0.27779999999999999</v>
      </c>
      <c r="Z126" s="3">
        <v>0.22939999999999999</v>
      </c>
      <c r="AA126" s="3">
        <v>0.1195</v>
      </c>
      <c r="AB126" s="3">
        <v>0.25430000000000003</v>
      </c>
      <c r="AC126" s="3">
        <v>101.84650000000001</v>
      </c>
      <c r="AD126" s="3">
        <f t="shared" si="5"/>
        <v>81.8892827808627</v>
      </c>
      <c r="AE126" s="3">
        <v>23.013000000000002</v>
      </c>
      <c r="AF126">
        <v>5.0999999999999996</v>
      </c>
      <c r="AG126">
        <v>1</v>
      </c>
      <c r="AH126">
        <v>0.2</v>
      </c>
      <c r="AI126">
        <v>0.39</v>
      </c>
      <c r="AJ126">
        <v>1356</v>
      </c>
      <c r="AK126">
        <v>56</v>
      </c>
      <c r="AL126">
        <v>32.1</v>
      </c>
      <c r="AM126">
        <v>1.9</v>
      </c>
      <c r="AN126">
        <v>350</v>
      </c>
      <c r="AO126">
        <v>18</v>
      </c>
      <c r="AP126">
        <v>321</v>
      </c>
      <c r="AQ126">
        <v>19</v>
      </c>
      <c r="AR126">
        <v>42.5</v>
      </c>
      <c r="AS126">
        <v>2.7</v>
      </c>
      <c r="AT126">
        <v>55.3</v>
      </c>
      <c r="AU126">
        <v>4.2</v>
      </c>
      <c r="AV126">
        <v>10.53</v>
      </c>
      <c r="AW126">
        <v>0.62</v>
      </c>
      <c r="AX126">
        <v>407</v>
      </c>
      <c r="AY126">
        <v>16</v>
      </c>
      <c r="AZ126">
        <v>24.5</v>
      </c>
      <c r="BA126">
        <v>1.3</v>
      </c>
      <c r="BB126">
        <v>154.69999999999999</v>
      </c>
      <c r="BC126">
        <v>7.5</v>
      </c>
      <c r="BD126">
        <v>15.85</v>
      </c>
      <c r="BE126">
        <v>0.95</v>
      </c>
      <c r="BF126">
        <v>0.122</v>
      </c>
      <c r="BG126">
        <v>3.9E-2</v>
      </c>
      <c r="BH126">
        <v>128.9</v>
      </c>
      <c r="BI126">
        <v>7.8</v>
      </c>
      <c r="BJ126">
        <v>14.23</v>
      </c>
      <c r="BK126">
        <v>0.92</v>
      </c>
      <c r="BL126">
        <v>34.5</v>
      </c>
      <c r="BM126">
        <v>1.6</v>
      </c>
      <c r="BN126">
        <v>5.16</v>
      </c>
      <c r="BO126">
        <v>0.5</v>
      </c>
      <c r="BP126">
        <v>23.7</v>
      </c>
      <c r="BQ126">
        <v>2.2999999999999998</v>
      </c>
      <c r="BR126">
        <v>6.1</v>
      </c>
      <c r="BS126">
        <v>1</v>
      </c>
      <c r="BT126">
        <v>1.88</v>
      </c>
      <c r="BU126">
        <v>0.27</v>
      </c>
      <c r="BV126">
        <v>6.1</v>
      </c>
      <c r="BW126">
        <v>1.1000000000000001</v>
      </c>
      <c r="BX126">
        <v>0.75</v>
      </c>
      <c r="BY126">
        <v>0.12</v>
      </c>
      <c r="BZ126">
        <v>5.31</v>
      </c>
      <c r="CA126">
        <v>0.64</v>
      </c>
      <c r="CB126">
        <v>0.94</v>
      </c>
      <c r="CC126">
        <v>0.14000000000000001</v>
      </c>
      <c r="CD126">
        <v>2.56</v>
      </c>
      <c r="CE126">
        <v>0.42</v>
      </c>
      <c r="CF126">
        <v>0.38300000000000001</v>
      </c>
      <c r="CG126">
        <v>9.6000000000000002E-2</v>
      </c>
      <c r="CH126">
        <v>2.0099999999999998</v>
      </c>
      <c r="CI126">
        <v>0.55000000000000004</v>
      </c>
      <c r="CJ126">
        <v>0.27500000000000002</v>
      </c>
      <c r="CK126">
        <v>7.8E-2</v>
      </c>
      <c r="CL126">
        <v>4.05</v>
      </c>
      <c r="CM126">
        <v>0.85</v>
      </c>
      <c r="CN126">
        <v>0.85</v>
      </c>
      <c r="CO126">
        <v>0.19</v>
      </c>
      <c r="CP126">
        <v>1</v>
      </c>
      <c r="CQ126">
        <v>0.33</v>
      </c>
      <c r="CR126">
        <v>1.26</v>
      </c>
      <c r="CS126">
        <v>0.19</v>
      </c>
      <c r="CT126">
        <v>0.3</v>
      </c>
      <c r="CU126">
        <v>0.1</v>
      </c>
      <c r="CV126">
        <v>81</v>
      </c>
      <c r="CW126">
        <v>-7.93</v>
      </c>
    </row>
    <row r="127" spans="1:101" x14ac:dyDescent="0.35">
      <c r="A127" s="5" t="s">
        <v>241</v>
      </c>
      <c r="B127" s="5">
        <v>30</v>
      </c>
      <c r="C127" s="5">
        <v>916</v>
      </c>
      <c r="D127" t="s">
        <v>256</v>
      </c>
      <c r="E127">
        <v>2.3513999999999999</v>
      </c>
      <c r="F127" s="3">
        <v>13.128299999999999</v>
      </c>
      <c r="G127" s="3">
        <v>0.26369999999999999</v>
      </c>
      <c r="H127" s="3">
        <v>11.2934</v>
      </c>
      <c r="I127" s="3">
        <v>0.50529999999999997</v>
      </c>
      <c r="J127" s="3">
        <v>2.7048000000000001</v>
      </c>
      <c r="K127" s="3">
        <v>50.089700000000001</v>
      </c>
      <c r="L127" s="3">
        <v>6.7716000000000003</v>
      </c>
      <c r="M127" s="3">
        <v>10.810700000000001</v>
      </c>
      <c r="N127" s="3">
        <v>0.38800000000000001</v>
      </c>
      <c r="O127" s="3">
        <f t="shared" si="3"/>
        <v>0.23515151515151517</v>
      </c>
      <c r="P127" s="3">
        <v>0.29709999999999998</v>
      </c>
      <c r="Q127" s="3">
        <v>2.0799999999999999E-2</v>
      </c>
      <c r="R127" s="3">
        <f t="shared" si="4"/>
        <v>1.8086956521739132E-2</v>
      </c>
      <c r="S127" s="3">
        <v>98.624899999999997</v>
      </c>
      <c r="T127" s="3">
        <v>39.9709</v>
      </c>
      <c r="U127" s="3">
        <v>44.0486</v>
      </c>
      <c r="V127" s="3">
        <v>16.832599999999999</v>
      </c>
      <c r="W127" s="3">
        <v>3.9399999999999998E-2</v>
      </c>
      <c r="X127" s="3">
        <v>1.6199999999999999E-2</v>
      </c>
      <c r="Y127" s="3">
        <v>0.28100000000000003</v>
      </c>
      <c r="Z127" s="3">
        <v>0.22739999999999999</v>
      </c>
      <c r="AA127" s="3">
        <v>3.7199999999999997E-2</v>
      </c>
      <c r="AB127" s="3">
        <v>0.2596</v>
      </c>
      <c r="AC127" s="3">
        <v>101.71299999999999</v>
      </c>
      <c r="AD127" s="3">
        <f>100*(U127/40.3044)/(U127/40.3044+V127/71.844)</f>
        <v>82.346654890190464</v>
      </c>
      <c r="AE127" s="3">
        <v>11.722</v>
      </c>
      <c r="AF127">
        <v>3.71</v>
      </c>
      <c r="AG127">
        <v>0.96</v>
      </c>
      <c r="AH127">
        <v>2.2999999999999998</v>
      </c>
      <c r="AI127">
        <v>2</v>
      </c>
      <c r="AJ127">
        <v>1281</v>
      </c>
      <c r="AK127">
        <v>75</v>
      </c>
      <c r="AL127">
        <v>27.2</v>
      </c>
      <c r="AM127">
        <v>2.4</v>
      </c>
      <c r="AN127">
        <v>317</v>
      </c>
      <c r="AO127">
        <v>21</v>
      </c>
      <c r="AP127">
        <v>276</v>
      </c>
      <c r="AQ127">
        <v>20</v>
      </c>
      <c r="AR127">
        <v>40.4</v>
      </c>
      <c r="AS127">
        <v>3.3</v>
      </c>
      <c r="AT127">
        <v>86</v>
      </c>
      <c r="AU127">
        <v>6.4</v>
      </c>
      <c r="AV127">
        <v>10.07</v>
      </c>
      <c r="AW127">
        <v>0.95</v>
      </c>
      <c r="AX127">
        <v>380</v>
      </c>
      <c r="AY127">
        <v>26</v>
      </c>
      <c r="AZ127">
        <v>21</v>
      </c>
      <c r="BA127">
        <v>2.2000000000000002</v>
      </c>
      <c r="BB127">
        <v>133.6</v>
      </c>
      <c r="BC127">
        <v>9.6999999999999993</v>
      </c>
      <c r="BD127">
        <v>15.6</v>
      </c>
      <c r="BE127">
        <v>1.4</v>
      </c>
      <c r="BF127">
        <v>0.108</v>
      </c>
      <c r="BG127">
        <v>5.2999999999999999E-2</v>
      </c>
      <c r="BH127">
        <v>125</v>
      </c>
      <c r="BI127">
        <v>12</v>
      </c>
      <c r="BJ127">
        <v>13.2</v>
      </c>
      <c r="BK127">
        <v>1.3</v>
      </c>
      <c r="BL127">
        <v>32.799999999999997</v>
      </c>
      <c r="BM127">
        <v>3.5</v>
      </c>
      <c r="BN127">
        <v>4.25</v>
      </c>
      <c r="BO127">
        <v>0.49</v>
      </c>
      <c r="BP127">
        <v>19.7</v>
      </c>
      <c r="BQ127">
        <v>2.2999999999999998</v>
      </c>
      <c r="BR127">
        <v>6</v>
      </c>
      <c r="BS127">
        <v>1</v>
      </c>
      <c r="BT127">
        <v>1.95</v>
      </c>
      <c r="BU127">
        <v>0.35</v>
      </c>
      <c r="BV127">
        <v>4.67</v>
      </c>
      <c r="BW127">
        <v>0.77</v>
      </c>
      <c r="BX127">
        <v>0.85</v>
      </c>
      <c r="BY127">
        <v>0.15</v>
      </c>
      <c r="BZ127">
        <v>4.54</v>
      </c>
      <c r="CA127">
        <v>0.89</v>
      </c>
      <c r="CB127">
        <v>0.88</v>
      </c>
      <c r="CC127">
        <v>0.17</v>
      </c>
      <c r="CD127">
        <v>2.4</v>
      </c>
      <c r="CE127">
        <v>0.4</v>
      </c>
      <c r="CF127">
        <v>0.311</v>
      </c>
      <c r="CG127">
        <v>8.8999999999999996E-2</v>
      </c>
      <c r="CH127">
        <v>1.93</v>
      </c>
      <c r="CI127">
        <v>0.48</v>
      </c>
      <c r="CJ127">
        <v>0.224</v>
      </c>
      <c r="CK127">
        <v>6.5000000000000002E-2</v>
      </c>
      <c r="CL127">
        <v>3.16</v>
      </c>
      <c r="CM127">
        <v>0.98</v>
      </c>
      <c r="CN127">
        <v>0.89</v>
      </c>
      <c r="CO127">
        <v>0.19</v>
      </c>
      <c r="CP127">
        <v>0.99</v>
      </c>
      <c r="CQ127">
        <v>0.33</v>
      </c>
      <c r="CR127">
        <v>0.92</v>
      </c>
      <c r="CS127">
        <v>0.21</v>
      </c>
      <c r="CT127">
        <v>0.39</v>
      </c>
      <c r="CU127">
        <v>0.14000000000000001</v>
      </c>
      <c r="CV127">
        <v>84</v>
      </c>
      <c r="CW127">
        <v>-4.3600000000000003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6489-EB91-45FC-921A-664E374F344E}">
  <dimension ref="A1:CK126"/>
  <sheetViews>
    <sheetView tabSelected="1" zoomScale="80" zoomScaleNormal="80" workbookViewId="0">
      <pane ySplit="1" topLeftCell="A18" activePane="bottomLeft" state="frozen"/>
      <selection activeCell="F1" sqref="F1"/>
      <selection pane="bottomLeft" activeCell="K28" sqref="K28"/>
    </sheetView>
  </sheetViews>
  <sheetFormatPr defaultRowHeight="14.5" x14ac:dyDescent="0.35"/>
  <cols>
    <col min="1" max="1" width="13.08984375" customWidth="1"/>
    <col min="4" max="4" width="34.1796875" customWidth="1"/>
    <col min="89" max="89" width="25.81640625" customWidth="1"/>
  </cols>
  <sheetData>
    <row r="1" spans="1:89" s="1" customFormat="1" x14ac:dyDescent="0.35">
      <c r="A1" s="1" t="s">
        <v>124</v>
      </c>
      <c r="B1" s="1" t="s">
        <v>274</v>
      </c>
      <c r="C1" s="1" t="s">
        <v>123</v>
      </c>
      <c r="D1" s="1" t="s">
        <v>278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286</v>
      </c>
      <c r="P1" s="1" t="s">
        <v>0</v>
      </c>
      <c r="Q1" s="1" t="s">
        <v>1</v>
      </c>
      <c r="R1" s="1" t="s">
        <v>285</v>
      </c>
      <c r="S1" s="1" t="s">
        <v>2</v>
      </c>
      <c r="T1" s="1" t="s">
        <v>258</v>
      </c>
      <c r="U1" s="1" t="s">
        <v>279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284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36</v>
      </c>
      <c r="BD1" s="1" t="s">
        <v>37</v>
      </c>
      <c r="BE1" s="1" t="s">
        <v>38</v>
      </c>
      <c r="BF1" s="1" t="s">
        <v>39</v>
      </c>
      <c r="BG1" s="1" t="s">
        <v>40</v>
      </c>
      <c r="BH1" s="1" t="s">
        <v>41</v>
      </c>
      <c r="BI1" s="1" t="s">
        <v>42</v>
      </c>
      <c r="BJ1" s="1" t="s">
        <v>43</v>
      </c>
      <c r="BK1" s="1" t="s">
        <v>44</v>
      </c>
      <c r="BL1" s="1" t="s">
        <v>45</v>
      </c>
      <c r="BM1" s="1" t="s">
        <v>46</v>
      </c>
      <c r="BN1" s="1" t="s">
        <v>47</v>
      </c>
      <c r="BO1" s="1" t="s">
        <v>48</v>
      </c>
      <c r="BP1" s="1" t="s">
        <v>49</v>
      </c>
      <c r="BQ1" s="1" t="s">
        <v>50</v>
      </c>
      <c r="BR1" s="1" t="s">
        <v>51</v>
      </c>
      <c r="BS1" s="1" t="s">
        <v>52</v>
      </c>
      <c r="BT1" s="1" t="s">
        <v>53</v>
      </c>
      <c r="BU1" s="1" t="s">
        <v>54</v>
      </c>
      <c r="BV1" s="1" t="s">
        <v>55</v>
      </c>
      <c r="BW1" s="1" t="s">
        <v>56</v>
      </c>
      <c r="BX1" s="1" t="s">
        <v>57</v>
      </c>
      <c r="BY1" s="1" t="s">
        <v>58</v>
      </c>
      <c r="BZ1" s="1" t="s">
        <v>59</v>
      </c>
      <c r="CA1" s="1" t="s">
        <v>60</v>
      </c>
      <c r="CB1" s="1" t="s">
        <v>61</v>
      </c>
      <c r="CC1" s="1" t="s">
        <v>62</v>
      </c>
      <c r="CD1" s="1" t="s">
        <v>63</v>
      </c>
      <c r="CE1" s="1" t="s">
        <v>64</v>
      </c>
      <c r="CF1" s="1" t="s">
        <v>65</v>
      </c>
      <c r="CG1" s="1" t="s">
        <v>66</v>
      </c>
      <c r="CH1" s="1" t="s">
        <v>67</v>
      </c>
      <c r="CI1" s="1" t="s">
        <v>68</v>
      </c>
      <c r="CJ1" s="1" t="s">
        <v>69</v>
      </c>
      <c r="CK1" s="1" t="s">
        <v>70</v>
      </c>
    </row>
    <row r="2" spans="1:89" x14ac:dyDescent="0.35">
      <c r="A2" t="s">
        <v>257</v>
      </c>
      <c r="B2">
        <v>110</v>
      </c>
      <c r="C2">
        <v>916</v>
      </c>
      <c r="D2" t="s">
        <v>71</v>
      </c>
      <c r="E2" s="3">
        <v>2.3693333333333335</v>
      </c>
      <c r="F2" s="3">
        <v>13.293333333333331</v>
      </c>
      <c r="G2" s="3">
        <v>0.23500000000000001</v>
      </c>
      <c r="H2" s="3">
        <v>11.022033333333333</v>
      </c>
      <c r="I2" s="3">
        <v>0.56416666666666659</v>
      </c>
      <c r="J2" s="3">
        <v>2.7664333333333331</v>
      </c>
      <c r="K2" s="3">
        <v>49.812033333333339</v>
      </c>
      <c r="L2" s="3">
        <v>6.4284999999999997</v>
      </c>
      <c r="M2" s="3">
        <v>11.282566666666666</v>
      </c>
      <c r="N2" s="3">
        <v>0.35680000000000001</v>
      </c>
      <c r="O2" s="3">
        <f>N2/1.6</f>
        <v>0.223</v>
      </c>
      <c r="P2" s="3">
        <v>3.8033333333333336E-2</v>
      </c>
      <c r="Q2" s="3">
        <v>1.6266666666666665E-2</v>
      </c>
      <c r="R2" s="3">
        <f>Q2/1.15</f>
        <v>1.4144927536231883E-2</v>
      </c>
      <c r="S2" s="3">
        <v>98.18453333333332</v>
      </c>
      <c r="T2" s="3">
        <f>100*(L2/40.3044)/(L2/40.3044+(M2*0.85)/71.844)</f>
        <v>54.439226543321872</v>
      </c>
      <c r="U2" s="3">
        <v>21.963999999999999</v>
      </c>
      <c r="V2">
        <v>4.16</v>
      </c>
      <c r="W2">
        <v>0.27</v>
      </c>
      <c r="X2">
        <v>0.8</v>
      </c>
      <c r="Y2">
        <v>0.25</v>
      </c>
      <c r="Z2">
        <v>1339</v>
      </c>
      <c r="AA2">
        <v>43</v>
      </c>
      <c r="AB2">
        <v>29.14</v>
      </c>
      <c r="AC2">
        <v>0.73</v>
      </c>
      <c r="AD2">
        <v>290</v>
      </c>
      <c r="AE2">
        <v>9.1</v>
      </c>
      <c r="AF2">
        <v>168</v>
      </c>
      <c r="AG2">
        <v>5.3</v>
      </c>
      <c r="AH2">
        <v>41</v>
      </c>
      <c r="AI2">
        <v>1.5</v>
      </c>
      <c r="AJ2">
        <v>76.400000000000006</v>
      </c>
      <c r="AK2">
        <v>2</v>
      </c>
      <c r="AL2">
        <v>9.08</v>
      </c>
      <c r="AM2">
        <v>0.34</v>
      </c>
      <c r="AN2">
        <v>353</v>
      </c>
      <c r="AO2">
        <v>10</v>
      </c>
      <c r="AP2">
        <v>23.41</v>
      </c>
      <c r="AQ2">
        <v>0.76</v>
      </c>
      <c r="AR2">
        <v>149.69999999999999</v>
      </c>
      <c r="AS2">
        <v>3.2</v>
      </c>
      <c r="AT2">
        <v>15.07</v>
      </c>
      <c r="AU2">
        <v>0.5</v>
      </c>
      <c r="AV2">
        <v>8.4599999999999995E-2</v>
      </c>
      <c r="AW2">
        <v>7.3000000000000001E-3</v>
      </c>
      <c r="AX2">
        <v>120.8</v>
      </c>
      <c r="AY2">
        <v>4</v>
      </c>
      <c r="AZ2">
        <v>13.35</v>
      </c>
      <c r="BA2">
        <v>0.48</v>
      </c>
      <c r="BB2">
        <v>31.47</v>
      </c>
      <c r="BC2">
        <v>0.89</v>
      </c>
      <c r="BD2">
        <v>4.5599999999999996</v>
      </c>
      <c r="BE2">
        <v>0.15</v>
      </c>
      <c r="BF2">
        <v>22.68</v>
      </c>
      <c r="BG2">
        <v>0.81</v>
      </c>
      <c r="BH2">
        <v>5.74</v>
      </c>
      <c r="BI2">
        <v>0.3</v>
      </c>
      <c r="BJ2">
        <v>1.93</v>
      </c>
      <c r="BK2">
        <v>9.8000000000000004E-2</v>
      </c>
      <c r="BL2">
        <v>5.53</v>
      </c>
      <c r="BM2">
        <v>0.3</v>
      </c>
      <c r="BN2">
        <v>0.83099999999999996</v>
      </c>
      <c r="BO2">
        <v>3.2000000000000001E-2</v>
      </c>
      <c r="BP2">
        <v>4.6100000000000003</v>
      </c>
      <c r="BQ2">
        <v>0.2</v>
      </c>
      <c r="BR2">
        <v>0.90200000000000002</v>
      </c>
      <c r="BS2">
        <v>4.2999999999999997E-2</v>
      </c>
      <c r="BT2">
        <v>2.23</v>
      </c>
      <c r="BU2">
        <v>0.15</v>
      </c>
      <c r="BV2">
        <v>0.27700000000000002</v>
      </c>
      <c r="BW2">
        <v>1.7999999999999999E-2</v>
      </c>
      <c r="BX2">
        <v>1.94</v>
      </c>
      <c r="BY2">
        <v>0.15</v>
      </c>
      <c r="BZ2">
        <v>0.26600000000000001</v>
      </c>
      <c r="CA2">
        <v>2.5000000000000001E-2</v>
      </c>
      <c r="CB2">
        <v>4.03</v>
      </c>
      <c r="CC2">
        <v>0.32</v>
      </c>
      <c r="CD2">
        <v>0.93300000000000005</v>
      </c>
      <c r="CE2">
        <v>6.0999999999999999E-2</v>
      </c>
      <c r="CF2">
        <v>1.103</v>
      </c>
      <c r="CG2">
        <v>9.7000000000000003E-2</v>
      </c>
      <c r="CH2">
        <v>1.0609999999999999</v>
      </c>
      <c r="CI2">
        <v>6.9000000000000006E-2</v>
      </c>
      <c r="CJ2">
        <v>0.33500000000000002</v>
      </c>
      <c r="CK2">
        <v>3.1E-2</v>
      </c>
    </row>
    <row r="3" spans="1:89" x14ac:dyDescent="0.35">
      <c r="A3" t="s">
        <v>257</v>
      </c>
      <c r="B3">
        <v>110</v>
      </c>
      <c r="C3">
        <v>916</v>
      </c>
      <c r="D3" t="s">
        <v>72</v>
      </c>
      <c r="E3" s="3">
        <v>2.4076333333333335</v>
      </c>
      <c r="F3" s="3">
        <v>13.294033333333333</v>
      </c>
      <c r="G3" s="3">
        <v>0.30943333333333334</v>
      </c>
      <c r="H3" s="3">
        <v>11.054233333333334</v>
      </c>
      <c r="I3" s="3">
        <v>0.58000000000000007</v>
      </c>
      <c r="J3" s="3">
        <v>2.7539333333333338</v>
      </c>
      <c r="K3" s="3">
        <v>50.198066666666669</v>
      </c>
      <c r="L3" s="3">
        <v>6.3769999999999998</v>
      </c>
      <c r="M3" s="3">
        <v>11.1417</v>
      </c>
      <c r="N3" s="3">
        <v>0.33856666666666668</v>
      </c>
      <c r="O3" s="3">
        <f t="shared" ref="O3:O15" si="0">N3/1.6</f>
        <v>0.21160416666666668</v>
      </c>
      <c r="P3" s="3">
        <v>2.47E-2</v>
      </c>
      <c r="Q3" s="3">
        <v>1.6433333333333331E-2</v>
      </c>
      <c r="R3" s="3">
        <f t="shared" ref="R3:R41" si="1">Q3/1.15</f>
        <v>1.4289855072463767E-2</v>
      </c>
      <c r="S3" s="3">
        <v>98.495666666666651</v>
      </c>
      <c r="T3" s="3">
        <f t="shared" ref="T3:T41" si="2">100*(L3/40.3044)/(L3/40.3044+(M3*0.85)/71.844)</f>
        <v>54.551324851154831</v>
      </c>
      <c r="U3" s="3">
        <v>20.663</v>
      </c>
      <c r="V3">
        <v>4.51</v>
      </c>
      <c r="W3">
        <v>0.26</v>
      </c>
      <c r="X3">
        <v>1.02</v>
      </c>
      <c r="Y3">
        <v>0.31</v>
      </c>
      <c r="Z3">
        <v>1311</v>
      </c>
      <c r="AA3">
        <v>42</v>
      </c>
      <c r="AB3">
        <v>30.6</v>
      </c>
      <c r="AC3">
        <v>1.1000000000000001</v>
      </c>
      <c r="AD3">
        <v>305</v>
      </c>
      <c r="AE3">
        <v>12</v>
      </c>
      <c r="AF3">
        <v>263</v>
      </c>
      <c r="AG3">
        <v>32</v>
      </c>
      <c r="AH3">
        <v>42</v>
      </c>
      <c r="AI3">
        <v>1.5</v>
      </c>
      <c r="AJ3">
        <v>81.5</v>
      </c>
      <c r="AK3">
        <v>3.3</v>
      </c>
      <c r="AL3">
        <v>9.26</v>
      </c>
      <c r="AM3">
        <v>0.31</v>
      </c>
      <c r="AN3">
        <v>344.6</v>
      </c>
      <c r="AO3">
        <v>8.6</v>
      </c>
      <c r="AP3">
        <v>23.34</v>
      </c>
      <c r="AQ3">
        <v>0.71</v>
      </c>
      <c r="AR3">
        <v>147.1</v>
      </c>
      <c r="AS3">
        <v>4.0999999999999996</v>
      </c>
      <c r="AT3">
        <v>14.6</v>
      </c>
      <c r="AU3">
        <v>0.43</v>
      </c>
      <c r="AV3">
        <v>9.4500000000000001E-2</v>
      </c>
      <c r="AW3">
        <v>8.0000000000000002E-3</v>
      </c>
      <c r="AX3">
        <v>119.9</v>
      </c>
      <c r="AY3">
        <v>4.3</v>
      </c>
      <c r="AZ3">
        <v>13.42</v>
      </c>
      <c r="BA3">
        <v>0.41</v>
      </c>
      <c r="BB3">
        <v>31.5</v>
      </c>
      <c r="BC3">
        <v>1.1000000000000001</v>
      </c>
      <c r="BD3">
        <v>4.55</v>
      </c>
      <c r="BE3">
        <v>0.12</v>
      </c>
      <c r="BF3">
        <v>21.51</v>
      </c>
      <c r="BG3">
        <v>0.77</v>
      </c>
      <c r="BH3">
        <v>5.62</v>
      </c>
      <c r="BI3">
        <v>0.32</v>
      </c>
      <c r="BJ3">
        <v>1.94</v>
      </c>
      <c r="BK3">
        <v>9.2999999999999999E-2</v>
      </c>
      <c r="BL3">
        <v>5.74</v>
      </c>
      <c r="BM3">
        <v>0.38</v>
      </c>
      <c r="BN3">
        <v>0.85</v>
      </c>
      <c r="BO3">
        <v>5.7000000000000002E-2</v>
      </c>
      <c r="BP3">
        <v>4.8</v>
      </c>
      <c r="BQ3">
        <v>0.25</v>
      </c>
      <c r="BR3">
        <v>0.92500000000000004</v>
      </c>
      <c r="BS3">
        <v>4.4999999999999998E-2</v>
      </c>
      <c r="BT3">
        <v>2.34</v>
      </c>
      <c r="BU3">
        <v>0.13</v>
      </c>
      <c r="BV3">
        <v>0.3</v>
      </c>
      <c r="BW3">
        <v>3.3000000000000002E-2</v>
      </c>
      <c r="BX3">
        <v>1.96</v>
      </c>
      <c r="BY3">
        <v>0.16</v>
      </c>
      <c r="BZ3">
        <v>0.26500000000000001</v>
      </c>
      <c r="CA3">
        <v>2.8000000000000001E-2</v>
      </c>
      <c r="CB3">
        <v>4.1399999999999997</v>
      </c>
      <c r="CC3">
        <v>0.28000000000000003</v>
      </c>
      <c r="CD3">
        <v>0.91200000000000003</v>
      </c>
      <c r="CE3">
        <v>5.8000000000000003E-2</v>
      </c>
      <c r="CF3">
        <v>1.0529999999999999</v>
      </c>
      <c r="CG3">
        <v>8.1000000000000003E-2</v>
      </c>
      <c r="CH3">
        <v>1.0529999999999999</v>
      </c>
      <c r="CI3">
        <v>4.5999999999999999E-2</v>
      </c>
      <c r="CJ3">
        <v>0.308</v>
      </c>
      <c r="CK3">
        <v>2.8000000000000001E-2</v>
      </c>
    </row>
    <row r="4" spans="1:89" x14ac:dyDescent="0.35">
      <c r="A4" t="s">
        <v>257</v>
      </c>
      <c r="B4">
        <v>110</v>
      </c>
      <c r="C4">
        <v>916</v>
      </c>
      <c r="D4" t="s">
        <v>73</v>
      </c>
      <c r="E4" s="3">
        <v>2.3868666666666662</v>
      </c>
      <c r="F4" s="3">
        <v>13.315766666666667</v>
      </c>
      <c r="G4" s="3">
        <v>0.2830333333333333</v>
      </c>
      <c r="H4" s="3">
        <v>10.908999999999999</v>
      </c>
      <c r="I4" s="3">
        <v>0.55636666666666656</v>
      </c>
      <c r="J4" s="3">
        <v>2.8226999999999998</v>
      </c>
      <c r="K4" s="3">
        <v>50.117866666666664</v>
      </c>
      <c r="L4" s="3">
        <v>6.2400333333333338</v>
      </c>
      <c r="M4" s="3">
        <v>11.373199999999999</v>
      </c>
      <c r="N4" s="3">
        <v>0.36263333333333331</v>
      </c>
      <c r="O4" s="3">
        <f t="shared" si="0"/>
        <v>0.2266458333333333</v>
      </c>
      <c r="P4" s="3">
        <v>1.8933333333333333E-2</v>
      </c>
      <c r="Q4" s="3">
        <v>1.6299999999999999E-2</v>
      </c>
      <c r="R4" s="3">
        <f t="shared" si="1"/>
        <v>1.4173913043478261E-2</v>
      </c>
      <c r="S4" s="3">
        <v>98.402633333333327</v>
      </c>
      <c r="T4" s="3">
        <f t="shared" si="2"/>
        <v>53.501290131779086</v>
      </c>
      <c r="U4" s="3">
        <v>21.129000000000001</v>
      </c>
      <c r="V4">
        <v>4.4000000000000004</v>
      </c>
      <c r="W4">
        <v>0.32</v>
      </c>
      <c r="X4">
        <v>0.93</v>
      </c>
      <c r="Y4">
        <v>0.3</v>
      </c>
      <c r="Z4">
        <v>1353</v>
      </c>
      <c r="AA4">
        <v>41</v>
      </c>
      <c r="AB4">
        <v>28.79</v>
      </c>
      <c r="AC4">
        <v>0.87</v>
      </c>
      <c r="AD4">
        <v>306</v>
      </c>
      <c r="AE4">
        <v>11</v>
      </c>
      <c r="AF4">
        <v>122.6</v>
      </c>
      <c r="AG4">
        <v>5.7</v>
      </c>
      <c r="AH4">
        <v>42.1</v>
      </c>
      <c r="AI4">
        <v>2</v>
      </c>
      <c r="AJ4">
        <v>71.3</v>
      </c>
      <c r="AK4">
        <v>3.6</v>
      </c>
      <c r="AL4">
        <v>9.8800000000000008</v>
      </c>
      <c r="AM4">
        <v>0.4</v>
      </c>
      <c r="AN4">
        <v>366</v>
      </c>
      <c r="AO4">
        <v>12</v>
      </c>
      <c r="AP4">
        <v>24.16</v>
      </c>
      <c r="AQ4">
        <v>0.92</v>
      </c>
      <c r="AR4">
        <v>157</v>
      </c>
      <c r="AS4">
        <v>5.9</v>
      </c>
      <c r="AT4">
        <v>15.9</v>
      </c>
      <c r="AU4">
        <v>0.7</v>
      </c>
      <c r="AV4">
        <v>9.6000000000000002E-2</v>
      </c>
      <c r="AW4">
        <v>6.6E-3</v>
      </c>
      <c r="AX4">
        <v>125.8</v>
      </c>
      <c r="AY4">
        <v>5.9</v>
      </c>
      <c r="AZ4">
        <v>14.05</v>
      </c>
      <c r="BA4">
        <v>0.55000000000000004</v>
      </c>
      <c r="BB4">
        <v>33.700000000000003</v>
      </c>
      <c r="BC4">
        <v>1.6</v>
      </c>
      <c r="BD4">
        <v>4.57</v>
      </c>
      <c r="BE4">
        <v>0.18</v>
      </c>
      <c r="BF4">
        <v>23.61</v>
      </c>
      <c r="BG4">
        <v>0.88</v>
      </c>
      <c r="BH4">
        <v>5.84</v>
      </c>
      <c r="BI4">
        <v>0.31</v>
      </c>
      <c r="BJ4">
        <v>1.99</v>
      </c>
      <c r="BK4">
        <v>0.1</v>
      </c>
      <c r="BL4">
        <v>5.81</v>
      </c>
      <c r="BM4">
        <v>0.4</v>
      </c>
      <c r="BN4">
        <v>0.878</v>
      </c>
      <c r="BO4">
        <v>5.6000000000000001E-2</v>
      </c>
      <c r="BP4">
        <v>4.79</v>
      </c>
      <c r="BQ4">
        <v>0.27</v>
      </c>
      <c r="BR4">
        <v>0.95299999999999996</v>
      </c>
      <c r="BS4">
        <v>6.9000000000000006E-2</v>
      </c>
      <c r="BT4">
        <v>2.52</v>
      </c>
      <c r="BU4">
        <v>0.16</v>
      </c>
      <c r="BV4">
        <v>0.312</v>
      </c>
      <c r="BW4">
        <v>2.8000000000000001E-2</v>
      </c>
      <c r="BX4">
        <v>2.0299999999999998</v>
      </c>
      <c r="BY4">
        <v>0.16</v>
      </c>
      <c r="BZ4">
        <v>0.28799999999999998</v>
      </c>
      <c r="CA4">
        <v>2.4E-2</v>
      </c>
      <c r="CB4">
        <v>3.85</v>
      </c>
      <c r="CC4">
        <v>0.33</v>
      </c>
      <c r="CD4">
        <v>0.96099999999999997</v>
      </c>
      <c r="CE4">
        <v>6.5000000000000002E-2</v>
      </c>
      <c r="CF4">
        <v>1.2</v>
      </c>
      <c r="CG4">
        <v>0.12</v>
      </c>
      <c r="CH4">
        <v>1.0669999999999999</v>
      </c>
      <c r="CI4">
        <v>6.7000000000000004E-2</v>
      </c>
      <c r="CJ4">
        <v>0.374</v>
      </c>
      <c r="CK4">
        <v>2.7E-2</v>
      </c>
    </row>
    <row r="5" spans="1:89" x14ac:dyDescent="0.35">
      <c r="A5" t="s">
        <v>257</v>
      </c>
      <c r="B5">
        <v>110</v>
      </c>
      <c r="C5">
        <v>916</v>
      </c>
      <c r="D5" t="s">
        <v>74</v>
      </c>
      <c r="E5" s="3">
        <v>2.3772333333333333</v>
      </c>
      <c r="F5" s="3">
        <v>13.029366666666666</v>
      </c>
      <c r="G5" s="3">
        <v>0.29483333333333334</v>
      </c>
      <c r="H5" s="3">
        <v>10.711500000000001</v>
      </c>
      <c r="I5" s="3">
        <v>0.62076666666666658</v>
      </c>
      <c r="J5" s="3">
        <v>2.9784000000000002</v>
      </c>
      <c r="K5" s="3">
        <v>50.368733333333331</v>
      </c>
      <c r="L5" s="3">
        <v>6.0331000000000001</v>
      </c>
      <c r="M5" s="3">
        <v>11.560066666666666</v>
      </c>
      <c r="N5" s="3">
        <v>0.37293333333333334</v>
      </c>
      <c r="O5" s="3">
        <f t="shared" si="0"/>
        <v>0.23308333333333334</v>
      </c>
      <c r="P5" s="3">
        <v>2.2933333333333333E-2</v>
      </c>
      <c r="Q5" s="3">
        <v>1.6266666666666665E-2</v>
      </c>
      <c r="R5" s="3">
        <f t="shared" si="1"/>
        <v>1.4144927536231883E-2</v>
      </c>
      <c r="S5" s="3">
        <v>98.38606666666665</v>
      </c>
      <c r="T5" s="3">
        <f t="shared" si="2"/>
        <v>52.254962602041886</v>
      </c>
      <c r="U5" s="3">
        <v>16.175000000000001</v>
      </c>
      <c r="V5">
        <v>4.8600000000000003</v>
      </c>
      <c r="W5">
        <v>0.33</v>
      </c>
      <c r="X5">
        <v>0.51</v>
      </c>
      <c r="Y5">
        <v>0.27</v>
      </c>
      <c r="Z5">
        <v>1410</v>
      </c>
      <c r="AA5">
        <v>53</v>
      </c>
      <c r="AB5">
        <v>28.9</v>
      </c>
      <c r="AC5">
        <v>1.1000000000000001</v>
      </c>
      <c r="AD5">
        <v>311</v>
      </c>
      <c r="AE5">
        <v>15</v>
      </c>
      <c r="AF5">
        <v>79.900000000000006</v>
      </c>
      <c r="AG5">
        <v>4.8</v>
      </c>
      <c r="AH5">
        <v>41.1</v>
      </c>
      <c r="AI5">
        <v>1.7</v>
      </c>
      <c r="AJ5">
        <v>60.6</v>
      </c>
      <c r="AK5">
        <v>2.4</v>
      </c>
      <c r="AL5">
        <v>10.25</v>
      </c>
      <c r="AM5">
        <v>0.56000000000000005</v>
      </c>
      <c r="AN5">
        <v>362</v>
      </c>
      <c r="AO5">
        <v>20</v>
      </c>
      <c r="AP5">
        <v>25.3</v>
      </c>
      <c r="AQ5">
        <v>1.2</v>
      </c>
      <c r="AR5">
        <v>166</v>
      </c>
      <c r="AS5">
        <v>7.7</v>
      </c>
      <c r="AT5">
        <v>17.399999999999999</v>
      </c>
      <c r="AU5">
        <v>0.84</v>
      </c>
      <c r="AV5">
        <v>0.1036</v>
      </c>
      <c r="AW5">
        <v>9.2999999999999992E-3</v>
      </c>
      <c r="AX5">
        <v>134.6</v>
      </c>
      <c r="AY5">
        <v>7</v>
      </c>
      <c r="AZ5">
        <v>15.17</v>
      </c>
      <c r="BA5">
        <v>0.56999999999999995</v>
      </c>
      <c r="BB5">
        <v>36.1</v>
      </c>
      <c r="BC5">
        <v>1.3</v>
      </c>
      <c r="BD5">
        <v>5.08</v>
      </c>
      <c r="BE5">
        <v>0.24</v>
      </c>
      <c r="BF5">
        <v>24.75</v>
      </c>
      <c r="BG5">
        <v>0.98</v>
      </c>
      <c r="BH5">
        <v>6.16</v>
      </c>
      <c r="BI5">
        <v>0.35</v>
      </c>
      <c r="BJ5">
        <v>2.08</v>
      </c>
      <c r="BK5">
        <v>0.13</v>
      </c>
      <c r="BL5">
        <v>6.23</v>
      </c>
      <c r="BM5">
        <v>0.44</v>
      </c>
      <c r="BN5">
        <v>0.878</v>
      </c>
      <c r="BO5">
        <v>5.5E-2</v>
      </c>
      <c r="BP5">
        <v>5.59</v>
      </c>
      <c r="BQ5">
        <v>0.35</v>
      </c>
      <c r="BR5">
        <v>1.012</v>
      </c>
      <c r="BS5">
        <v>6.7000000000000004E-2</v>
      </c>
      <c r="BT5">
        <v>2.66</v>
      </c>
      <c r="BU5">
        <v>0.16</v>
      </c>
      <c r="BV5">
        <v>0.34899999999999998</v>
      </c>
      <c r="BW5">
        <v>3.2000000000000001E-2</v>
      </c>
      <c r="BX5">
        <v>2.17</v>
      </c>
      <c r="BY5">
        <v>0.17</v>
      </c>
      <c r="BZ5">
        <v>0.28299999999999997</v>
      </c>
      <c r="CA5">
        <v>3.5000000000000003E-2</v>
      </c>
      <c r="CB5">
        <v>4.18</v>
      </c>
      <c r="CC5">
        <v>0.37</v>
      </c>
      <c r="CD5">
        <v>0.96599999999999997</v>
      </c>
      <c r="CE5">
        <v>0.08</v>
      </c>
      <c r="CF5">
        <v>1.24</v>
      </c>
      <c r="CG5">
        <v>0.12</v>
      </c>
      <c r="CH5">
        <v>1.1619999999999999</v>
      </c>
      <c r="CI5">
        <v>7.6999999999999999E-2</v>
      </c>
      <c r="CJ5">
        <v>0.36499999999999999</v>
      </c>
      <c r="CK5">
        <v>3.1E-2</v>
      </c>
    </row>
    <row r="6" spans="1:89" x14ac:dyDescent="0.35">
      <c r="A6" t="s">
        <v>257</v>
      </c>
      <c r="B6">
        <v>110</v>
      </c>
      <c r="C6">
        <v>916</v>
      </c>
      <c r="D6" t="s">
        <v>75</v>
      </c>
      <c r="E6" s="3">
        <v>2.4053333333333335</v>
      </c>
      <c r="F6" s="3">
        <v>13.204266666666667</v>
      </c>
      <c r="G6" s="3">
        <v>0.27539999999999998</v>
      </c>
      <c r="H6" s="3">
        <v>10.843666666666666</v>
      </c>
      <c r="I6" s="3">
        <v>0.59276666666666677</v>
      </c>
      <c r="J6" s="3">
        <v>2.8839333333333332</v>
      </c>
      <c r="K6" s="3">
        <v>50.232900000000001</v>
      </c>
      <c r="L6" s="3">
        <v>5.6599666666666666</v>
      </c>
      <c r="M6" s="3">
        <v>11.629233333333334</v>
      </c>
      <c r="N6" s="3">
        <v>0.37253333333333333</v>
      </c>
      <c r="O6" s="3">
        <f t="shared" si="0"/>
        <v>0.23283333333333331</v>
      </c>
      <c r="P6" s="3">
        <v>2.2433333333333333E-2</v>
      </c>
      <c r="Q6" s="3">
        <v>1.6700000000000003E-2</v>
      </c>
      <c r="R6" s="3">
        <f t="shared" si="1"/>
        <v>1.4521739130434787E-2</v>
      </c>
      <c r="S6" s="3">
        <v>98.139099999999999</v>
      </c>
      <c r="T6" s="3">
        <f t="shared" si="2"/>
        <v>50.511265858074879</v>
      </c>
      <c r="U6" s="3">
        <v>12.548</v>
      </c>
      <c r="V6">
        <v>4.66</v>
      </c>
      <c r="W6">
        <v>0.35</v>
      </c>
      <c r="X6">
        <v>1.05</v>
      </c>
      <c r="Y6">
        <v>0.56000000000000005</v>
      </c>
      <c r="Z6">
        <v>1319</v>
      </c>
      <c r="AA6">
        <v>72</v>
      </c>
      <c r="AB6">
        <v>27.57</v>
      </c>
      <c r="AC6">
        <v>0.85</v>
      </c>
      <c r="AD6">
        <v>275</v>
      </c>
      <c r="AE6">
        <v>13</v>
      </c>
      <c r="AF6">
        <v>103.3</v>
      </c>
      <c r="AG6">
        <v>5.2</v>
      </c>
      <c r="AH6">
        <v>39.700000000000003</v>
      </c>
      <c r="AI6">
        <v>1.6</v>
      </c>
      <c r="AJ6">
        <v>61.3</v>
      </c>
      <c r="AK6">
        <v>2.2999999999999998</v>
      </c>
      <c r="AL6">
        <v>9.06</v>
      </c>
      <c r="AM6">
        <v>0.49</v>
      </c>
      <c r="AN6">
        <v>347</v>
      </c>
      <c r="AO6">
        <v>16</v>
      </c>
      <c r="AP6">
        <v>23.4</v>
      </c>
      <c r="AQ6">
        <v>1</v>
      </c>
      <c r="AR6">
        <v>151.6</v>
      </c>
      <c r="AS6">
        <v>5.3</v>
      </c>
      <c r="AT6">
        <v>15.5</v>
      </c>
      <c r="AU6">
        <v>0.75</v>
      </c>
      <c r="AV6">
        <v>9.7100000000000006E-2</v>
      </c>
      <c r="AW6">
        <v>8.0000000000000002E-3</v>
      </c>
      <c r="AX6">
        <v>121.9</v>
      </c>
      <c r="AY6">
        <v>5.4</v>
      </c>
      <c r="AZ6">
        <v>13.74</v>
      </c>
      <c r="BA6">
        <v>0.47</v>
      </c>
      <c r="BB6">
        <v>32.200000000000003</v>
      </c>
      <c r="BC6">
        <v>1.1000000000000001</v>
      </c>
      <c r="BD6">
        <v>4.63</v>
      </c>
      <c r="BE6">
        <v>0.24</v>
      </c>
      <c r="BF6">
        <v>21.2</v>
      </c>
      <c r="BG6">
        <v>1</v>
      </c>
      <c r="BH6">
        <v>5.69</v>
      </c>
      <c r="BI6">
        <v>0.42</v>
      </c>
      <c r="BJ6">
        <v>1.9319999999999999</v>
      </c>
      <c r="BK6">
        <v>8.8999999999999996E-2</v>
      </c>
      <c r="BL6">
        <v>5.5</v>
      </c>
      <c r="BM6">
        <v>0.44</v>
      </c>
      <c r="BN6">
        <v>0.83</v>
      </c>
      <c r="BO6">
        <v>7.0999999999999994E-2</v>
      </c>
      <c r="BP6">
        <v>4.9000000000000004</v>
      </c>
      <c r="BQ6">
        <v>0.27</v>
      </c>
      <c r="BR6">
        <v>0.83899999999999997</v>
      </c>
      <c r="BS6">
        <v>6.9000000000000006E-2</v>
      </c>
      <c r="BT6">
        <v>2.3199999999999998</v>
      </c>
      <c r="BU6">
        <v>0.18</v>
      </c>
      <c r="BV6">
        <v>0.29799999999999999</v>
      </c>
      <c r="BW6">
        <v>3.3000000000000002E-2</v>
      </c>
      <c r="BX6">
        <v>1.91</v>
      </c>
      <c r="BY6">
        <v>0.22</v>
      </c>
      <c r="BZ6">
        <v>0.26500000000000001</v>
      </c>
      <c r="CA6">
        <v>3.2000000000000001E-2</v>
      </c>
      <c r="CB6">
        <v>4.0999999999999996</v>
      </c>
      <c r="CC6">
        <v>0.33</v>
      </c>
      <c r="CD6">
        <v>0.81599999999999995</v>
      </c>
      <c r="CE6">
        <v>0.06</v>
      </c>
      <c r="CF6">
        <v>1.095</v>
      </c>
      <c r="CG6">
        <v>9.5000000000000001E-2</v>
      </c>
      <c r="CH6">
        <v>1.0509999999999999</v>
      </c>
      <c r="CI6">
        <v>7.3999999999999996E-2</v>
      </c>
      <c r="CJ6">
        <v>0.317</v>
      </c>
      <c r="CK6">
        <v>3.4000000000000002E-2</v>
      </c>
    </row>
    <row r="7" spans="1:89" x14ac:dyDescent="0.35">
      <c r="A7" t="s">
        <v>257</v>
      </c>
      <c r="B7">
        <v>110</v>
      </c>
      <c r="C7">
        <v>916</v>
      </c>
      <c r="D7" t="s">
        <v>76</v>
      </c>
      <c r="E7" s="3">
        <v>2.3557999999999999</v>
      </c>
      <c r="F7" s="3">
        <v>13.237766666666666</v>
      </c>
      <c r="G7" s="3">
        <v>0.29209999999999997</v>
      </c>
      <c r="H7" s="3">
        <v>11.116833333333332</v>
      </c>
      <c r="I7" s="3">
        <v>0.53706666666666669</v>
      </c>
      <c r="J7" s="3">
        <v>2.7761</v>
      </c>
      <c r="K7" s="3">
        <v>50.240533333333332</v>
      </c>
      <c r="L7" s="3">
        <v>6.5573000000000006</v>
      </c>
      <c r="M7" s="3">
        <v>11.1304</v>
      </c>
      <c r="N7" s="3">
        <v>0.3586333333333333</v>
      </c>
      <c r="O7" s="3">
        <f t="shared" si="0"/>
        <v>0.22414583333333329</v>
      </c>
      <c r="P7" s="3">
        <v>2.1433333333333332E-2</v>
      </c>
      <c r="Q7" s="3">
        <v>1.6033333333333333E-2</v>
      </c>
      <c r="R7" s="3">
        <f t="shared" si="1"/>
        <v>1.3942028985507247E-2</v>
      </c>
      <c r="S7" s="3">
        <v>98.640033333333349</v>
      </c>
      <c r="T7" s="3">
        <f t="shared" si="2"/>
        <v>55.266745735810446</v>
      </c>
      <c r="U7" s="3">
        <v>23.073</v>
      </c>
      <c r="V7">
        <v>4.6900000000000004</v>
      </c>
      <c r="W7">
        <v>0.25</v>
      </c>
      <c r="X7">
        <v>0.9</v>
      </c>
      <c r="Y7">
        <v>0.33</v>
      </c>
      <c r="Z7">
        <v>1306</v>
      </c>
      <c r="AA7">
        <v>57</v>
      </c>
      <c r="AB7">
        <v>27.87</v>
      </c>
      <c r="AC7">
        <v>0.73</v>
      </c>
      <c r="AD7">
        <v>307</v>
      </c>
      <c r="AE7">
        <v>11</v>
      </c>
      <c r="AF7">
        <v>168.8</v>
      </c>
      <c r="AG7">
        <v>7</v>
      </c>
      <c r="AH7">
        <v>42.3</v>
      </c>
      <c r="AI7">
        <v>1.8</v>
      </c>
      <c r="AJ7">
        <v>79.3</v>
      </c>
      <c r="AK7">
        <v>3.6</v>
      </c>
      <c r="AL7">
        <v>9.69</v>
      </c>
      <c r="AM7">
        <v>0.44</v>
      </c>
      <c r="AN7">
        <v>359</v>
      </c>
      <c r="AO7">
        <v>11</v>
      </c>
      <c r="AP7">
        <v>22.39</v>
      </c>
      <c r="AQ7">
        <v>0.74</v>
      </c>
      <c r="AR7">
        <v>144.1</v>
      </c>
      <c r="AS7">
        <v>4.2</v>
      </c>
      <c r="AT7">
        <v>15.39</v>
      </c>
      <c r="AU7">
        <v>0.67</v>
      </c>
      <c r="AV7">
        <v>9.8699999999999996E-2</v>
      </c>
      <c r="AW7">
        <v>6.7999999999999996E-3</v>
      </c>
      <c r="AX7">
        <v>123.6</v>
      </c>
      <c r="AY7">
        <v>5</v>
      </c>
      <c r="AZ7">
        <v>13.41</v>
      </c>
      <c r="BA7">
        <v>0.52</v>
      </c>
      <c r="BB7">
        <v>33.4</v>
      </c>
      <c r="BC7">
        <v>1.2</v>
      </c>
      <c r="BD7">
        <v>4.66</v>
      </c>
      <c r="BE7">
        <v>0.23</v>
      </c>
      <c r="BF7">
        <v>22.02</v>
      </c>
      <c r="BG7">
        <v>0.74</v>
      </c>
      <c r="BH7">
        <v>5.67</v>
      </c>
      <c r="BI7">
        <v>0.33</v>
      </c>
      <c r="BJ7">
        <v>1.9</v>
      </c>
      <c r="BK7">
        <v>0.11</v>
      </c>
      <c r="BL7">
        <v>5.1100000000000003</v>
      </c>
      <c r="BM7">
        <v>0.28000000000000003</v>
      </c>
      <c r="BN7">
        <v>0.79900000000000004</v>
      </c>
      <c r="BO7">
        <v>4.9000000000000002E-2</v>
      </c>
      <c r="BP7">
        <v>4.72</v>
      </c>
      <c r="BQ7">
        <v>0.28000000000000003</v>
      </c>
      <c r="BR7">
        <v>0.85899999999999999</v>
      </c>
      <c r="BS7">
        <v>4.5999999999999999E-2</v>
      </c>
      <c r="BT7">
        <v>2.2000000000000002</v>
      </c>
      <c r="BU7">
        <v>0.11</v>
      </c>
      <c r="BV7">
        <v>0.29399999999999998</v>
      </c>
      <c r="BW7">
        <v>2.7E-2</v>
      </c>
      <c r="BX7">
        <v>1.74</v>
      </c>
      <c r="BY7">
        <v>0.11</v>
      </c>
      <c r="BZ7">
        <v>0.24299999999999999</v>
      </c>
      <c r="CA7">
        <v>2.1000000000000001E-2</v>
      </c>
      <c r="CB7">
        <v>3.49</v>
      </c>
      <c r="CC7">
        <v>0.27</v>
      </c>
      <c r="CD7">
        <v>0.874</v>
      </c>
      <c r="CE7">
        <v>0.06</v>
      </c>
      <c r="CF7">
        <v>1.0900000000000001</v>
      </c>
      <c r="CG7">
        <v>9.8000000000000004E-2</v>
      </c>
      <c r="CH7">
        <v>0.95</v>
      </c>
      <c r="CI7">
        <v>6.9000000000000006E-2</v>
      </c>
      <c r="CJ7">
        <v>0.37</v>
      </c>
      <c r="CK7">
        <v>2.8000000000000001E-2</v>
      </c>
    </row>
    <row r="8" spans="1:89" x14ac:dyDescent="0.35">
      <c r="A8" t="s">
        <v>257</v>
      </c>
      <c r="B8">
        <v>110</v>
      </c>
      <c r="C8">
        <v>916</v>
      </c>
      <c r="D8" t="s">
        <v>77</v>
      </c>
      <c r="E8" s="3">
        <v>2.3598666666666666</v>
      </c>
      <c r="F8" s="3">
        <v>13.329933333333335</v>
      </c>
      <c r="G8" s="3">
        <v>0.29543333333333338</v>
      </c>
      <c r="H8" s="3">
        <v>10.977166666666667</v>
      </c>
      <c r="I8" s="3">
        <v>0.57046666666666668</v>
      </c>
      <c r="J8" s="3">
        <v>2.7591999999999999</v>
      </c>
      <c r="K8" s="3">
        <v>49.808</v>
      </c>
      <c r="L8" s="3">
        <v>6.5322666666666676</v>
      </c>
      <c r="M8" s="3">
        <v>11.166933333333333</v>
      </c>
      <c r="N8" s="3">
        <v>0.33506666666666662</v>
      </c>
      <c r="O8" s="3">
        <f t="shared" si="0"/>
        <v>0.20941666666666664</v>
      </c>
      <c r="P8" s="3">
        <v>2.2766666666666668E-2</v>
      </c>
      <c r="Q8" s="3">
        <v>1.6566666666666667E-2</v>
      </c>
      <c r="R8" s="3">
        <f t="shared" si="1"/>
        <v>1.4405797101449277E-2</v>
      </c>
      <c r="S8" s="3">
        <v>98.173633333333328</v>
      </c>
      <c r="T8" s="3">
        <f t="shared" si="2"/>
        <v>55.091104213603266</v>
      </c>
      <c r="U8" s="3">
        <v>22.433</v>
      </c>
      <c r="V8">
        <v>4.3</v>
      </c>
      <c r="W8">
        <v>0.27</v>
      </c>
      <c r="X8">
        <v>0.57999999999999996</v>
      </c>
      <c r="Y8">
        <v>0.22</v>
      </c>
      <c r="Z8">
        <v>1258</v>
      </c>
      <c r="AA8">
        <v>39</v>
      </c>
      <c r="AB8">
        <v>29.99</v>
      </c>
      <c r="AC8">
        <v>0.76</v>
      </c>
      <c r="AD8">
        <v>303</v>
      </c>
      <c r="AE8">
        <v>13</v>
      </c>
      <c r="AF8">
        <v>164.5</v>
      </c>
      <c r="AG8">
        <v>6.5</v>
      </c>
      <c r="AH8">
        <v>42.6</v>
      </c>
      <c r="AI8">
        <v>1.6</v>
      </c>
      <c r="AJ8">
        <v>76.400000000000006</v>
      </c>
      <c r="AK8">
        <v>2.6</v>
      </c>
      <c r="AL8">
        <v>9.09</v>
      </c>
      <c r="AM8">
        <v>0.35</v>
      </c>
      <c r="AN8">
        <v>364</v>
      </c>
      <c r="AO8">
        <v>11</v>
      </c>
      <c r="AP8">
        <v>24.33</v>
      </c>
      <c r="AQ8">
        <v>0.71</v>
      </c>
      <c r="AR8">
        <v>156.69999999999999</v>
      </c>
      <c r="AS8">
        <v>4.5999999999999996</v>
      </c>
      <c r="AT8">
        <v>15.53</v>
      </c>
      <c r="AU8">
        <v>0.54</v>
      </c>
      <c r="AV8">
        <v>9.7000000000000003E-2</v>
      </c>
      <c r="AW8">
        <v>4.4000000000000003E-3</v>
      </c>
      <c r="AX8">
        <v>123.3</v>
      </c>
      <c r="AY8">
        <v>3.9</v>
      </c>
      <c r="AZ8">
        <v>13.86</v>
      </c>
      <c r="BA8">
        <v>0.4</v>
      </c>
      <c r="BB8">
        <v>32.799999999999997</v>
      </c>
      <c r="BC8">
        <v>0.96</v>
      </c>
      <c r="BD8">
        <v>4.82</v>
      </c>
      <c r="BE8">
        <v>0.17</v>
      </c>
      <c r="BF8">
        <v>23.04</v>
      </c>
      <c r="BG8">
        <v>0.86</v>
      </c>
      <c r="BH8">
        <v>5.86</v>
      </c>
      <c r="BI8">
        <v>0.37</v>
      </c>
      <c r="BJ8">
        <v>2.0049999999999999</v>
      </c>
      <c r="BK8">
        <v>8.1000000000000003E-2</v>
      </c>
      <c r="BL8">
        <v>5.73</v>
      </c>
      <c r="BM8">
        <v>0.28999999999999998</v>
      </c>
      <c r="BN8">
        <v>0.876</v>
      </c>
      <c r="BO8">
        <v>4.8000000000000001E-2</v>
      </c>
      <c r="BP8">
        <v>5.0199999999999996</v>
      </c>
      <c r="BQ8">
        <v>0.2</v>
      </c>
      <c r="BR8">
        <v>0.90900000000000003</v>
      </c>
      <c r="BS8">
        <v>5.8000000000000003E-2</v>
      </c>
      <c r="BT8">
        <v>2.5299999999999998</v>
      </c>
      <c r="BU8">
        <v>0.14000000000000001</v>
      </c>
      <c r="BV8">
        <v>0.28399999999999997</v>
      </c>
      <c r="BW8">
        <v>2.7E-2</v>
      </c>
      <c r="BX8">
        <v>1.96</v>
      </c>
      <c r="BY8">
        <v>0.14000000000000001</v>
      </c>
      <c r="BZ8">
        <v>0.28799999999999998</v>
      </c>
      <c r="CA8">
        <v>2.5999999999999999E-2</v>
      </c>
      <c r="CB8">
        <v>4.21</v>
      </c>
      <c r="CC8">
        <v>0.28000000000000003</v>
      </c>
      <c r="CD8">
        <v>0.95499999999999996</v>
      </c>
      <c r="CE8">
        <v>5.7000000000000002E-2</v>
      </c>
      <c r="CF8">
        <v>1.0589999999999999</v>
      </c>
      <c r="CG8">
        <v>7.5999999999999998E-2</v>
      </c>
      <c r="CH8">
        <v>1.089</v>
      </c>
      <c r="CI8">
        <v>6.6000000000000003E-2</v>
      </c>
      <c r="CJ8">
        <v>0.35899999999999999</v>
      </c>
      <c r="CK8">
        <v>0.03</v>
      </c>
    </row>
    <row r="9" spans="1:89" x14ac:dyDescent="0.35">
      <c r="A9" t="s">
        <v>257</v>
      </c>
      <c r="B9">
        <v>110</v>
      </c>
      <c r="C9">
        <v>916</v>
      </c>
      <c r="D9" t="s">
        <v>78</v>
      </c>
      <c r="E9" s="3">
        <v>2.4163000000000001</v>
      </c>
      <c r="F9" s="3">
        <v>13.408700000000001</v>
      </c>
      <c r="G9" s="3">
        <v>0.25679999999999997</v>
      </c>
      <c r="H9" s="3">
        <v>11.043133333333335</v>
      </c>
      <c r="I9" s="3">
        <v>0.55933333333333335</v>
      </c>
      <c r="J9" s="3">
        <v>2.7495333333333334</v>
      </c>
      <c r="K9" s="3">
        <v>49.735233333333333</v>
      </c>
      <c r="L9" s="3">
        <v>6.1862333333333339</v>
      </c>
      <c r="M9" s="3">
        <v>11.207533333333336</v>
      </c>
      <c r="N9" s="3">
        <v>0.36333333333333329</v>
      </c>
      <c r="O9" s="3">
        <f t="shared" si="0"/>
        <v>0.2270833333333333</v>
      </c>
      <c r="P9" s="3">
        <v>2.0866666666666669E-2</v>
      </c>
      <c r="Q9" s="3">
        <v>1.6366666666666665E-2</v>
      </c>
      <c r="R9" s="3">
        <f t="shared" si="1"/>
        <v>1.4231884057971014E-2</v>
      </c>
      <c r="S9" s="3">
        <v>97.963300000000004</v>
      </c>
      <c r="T9" s="3">
        <f t="shared" si="2"/>
        <v>53.650881076477752</v>
      </c>
      <c r="U9" s="3">
        <v>20.568000000000001</v>
      </c>
      <c r="V9">
        <v>4.51</v>
      </c>
      <c r="W9">
        <v>0.34</v>
      </c>
      <c r="X9">
        <v>0.79</v>
      </c>
      <c r="Y9">
        <v>0.28000000000000003</v>
      </c>
      <c r="Z9">
        <v>1240</v>
      </c>
      <c r="AA9">
        <v>40</v>
      </c>
      <c r="AB9">
        <v>29.29</v>
      </c>
      <c r="AC9">
        <v>0.67</v>
      </c>
      <c r="AD9">
        <v>301</v>
      </c>
      <c r="AE9">
        <v>12</v>
      </c>
      <c r="AF9">
        <v>176.9</v>
      </c>
      <c r="AG9">
        <v>7.5</v>
      </c>
      <c r="AH9">
        <v>41.8</v>
      </c>
      <c r="AI9">
        <v>1.3</v>
      </c>
      <c r="AJ9">
        <v>77.2</v>
      </c>
      <c r="AK9">
        <v>3.6</v>
      </c>
      <c r="AL9">
        <v>9.39</v>
      </c>
      <c r="AM9">
        <v>0.34</v>
      </c>
      <c r="AN9">
        <v>362</v>
      </c>
      <c r="AO9">
        <v>11</v>
      </c>
      <c r="AP9">
        <v>23.96</v>
      </c>
      <c r="AQ9">
        <v>0.75</v>
      </c>
      <c r="AR9">
        <v>153.1</v>
      </c>
      <c r="AS9">
        <v>5.0999999999999996</v>
      </c>
      <c r="AT9">
        <v>15.61</v>
      </c>
      <c r="AU9">
        <v>0.61</v>
      </c>
      <c r="AV9">
        <v>9.6500000000000002E-2</v>
      </c>
      <c r="AW9">
        <v>9.2999999999999992E-3</v>
      </c>
      <c r="AX9">
        <v>121.8</v>
      </c>
      <c r="AY9">
        <v>6.2</v>
      </c>
      <c r="AZ9">
        <v>13.7</v>
      </c>
      <c r="BA9">
        <v>0.52</v>
      </c>
      <c r="BB9">
        <v>31.7</v>
      </c>
      <c r="BC9">
        <v>1.2</v>
      </c>
      <c r="BD9">
        <v>4.67</v>
      </c>
      <c r="BE9">
        <v>0.2</v>
      </c>
      <c r="BF9">
        <v>21.9</v>
      </c>
      <c r="BG9">
        <v>1.1000000000000001</v>
      </c>
      <c r="BH9">
        <v>6</v>
      </c>
      <c r="BI9">
        <v>0.37</v>
      </c>
      <c r="BJ9">
        <v>1.95</v>
      </c>
      <c r="BK9">
        <v>0.12</v>
      </c>
      <c r="BL9">
        <v>5.58</v>
      </c>
      <c r="BM9">
        <v>0.3</v>
      </c>
      <c r="BN9">
        <v>0.86399999999999999</v>
      </c>
      <c r="BO9">
        <v>4.7E-2</v>
      </c>
      <c r="BP9">
        <v>5.05</v>
      </c>
      <c r="BQ9">
        <v>0.23</v>
      </c>
      <c r="BR9">
        <v>0.89100000000000001</v>
      </c>
      <c r="BS9">
        <v>6.4000000000000001E-2</v>
      </c>
      <c r="BT9">
        <v>2.35</v>
      </c>
      <c r="BU9">
        <v>0.15</v>
      </c>
      <c r="BV9">
        <v>0.312</v>
      </c>
      <c r="BW9">
        <v>3.2000000000000001E-2</v>
      </c>
      <c r="BX9">
        <v>1.93</v>
      </c>
      <c r="BY9">
        <v>0.12</v>
      </c>
      <c r="BZ9">
        <v>0.25800000000000001</v>
      </c>
      <c r="CA9">
        <v>0.02</v>
      </c>
      <c r="CB9">
        <v>3.76</v>
      </c>
      <c r="CC9">
        <v>0.27</v>
      </c>
      <c r="CD9">
        <v>0.85299999999999998</v>
      </c>
      <c r="CE9">
        <v>6.0999999999999999E-2</v>
      </c>
      <c r="CF9">
        <v>1.127</v>
      </c>
      <c r="CG9">
        <v>8.8999999999999996E-2</v>
      </c>
      <c r="CH9">
        <v>1.081</v>
      </c>
      <c r="CI9">
        <v>7.3999999999999996E-2</v>
      </c>
      <c r="CJ9">
        <v>0.34300000000000003</v>
      </c>
      <c r="CK9">
        <v>3.2000000000000001E-2</v>
      </c>
    </row>
    <row r="10" spans="1:89" x14ac:dyDescent="0.35">
      <c r="A10" t="s">
        <v>257</v>
      </c>
      <c r="B10">
        <v>110</v>
      </c>
      <c r="C10">
        <v>916</v>
      </c>
      <c r="D10" t="s">
        <v>79</v>
      </c>
      <c r="E10" s="3">
        <v>2.2822</v>
      </c>
      <c r="F10" s="3">
        <v>13.376600000000002</v>
      </c>
      <c r="G10" s="3">
        <v>0.28286666666666666</v>
      </c>
      <c r="H10" s="3">
        <v>11.032500000000001</v>
      </c>
      <c r="I10" s="3">
        <v>0.53749999999999998</v>
      </c>
      <c r="J10" s="3">
        <v>2.7580000000000005</v>
      </c>
      <c r="K10" s="3">
        <v>50.153766666666662</v>
      </c>
      <c r="L10" s="3">
        <v>6.5010666666666665</v>
      </c>
      <c r="M10" s="3">
        <v>11.135166666666668</v>
      </c>
      <c r="N10" s="3">
        <v>0.37223333333333325</v>
      </c>
      <c r="O10" s="3">
        <f t="shared" si="0"/>
        <v>0.23264583333333327</v>
      </c>
      <c r="P10" s="3">
        <v>2.3133333333333336E-2</v>
      </c>
      <c r="Q10" s="3">
        <v>1.5600000000000001E-2</v>
      </c>
      <c r="R10" s="3">
        <f t="shared" si="1"/>
        <v>1.3565217391304349E-2</v>
      </c>
      <c r="S10" s="3">
        <v>98.470666666666659</v>
      </c>
      <c r="T10" s="3">
        <f t="shared" si="2"/>
        <v>55.043127789324615</v>
      </c>
      <c r="U10" s="3">
        <v>22.677</v>
      </c>
      <c r="V10">
        <v>3.48</v>
      </c>
      <c r="W10">
        <v>0.23</v>
      </c>
      <c r="X10">
        <v>0.87</v>
      </c>
      <c r="Y10">
        <v>0.26</v>
      </c>
      <c r="Z10">
        <v>1281</v>
      </c>
      <c r="AA10">
        <v>56</v>
      </c>
      <c r="AB10">
        <v>28.84</v>
      </c>
      <c r="AC10">
        <v>0.72</v>
      </c>
      <c r="AD10">
        <v>297.39999999999998</v>
      </c>
      <c r="AE10">
        <v>9.1999999999999993</v>
      </c>
      <c r="AF10">
        <v>165.1</v>
      </c>
      <c r="AG10">
        <v>5.7</v>
      </c>
      <c r="AH10">
        <v>41</v>
      </c>
      <c r="AI10">
        <v>1.7</v>
      </c>
      <c r="AJ10">
        <v>73.900000000000006</v>
      </c>
      <c r="AK10">
        <v>2.9</v>
      </c>
      <c r="AL10">
        <v>9.44</v>
      </c>
      <c r="AM10">
        <v>0.28999999999999998</v>
      </c>
      <c r="AN10">
        <v>368</v>
      </c>
      <c r="AO10">
        <v>9.4</v>
      </c>
      <c r="AP10">
        <v>23.46</v>
      </c>
      <c r="AQ10">
        <v>0.57999999999999996</v>
      </c>
      <c r="AR10">
        <v>152.80000000000001</v>
      </c>
      <c r="AS10">
        <v>3.6</v>
      </c>
      <c r="AT10">
        <v>15.3</v>
      </c>
      <c r="AU10">
        <v>0.49</v>
      </c>
      <c r="AV10">
        <v>9.4700000000000006E-2</v>
      </c>
      <c r="AW10">
        <v>6.4000000000000003E-3</v>
      </c>
      <c r="AX10">
        <v>120.6</v>
      </c>
      <c r="AY10">
        <v>4.8</v>
      </c>
      <c r="AZ10">
        <v>13.5</v>
      </c>
      <c r="BA10">
        <v>0.42</v>
      </c>
      <c r="BB10">
        <v>32</v>
      </c>
      <c r="BC10">
        <v>1.1000000000000001</v>
      </c>
      <c r="BD10">
        <v>4.5599999999999996</v>
      </c>
      <c r="BE10">
        <v>0.16</v>
      </c>
      <c r="BF10">
        <v>22.38</v>
      </c>
      <c r="BG10">
        <v>0.71</v>
      </c>
      <c r="BH10">
        <v>5.64</v>
      </c>
      <c r="BI10">
        <v>0.26</v>
      </c>
      <c r="BJ10">
        <v>1.915</v>
      </c>
      <c r="BK10">
        <v>8.4000000000000005E-2</v>
      </c>
      <c r="BL10">
        <v>5.62</v>
      </c>
      <c r="BM10">
        <v>0.28000000000000003</v>
      </c>
      <c r="BN10">
        <v>0.84899999999999998</v>
      </c>
      <c r="BO10">
        <v>4.1000000000000002E-2</v>
      </c>
      <c r="BP10">
        <v>4.8099999999999996</v>
      </c>
      <c r="BQ10">
        <v>0.22</v>
      </c>
      <c r="BR10">
        <v>0.93899999999999995</v>
      </c>
      <c r="BS10">
        <v>4.1000000000000002E-2</v>
      </c>
      <c r="BT10">
        <v>2.38</v>
      </c>
      <c r="BU10">
        <v>0.13</v>
      </c>
      <c r="BV10">
        <v>0.29399999999999998</v>
      </c>
      <c r="BW10">
        <v>2.1000000000000001E-2</v>
      </c>
      <c r="BX10">
        <v>1.97</v>
      </c>
      <c r="BY10">
        <v>0.15</v>
      </c>
      <c r="BZ10">
        <v>0.27300000000000002</v>
      </c>
      <c r="CA10">
        <v>1.7000000000000001E-2</v>
      </c>
      <c r="CB10">
        <v>3.89</v>
      </c>
      <c r="CC10">
        <v>0.21</v>
      </c>
      <c r="CD10">
        <v>0.88800000000000001</v>
      </c>
      <c r="CE10">
        <v>5.1999999999999998E-2</v>
      </c>
      <c r="CF10">
        <v>1.0680000000000001</v>
      </c>
      <c r="CG10">
        <v>6.7000000000000004E-2</v>
      </c>
      <c r="CH10">
        <v>1.052</v>
      </c>
      <c r="CI10">
        <v>5.3999999999999999E-2</v>
      </c>
      <c r="CJ10">
        <v>0.34499999999999997</v>
      </c>
      <c r="CK10">
        <v>2.5000000000000001E-2</v>
      </c>
    </row>
    <row r="11" spans="1:89" x14ac:dyDescent="0.35">
      <c r="A11" t="s">
        <v>257</v>
      </c>
      <c r="B11">
        <v>110</v>
      </c>
      <c r="C11">
        <v>916</v>
      </c>
      <c r="D11" t="s">
        <v>80</v>
      </c>
      <c r="E11" s="3">
        <v>2.4234333333333331</v>
      </c>
      <c r="F11" s="3">
        <v>13.376566666666667</v>
      </c>
      <c r="G11" s="3">
        <v>0.27629999999999999</v>
      </c>
      <c r="H11" s="3">
        <v>11.057433333333334</v>
      </c>
      <c r="I11" s="3">
        <v>0.54833333333333334</v>
      </c>
      <c r="J11" s="3">
        <v>2.7621333333333333</v>
      </c>
      <c r="K11" s="3">
        <v>49.908833333333327</v>
      </c>
      <c r="L11" s="3">
        <v>6.0413666666666659</v>
      </c>
      <c r="M11" s="3">
        <v>11.171066666666666</v>
      </c>
      <c r="N11" s="3">
        <v>0.38096666666666668</v>
      </c>
      <c r="O11" s="3">
        <f t="shared" si="0"/>
        <v>0.23810416666666667</v>
      </c>
      <c r="P11" s="3">
        <v>2.6466666666666666E-2</v>
      </c>
      <c r="Q11" s="3">
        <v>1.5866666666666668E-2</v>
      </c>
      <c r="R11" s="3">
        <f t="shared" si="1"/>
        <v>1.3797101449275364E-2</v>
      </c>
      <c r="S11" s="3">
        <v>97.988733333333343</v>
      </c>
      <c r="T11" s="3">
        <f t="shared" si="2"/>
        <v>53.142316648183666</v>
      </c>
      <c r="U11" s="3">
        <v>22.907</v>
      </c>
      <c r="V11">
        <v>4.25</v>
      </c>
      <c r="W11">
        <v>0.31</v>
      </c>
      <c r="X11">
        <v>0.77</v>
      </c>
      <c r="Y11">
        <v>0.27</v>
      </c>
      <c r="Z11">
        <v>1295</v>
      </c>
      <c r="AA11">
        <v>48</v>
      </c>
      <c r="AB11">
        <v>29.5</v>
      </c>
      <c r="AC11">
        <v>0.66</v>
      </c>
      <c r="AD11">
        <v>291</v>
      </c>
      <c r="AE11">
        <v>13</v>
      </c>
      <c r="AF11">
        <v>165.2</v>
      </c>
      <c r="AG11">
        <v>7.1</v>
      </c>
      <c r="AH11">
        <v>42.6</v>
      </c>
      <c r="AI11">
        <v>2.5</v>
      </c>
      <c r="AJ11">
        <v>76.7</v>
      </c>
      <c r="AK11">
        <v>4.5999999999999996</v>
      </c>
      <c r="AL11">
        <v>9.48</v>
      </c>
      <c r="AM11">
        <v>0.41</v>
      </c>
      <c r="AN11">
        <v>359</v>
      </c>
      <c r="AO11">
        <v>11</v>
      </c>
      <c r="AP11">
        <v>22.43</v>
      </c>
      <c r="AQ11">
        <v>0.6</v>
      </c>
      <c r="AR11">
        <v>148.6</v>
      </c>
      <c r="AS11">
        <v>5.0999999999999996</v>
      </c>
      <c r="AT11">
        <v>15.3</v>
      </c>
      <c r="AU11">
        <v>0.64</v>
      </c>
      <c r="AV11">
        <v>9.3700000000000006E-2</v>
      </c>
      <c r="AW11">
        <v>8.2000000000000007E-3</v>
      </c>
      <c r="AX11">
        <v>121.5</v>
      </c>
      <c r="AY11">
        <v>5.8</v>
      </c>
      <c r="AZ11">
        <v>13.38</v>
      </c>
      <c r="BA11">
        <v>0.49</v>
      </c>
      <c r="BB11">
        <v>31.92</v>
      </c>
      <c r="BC11">
        <v>0.84</v>
      </c>
      <c r="BD11">
        <v>4.51</v>
      </c>
      <c r="BE11">
        <v>0.16</v>
      </c>
      <c r="BF11">
        <v>22.18</v>
      </c>
      <c r="BG11">
        <v>0.81</v>
      </c>
      <c r="BH11">
        <v>5.72</v>
      </c>
      <c r="BI11">
        <v>0.42</v>
      </c>
      <c r="BJ11">
        <v>1.85</v>
      </c>
      <c r="BK11">
        <v>0.11</v>
      </c>
      <c r="BL11">
        <v>5.48</v>
      </c>
      <c r="BM11">
        <v>0.35</v>
      </c>
      <c r="BN11">
        <v>0.81399999999999995</v>
      </c>
      <c r="BO11">
        <v>5.3999999999999999E-2</v>
      </c>
      <c r="BP11">
        <v>4.7300000000000004</v>
      </c>
      <c r="BQ11">
        <v>0.25</v>
      </c>
      <c r="BR11">
        <v>0.89600000000000002</v>
      </c>
      <c r="BS11">
        <v>5.8999999999999997E-2</v>
      </c>
      <c r="BT11">
        <v>2.14</v>
      </c>
      <c r="BU11">
        <v>0.12</v>
      </c>
      <c r="BV11">
        <v>0.28999999999999998</v>
      </c>
      <c r="BW11">
        <v>2.5000000000000001E-2</v>
      </c>
      <c r="BX11">
        <v>1.94</v>
      </c>
      <c r="BY11">
        <v>0.16</v>
      </c>
      <c r="BZ11">
        <v>0.26900000000000002</v>
      </c>
      <c r="CA11">
        <v>2.5000000000000001E-2</v>
      </c>
      <c r="CB11">
        <v>3.62</v>
      </c>
      <c r="CC11">
        <v>0.28999999999999998</v>
      </c>
      <c r="CD11">
        <v>0.90200000000000002</v>
      </c>
      <c r="CE11">
        <v>6.5000000000000002E-2</v>
      </c>
      <c r="CF11">
        <v>1.101</v>
      </c>
      <c r="CG11">
        <v>9.1999999999999998E-2</v>
      </c>
      <c r="CH11">
        <v>0.96299999999999997</v>
      </c>
      <c r="CI11">
        <v>5.1999999999999998E-2</v>
      </c>
      <c r="CJ11">
        <v>0.34699999999999998</v>
      </c>
      <c r="CK11">
        <v>0.03</v>
      </c>
    </row>
    <row r="12" spans="1:89" x14ac:dyDescent="0.35">
      <c r="A12" t="s">
        <v>257</v>
      </c>
      <c r="B12">
        <v>110</v>
      </c>
      <c r="C12">
        <v>910</v>
      </c>
      <c r="D12" t="s">
        <v>81</v>
      </c>
      <c r="E12" s="3">
        <v>2.1739333333333337</v>
      </c>
      <c r="F12" s="3">
        <v>12.921066666666666</v>
      </c>
      <c r="G12" s="3">
        <v>0.2238</v>
      </c>
      <c r="H12" s="3">
        <v>11.154066666666667</v>
      </c>
      <c r="I12" s="3">
        <v>0.47626666666666667</v>
      </c>
      <c r="J12" s="3">
        <v>2.5192333333333337</v>
      </c>
      <c r="K12" s="3">
        <v>50.733966666666667</v>
      </c>
      <c r="L12" s="3">
        <v>7.4883666666666668</v>
      </c>
      <c r="M12" s="3">
        <v>10.866466666666668</v>
      </c>
      <c r="N12" s="3">
        <v>0.3644</v>
      </c>
      <c r="O12" s="3">
        <f t="shared" si="0"/>
        <v>0.22774999999999998</v>
      </c>
      <c r="P12" s="3">
        <v>0.03</v>
      </c>
      <c r="Q12" s="3">
        <v>1.4566666666666667E-2</v>
      </c>
      <c r="R12" s="3">
        <f t="shared" si="1"/>
        <v>1.2666666666666668E-2</v>
      </c>
      <c r="S12" s="3">
        <v>98.966099999999997</v>
      </c>
      <c r="T12" s="3">
        <f t="shared" si="2"/>
        <v>59.102988491067293</v>
      </c>
      <c r="U12" s="3">
        <v>16.981000000000002</v>
      </c>
      <c r="V12">
        <v>3.72</v>
      </c>
      <c r="W12">
        <v>0.27</v>
      </c>
      <c r="X12">
        <v>0.8</v>
      </c>
      <c r="Y12">
        <v>0.27</v>
      </c>
      <c r="Z12">
        <v>1129</v>
      </c>
      <c r="AA12">
        <v>39</v>
      </c>
      <c r="AB12">
        <v>31.69</v>
      </c>
      <c r="AC12">
        <v>0.95</v>
      </c>
      <c r="AD12">
        <v>265</v>
      </c>
      <c r="AE12">
        <v>10</v>
      </c>
      <c r="AF12">
        <v>356</v>
      </c>
      <c r="AG12">
        <v>17</v>
      </c>
      <c r="AH12">
        <v>40.700000000000003</v>
      </c>
      <c r="AI12">
        <v>1.7</v>
      </c>
      <c r="AJ12">
        <v>97.1</v>
      </c>
      <c r="AK12">
        <v>4.3</v>
      </c>
      <c r="AL12">
        <v>7.06</v>
      </c>
      <c r="AM12">
        <v>0.34</v>
      </c>
      <c r="AN12">
        <v>323</v>
      </c>
      <c r="AO12">
        <v>12</v>
      </c>
      <c r="AP12">
        <v>22.59</v>
      </c>
      <c r="AQ12">
        <v>0.76</v>
      </c>
      <c r="AR12">
        <v>133.9</v>
      </c>
      <c r="AS12">
        <v>4.4000000000000004</v>
      </c>
      <c r="AT12">
        <v>12.54</v>
      </c>
      <c r="AU12">
        <v>0.47</v>
      </c>
      <c r="AV12">
        <v>6.6799999999999998E-2</v>
      </c>
      <c r="AW12">
        <v>7.0000000000000001E-3</v>
      </c>
      <c r="AX12">
        <v>99.3</v>
      </c>
      <c r="AY12">
        <v>4.8</v>
      </c>
      <c r="AZ12">
        <v>11.4</v>
      </c>
      <c r="BA12">
        <v>0.47</v>
      </c>
      <c r="BB12">
        <v>26.05</v>
      </c>
      <c r="BC12">
        <v>0.92</v>
      </c>
      <c r="BD12">
        <v>3.85</v>
      </c>
      <c r="BE12">
        <v>0.19</v>
      </c>
      <c r="BF12">
        <v>18.63</v>
      </c>
      <c r="BG12">
        <v>0.66</v>
      </c>
      <c r="BH12">
        <v>5.0199999999999996</v>
      </c>
      <c r="BI12">
        <v>0.34</v>
      </c>
      <c r="BJ12">
        <v>1.71</v>
      </c>
      <c r="BK12">
        <v>0.12</v>
      </c>
      <c r="BL12">
        <v>5.38</v>
      </c>
      <c r="BM12">
        <v>0.36</v>
      </c>
      <c r="BN12">
        <v>0.77700000000000002</v>
      </c>
      <c r="BO12">
        <v>6.7000000000000004E-2</v>
      </c>
      <c r="BP12">
        <v>4.53</v>
      </c>
      <c r="BQ12">
        <v>0.28999999999999998</v>
      </c>
      <c r="BR12">
        <v>0.91</v>
      </c>
      <c r="BS12">
        <v>6.6000000000000003E-2</v>
      </c>
      <c r="BT12">
        <v>2.3199999999999998</v>
      </c>
      <c r="BU12">
        <v>0.13</v>
      </c>
      <c r="BV12">
        <v>0.314</v>
      </c>
      <c r="BW12">
        <v>3.3000000000000002E-2</v>
      </c>
      <c r="BX12">
        <v>1.93</v>
      </c>
      <c r="BY12">
        <v>0.13</v>
      </c>
      <c r="BZ12">
        <v>0.23599999999999999</v>
      </c>
      <c r="CA12">
        <v>2.5999999999999999E-2</v>
      </c>
      <c r="CB12">
        <v>3.5</v>
      </c>
      <c r="CC12">
        <v>0.35</v>
      </c>
      <c r="CD12">
        <v>0.80400000000000005</v>
      </c>
      <c r="CE12">
        <v>7.3999999999999996E-2</v>
      </c>
      <c r="CF12">
        <v>0.88300000000000001</v>
      </c>
      <c r="CG12">
        <v>9.6000000000000002E-2</v>
      </c>
      <c r="CH12">
        <v>0.89100000000000001</v>
      </c>
      <c r="CI12">
        <v>7.4999999999999997E-2</v>
      </c>
      <c r="CJ12">
        <v>0.245</v>
      </c>
      <c r="CK12">
        <v>2.3E-2</v>
      </c>
    </row>
    <row r="13" spans="1:89" x14ac:dyDescent="0.35">
      <c r="A13" t="s">
        <v>257</v>
      </c>
      <c r="B13">
        <v>110</v>
      </c>
      <c r="C13">
        <v>910</v>
      </c>
      <c r="D13" t="s">
        <v>82</v>
      </c>
      <c r="E13" s="3">
        <v>2.2131000000000003</v>
      </c>
      <c r="F13" s="3">
        <v>12.972866666666667</v>
      </c>
      <c r="G13" s="3">
        <v>0.247</v>
      </c>
      <c r="H13" s="3">
        <v>11.141733333333333</v>
      </c>
      <c r="I13" s="3">
        <v>0.45446666666666663</v>
      </c>
      <c r="J13" s="3">
        <v>2.4805999999999995</v>
      </c>
      <c r="K13" s="3">
        <v>49.910766666666667</v>
      </c>
      <c r="L13" s="3">
        <v>7.4123333333333337</v>
      </c>
      <c r="M13" s="3">
        <v>11.032933333333332</v>
      </c>
      <c r="N13" s="3">
        <v>0.36846666666666666</v>
      </c>
      <c r="O13" s="3">
        <f t="shared" si="0"/>
        <v>0.23029166666666664</v>
      </c>
      <c r="P13" s="3">
        <v>2.8766666666666666E-2</v>
      </c>
      <c r="Q13" s="3">
        <v>1.2533333333333334E-2</v>
      </c>
      <c r="R13" s="3">
        <f t="shared" si="1"/>
        <v>1.0898550724637683E-2</v>
      </c>
      <c r="S13" s="3">
        <v>98.275500000000008</v>
      </c>
      <c r="T13" s="3">
        <f t="shared" si="2"/>
        <v>58.487438277618864</v>
      </c>
      <c r="U13" s="3">
        <v>21.853999999999999</v>
      </c>
      <c r="V13">
        <v>3.95</v>
      </c>
      <c r="W13">
        <v>0.21</v>
      </c>
      <c r="X13">
        <v>0.68</v>
      </c>
      <c r="Y13">
        <v>0.27</v>
      </c>
      <c r="Z13">
        <v>1097</v>
      </c>
      <c r="AA13">
        <v>32</v>
      </c>
      <c r="AB13">
        <v>31.92</v>
      </c>
      <c r="AC13">
        <v>0.79</v>
      </c>
      <c r="AD13">
        <v>280.5</v>
      </c>
      <c r="AE13">
        <v>9.6</v>
      </c>
      <c r="AF13">
        <v>383</v>
      </c>
      <c r="AG13">
        <v>12</v>
      </c>
      <c r="AH13">
        <v>43.9</v>
      </c>
      <c r="AI13">
        <v>1.5</v>
      </c>
      <c r="AJ13">
        <v>108.6</v>
      </c>
      <c r="AK13">
        <v>3.3</v>
      </c>
      <c r="AL13">
        <v>7.69</v>
      </c>
      <c r="AM13">
        <v>0.4</v>
      </c>
      <c r="AN13">
        <v>326</v>
      </c>
      <c r="AO13">
        <v>11</v>
      </c>
      <c r="AP13">
        <v>22.94</v>
      </c>
      <c r="AQ13">
        <v>0.62</v>
      </c>
      <c r="AR13">
        <v>133.30000000000001</v>
      </c>
      <c r="AS13">
        <v>3.6</v>
      </c>
      <c r="AT13">
        <v>12.97</v>
      </c>
      <c r="AU13">
        <v>0.41</v>
      </c>
      <c r="AV13">
        <v>7.5999999999999998E-2</v>
      </c>
      <c r="AW13">
        <v>6.1999999999999998E-3</v>
      </c>
      <c r="AX13">
        <v>100.9</v>
      </c>
      <c r="AY13">
        <v>3.3</v>
      </c>
      <c r="AZ13">
        <v>11.55</v>
      </c>
      <c r="BA13">
        <v>0.4</v>
      </c>
      <c r="BB13">
        <v>27.39</v>
      </c>
      <c r="BC13">
        <v>0.88</v>
      </c>
      <c r="BD13">
        <v>4.01</v>
      </c>
      <c r="BE13">
        <v>0.15</v>
      </c>
      <c r="BF13">
        <v>20.43</v>
      </c>
      <c r="BG13">
        <v>0.95</v>
      </c>
      <c r="BH13">
        <v>5.22</v>
      </c>
      <c r="BI13">
        <v>0.26</v>
      </c>
      <c r="BJ13">
        <v>1.722</v>
      </c>
      <c r="BK13">
        <v>7.3999999999999996E-2</v>
      </c>
      <c r="BL13">
        <v>5</v>
      </c>
      <c r="BM13">
        <v>0.24</v>
      </c>
      <c r="BN13">
        <v>0.81499999999999995</v>
      </c>
      <c r="BO13">
        <v>4.7E-2</v>
      </c>
      <c r="BP13">
        <v>4.6500000000000004</v>
      </c>
      <c r="BQ13">
        <v>0.23</v>
      </c>
      <c r="BR13">
        <v>0.90200000000000002</v>
      </c>
      <c r="BS13">
        <v>4.9000000000000002E-2</v>
      </c>
      <c r="BT13">
        <v>2.3199999999999998</v>
      </c>
      <c r="BU13">
        <v>0.15</v>
      </c>
      <c r="BV13">
        <v>0.311</v>
      </c>
      <c r="BW13">
        <v>2.8000000000000001E-2</v>
      </c>
      <c r="BX13">
        <v>2.12</v>
      </c>
      <c r="BY13">
        <v>0.17</v>
      </c>
      <c r="BZ13">
        <v>0.26300000000000001</v>
      </c>
      <c r="CA13">
        <v>2.1999999999999999E-2</v>
      </c>
      <c r="CB13">
        <v>3.42</v>
      </c>
      <c r="CC13">
        <v>0.27</v>
      </c>
      <c r="CD13">
        <v>0.76800000000000002</v>
      </c>
      <c r="CE13">
        <v>0.06</v>
      </c>
      <c r="CF13">
        <v>1</v>
      </c>
      <c r="CG13">
        <v>8.3000000000000004E-2</v>
      </c>
      <c r="CH13">
        <v>0.88400000000000001</v>
      </c>
      <c r="CI13">
        <v>6.4000000000000001E-2</v>
      </c>
      <c r="CJ13">
        <v>0.31</v>
      </c>
      <c r="CK13">
        <v>2.7E-2</v>
      </c>
    </row>
    <row r="14" spans="1:89" x14ac:dyDescent="0.35">
      <c r="A14" t="s">
        <v>257</v>
      </c>
      <c r="B14">
        <v>110</v>
      </c>
      <c r="C14">
        <v>910</v>
      </c>
      <c r="D14" t="s">
        <v>83</v>
      </c>
      <c r="E14" s="3">
        <v>2.2163333333333335</v>
      </c>
      <c r="F14" s="3">
        <v>12.919433333333332</v>
      </c>
      <c r="G14" s="3">
        <v>0.22923333333333332</v>
      </c>
      <c r="H14" s="3">
        <v>11.147066666666666</v>
      </c>
      <c r="I14" s="3">
        <v>0.45083333333333336</v>
      </c>
      <c r="J14" s="3">
        <v>2.4909333333333334</v>
      </c>
      <c r="K14" s="3">
        <v>49.747199999999999</v>
      </c>
      <c r="L14" s="3">
        <v>7.3748333333333322</v>
      </c>
      <c r="M14" s="3">
        <v>11.105400000000001</v>
      </c>
      <c r="N14" s="3">
        <v>0.3338666666666667</v>
      </c>
      <c r="O14" s="3">
        <f t="shared" si="0"/>
        <v>0.20866666666666667</v>
      </c>
      <c r="P14" s="3">
        <v>2.9733333333333334E-2</v>
      </c>
      <c r="Q14" s="3">
        <v>1.4966666666666665E-2</v>
      </c>
      <c r="R14" s="3">
        <f t="shared" si="1"/>
        <v>1.3014492753623187E-2</v>
      </c>
      <c r="S14" s="3">
        <v>98.059799999999996</v>
      </c>
      <c r="T14" s="3">
        <f t="shared" si="2"/>
        <v>58.205064882853186</v>
      </c>
      <c r="U14" s="3">
        <v>16.626000000000001</v>
      </c>
      <c r="V14">
        <v>4.05</v>
      </c>
      <c r="W14">
        <v>0.23</v>
      </c>
      <c r="X14">
        <v>0.79</v>
      </c>
      <c r="Y14">
        <v>0.28999999999999998</v>
      </c>
      <c r="Z14">
        <v>1106</v>
      </c>
      <c r="AA14">
        <v>55</v>
      </c>
      <c r="AB14">
        <v>31.6</v>
      </c>
      <c r="AC14">
        <v>1.1000000000000001</v>
      </c>
      <c r="AD14">
        <v>280</v>
      </c>
      <c r="AE14">
        <v>15</v>
      </c>
      <c r="AF14">
        <v>378</v>
      </c>
      <c r="AG14">
        <v>16</v>
      </c>
      <c r="AH14">
        <v>44</v>
      </c>
      <c r="AI14">
        <v>1.9</v>
      </c>
      <c r="AJ14">
        <v>105.8</v>
      </c>
      <c r="AK14">
        <v>4.0999999999999996</v>
      </c>
      <c r="AL14">
        <v>7.99</v>
      </c>
      <c r="AM14">
        <v>0.55000000000000004</v>
      </c>
      <c r="AN14">
        <v>324</v>
      </c>
      <c r="AO14">
        <v>11</v>
      </c>
      <c r="AP14">
        <v>22.87</v>
      </c>
      <c r="AQ14">
        <v>0.88</v>
      </c>
      <c r="AR14">
        <v>135.4</v>
      </c>
      <c r="AS14">
        <v>6</v>
      </c>
      <c r="AT14">
        <v>12.85</v>
      </c>
      <c r="AU14">
        <v>0.38</v>
      </c>
      <c r="AV14">
        <v>7.8200000000000006E-2</v>
      </c>
      <c r="AW14">
        <v>9.9000000000000008E-3</v>
      </c>
      <c r="AX14">
        <v>99.7</v>
      </c>
      <c r="AY14">
        <v>4.4000000000000004</v>
      </c>
      <c r="AZ14">
        <v>11.37</v>
      </c>
      <c r="BA14">
        <v>0.56999999999999995</v>
      </c>
      <c r="BB14">
        <v>27.2</v>
      </c>
      <c r="BC14">
        <v>1.3</v>
      </c>
      <c r="BD14">
        <v>4.1100000000000003</v>
      </c>
      <c r="BE14">
        <v>0.21</v>
      </c>
      <c r="BF14">
        <v>18.89</v>
      </c>
      <c r="BG14">
        <v>0.98</v>
      </c>
      <c r="BH14">
        <v>5.21</v>
      </c>
      <c r="BI14">
        <v>0.33</v>
      </c>
      <c r="BJ14">
        <v>1.83</v>
      </c>
      <c r="BK14">
        <v>0.11</v>
      </c>
      <c r="BL14">
        <v>5.25</v>
      </c>
      <c r="BM14">
        <v>0.42</v>
      </c>
      <c r="BN14">
        <v>0.79200000000000004</v>
      </c>
      <c r="BO14">
        <v>5.0999999999999997E-2</v>
      </c>
      <c r="BP14">
        <v>4.84</v>
      </c>
      <c r="BQ14">
        <v>0.33</v>
      </c>
      <c r="BR14">
        <v>0.93799999999999994</v>
      </c>
      <c r="BS14">
        <v>0.06</v>
      </c>
      <c r="BT14">
        <v>2.36</v>
      </c>
      <c r="BU14">
        <v>0.16</v>
      </c>
      <c r="BV14">
        <v>0.29799999999999999</v>
      </c>
      <c r="BW14">
        <v>4.1000000000000002E-2</v>
      </c>
      <c r="BX14">
        <v>1.85</v>
      </c>
      <c r="BY14">
        <v>0.16</v>
      </c>
      <c r="BZ14">
        <v>0.28299999999999997</v>
      </c>
      <c r="CA14">
        <v>3.2000000000000001E-2</v>
      </c>
      <c r="CB14">
        <v>3.49</v>
      </c>
      <c r="CC14">
        <v>0.25</v>
      </c>
      <c r="CD14">
        <v>0.81899999999999995</v>
      </c>
      <c r="CE14">
        <v>7.2999999999999995E-2</v>
      </c>
      <c r="CF14">
        <v>0.94</v>
      </c>
      <c r="CG14">
        <v>0.11</v>
      </c>
      <c r="CH14">
        <v>0.88600000000000001</v>
      </c>
      <c r="CI14">
        <v>7.0000000000000007E-2</v>
      </c>
      <c r="CJ14">
        <v>0.28000000000000003</v>
      </c>
      <c r="CK14">
        <v>3.5000000000000003E-2</v>
      </c>
    </row>
    <row r="15" spans="1:89" x14ac:dyDescent="0.35">
      <c r="A15" t="s">
        <v>257</v>
      </c>
      <c r="B15">
        <v>110</v>
      </c>
      <c r="C15">
        <v>910</v>
      </c>
      <c r="D15" t="s">
        <v>84</v>
      </c>
      <c r="E15" s="3">
        <v>2.2183666666666664</v>
      </c>
      <c r="F15" s="3">
        <v>12.878466666666666</v>
      </c>
      <c r="G15" s="3">
        <v>0.2174666666666667</v>
      </c>
      <c r="H15" s="3">
        <v>11.122966666666665</v>
      </c>
      <c r="I15" s="3">
        <v>0.46736666666666665</v>
      </c>
      <c r="J15" s="3">
        <v>2.5032666666666668</v>
      </c>
      <c r="K15" s="3">
        <v>50.164133333333332</v>
      </c>
      <c r="L15" s="3">
        <v>7.4602666666666666</v>
      </c>
      <c r="M15" s="3">
        <v>10.989433333333332</v>
      </c>
      <c r="N15" s="3">
        <v>0.35559999999999997</v>
      </c>
      <c r="O15" s="3">
        <f t="shared" si="0"/>
        <v>0.22224999999999998</v>
      </c>
      <c r="P15" s="3">
        <v>3.1933333333333334E-2</v>
      </c>
      <c r="Q15" s="3">
        <v>1.6133333333333333E-2</v>
      </c>
      <c r="R15" s="3">
        <f t="shared" si="1"/>
        <v>1.4028985507246378E-2</v>
      </c>
      <c r="S15" s="3">
        <v>98.425299999999993</v>
      </c>
      <c r="T15" s="3">
        <f t="shared" si="2"/>
        <v>58.739634608104176</v>
      </c>
      <c r="U15" s="3">
        <v>16.257999999999999</v>
      </c>
      <c r="V15">
        <v>4.03</v>
      </c>
      <c r="W15">
        <v>0.32</v>
      </c>
      <c r="X15">
        <v>0.52</v>
      </c>
      <c r="Y15">
        <v>0.3</v>
      </c>
      <c r="Z15">
        <v>1122</v>
      </c>
      <c r="AA15">
        <v>57</v>
      </c>
      <c r="AB15">
        <v>31.56</v>
      </c>
      <c r="AC15">
        <v>0.97</v>
      </c>
      <c r="AD15">
        <v>285</v>
      </c>
      <c r="AE15">
        <v>12</v>
      </c>
      <c r="AF15">
        <v>394</v>
      </c>
      <c r="AG15">
        <v>18</v>
      </c>
      <c r="AH15">
        <v>45.7</v>
      </c>
      <c r="AI15">
        <v>1.9</v>
      </c>
      <c r="AJ15">
        <v>115.8</v>
      </c>
      <c r="AK15">
        <v>5.0999999999999996</v>
      </c>
      <c r="AL15">
        <v>7.47</v>
      </c>
      <c r="AM15">
        <v>0.34</v>
      </c>
      <c r="AN15">
        <v>326</v>
      </c>
      <c r="AO15">
        <v>13</v>
      </c>
      <c r="AP15">
        <v>21.91</v>
      </c>
      <c r="AQ15">
        <v>0.96</v>
      </c>
      <c r="AR15">
        <v>130.6</v>
      </c>
      <c r="AS15">
        <v>5.5</v>
      </c>
      <c r="AT15">
        <v>12.99</v>
      </c>
      <c r="AU15">
        <v>0.52</v>
      </c>
      <c r="AV15">
        <v>8.0199999999999994E-2</v>
      </c>
      <c r="AW15">
        <v>9.4999999999999998E-3</v>
      </c>
      <c r="AX15">
        <v>101.9</v>
      </c>
      <c r="AY15">
        <v>4.7</v>
      </c>
      <c r="AZ15">
        <v>11.38</v>
      </c>
      <c r="BA15">
        <v>0.55000000000000004</v>
      </c>
      <c r="BB15">
        <v>27.2</v>
      </c>
      <c r="BC15">
        <v>1.1000000000000001</v>
      </c>
      <c r="BD15">
        <v>4.0599999999999996</v>
      </c>
      <c r="BE15">
        <v>0.16</v>
      </c>
      <c r="BF15">
        <v>18.84</v>
      </c>
      <c r="BG15">
        <v>0.88</v>
      </c>
      <c r="BH15">
        <v>5.5</v>
      </c>
      <c r="BI15">
        <v>0.27</v>
      </c>
      <c r="BJ15">
        <v>1.837</v>
      </c>
      <c r="BK15">
        <v>8.8999999999999996E-2</v>
      </c>
      <c r="BL15">
        <v>5.46</v>
      </c>
      <c r="BM15">
        <v>0.39</v>
      </c>
      <c r="BN15">
        <v>0.79</v>
      </c>
      <c r="BO15">
        <v>5.8000000000000003E-2</v>
      </c>
      <c r="BP15">
        <v>4.91</v>
      </c>
      <c r="BQ15">
        <v>0.27</v>
      </c>
      <c r="BR15">
        <v>0.86599999999999999</v>
      </c>
      <c r="BS15">
        <v>5.2999999999999999E-2</v>
      </c>
      <c r="BT15">
        <v>2.25</v>
      </c>
      <c r="BU15">
        <v>0.17</v>
      </c>
      <c r="BV15">
        <v>0.308</v>
      </c>
      <c r="BW15">
        <v>3.4000000000000002E-2</v>
      </c>
      <c r="BX15">
        <v>1.93</v>
      </c>
      <c r="BY15">
        <v>0.2</v>
      </c>
      <c r="BZ15">
        <v>0.23400000000000001</v>
      </c>
      <c r="CA15">
        <v>2.1999999999999999E-2</v>
      </c>
      <c r="CB15">
        <v>3.32</v>
      </c>
      <c r="CC15">
        <v>0.31</v>
      </c>
      <c r="CD15">
        <v>0.78200000000000003</v>
      </c>
      <c r="CE15">
        <v>5.0999999999999997E-2</v>
      </c>
      <c r="CF15">
        <v>1.05</v>
      </c>
      <c r="CG15">
        <v>0.11</v>
      </c>
      <c r="CH15">
        <v>0.88200000000000001</v>
      </c>
      <c r="CI15">
        <v>7.0000000000000007E-2</v>
      </c>
      <c r="CJ15">
        <v>0.25</v>
      </c>
      <c r="CK15">
        <v>2.1999999999999999E-2</v>
      </c>
    </row>
    <row r="16" spans="1:89" x14ac:dyDescent="0.35">
      <c r="A16" t="s">
        <v>257</v>
      </c>
      <c r="B16">
        <v>110</v>
      </c>
      <c r="C16">
        <v>910</v>
      </c>
      <c r="D16" t="s">
        <v>85</v>
      </c>
      <c r="E16" s="3">
        <v>2.2183666666666664</v>
      </c>
      <c r="F16" s="3">
        <v>12.946966666666667</v>
      </c>
      <c r="G16" s="3">
        <v>0.25853333333333334</v>
      </c>
      <c r="H16" s="3">
        <v>11.0565</v>
      </c>
      <c r="I16" s="3">
        <v>0.45600000000000002</v>
      </c>
      <c r="J16" s="3">
        <v>2.4949999999999997</v>
      </c>
      <c r="K16" s="3">
        <v>49.970633333333332</v>
      </c>
      <c r="L16" s="3">
        <v>7.4469666666666674</v>
      </c>
      <c r="M16" s="3">
        <v>11.116633333333333</v>
      </c>
      <c r="N16" s="3">
        <v>0.35333333333333333</v>
      </c>
      <c r="O16" s="3">
        <f>N16/1.65</f>
        <v>0.21414141414141416</v>
      </c>
      <c r="P16" s="3">
        <v>2.8533333333333338E-2</v>
      </c>
      <c r="Q16" s="3">
        <v>1.4933333333333333E-2</v>
      </c>
      <c r="R16" s="3">
        <f t="shared" si="1"/>
        <v>1.2985507246376812E-2</v>
      </c>
      <c r="S16" s="3">
        <v>98.415599999999998</v>
      </c>
      <c r="T16" s="3">
        <f t="shared" si="2"/>
        <v>58.41710151636719</v>
      </c>
      <c r="U16" s="3">
        <v>17.277999999999999</v>
      </c>
      <c r="V16">
        <v>4.4400000000000004</v>
      </c>
      <c r="W16">
        <v>0.41</v>
      </c>
      <c r="X16">
        <v>0.43</v>
      </c>
      <c r="Y16">
        <v>0.21</v>
      </c>
      <c r="Z16">
        <v>1158</v>
      </c>
      <c r="AA16">
        <v>83</v>
      </c>
      <c r="AB16">
        <v>31.4</v>
      </c>
      <c r="AC16">
        <v>1.2</v>
      </c>
      <c r="AD16">
        <v>305</v>
      </c>
      <c r="AE16">
        <v>19</v>
      </c>
      <c r="AF16">
        <v>439</v>
      </c>
      <c r="AG16">
        <v>30</v>
      </c>
      <c r="AH16">
        <v>50.9</v>
      </c>
      <c r="AI16">
        <v>4.3</v>
      </c>
      <c r="AJ16">
        <v>119.9</v>
      </c>
      <c r="AK16">
        <v>9.6</v>
      </c>
      <c r="AL16">
        <v>8.77</v>
      </c>
      <c r="AM16">
        <v>0.69</v>
      </c>
      <c r="AN16">
        <v>331</v>
      </c>
      <c r="AO16">
        <v>15</v>
      </c>
      <c r="AP16">
        <v>21.82</v>
      </c>
      <c r="AQ16">
        <v>0.94</v>
      </c>
      <c r="AR16">
        <v>128.4</v>
      </c>
      <c r="AS16">
        <v>5.9</v>
      </c>
      <c r="AT16">
        <v>12.59</v>
      </c>
      <c r="AU16">
        <v>0.47</v>
      </c>
      <c r="AV16">
        <v>8.14E-2</v>
      </c>
      <c r="AW16">
        <v>8.6E-3</v>
      </c>
      <c r="AX16">
        <v>100.9</v>
      </c>
      <c r="AY16">
        <v>6.2</v>
      </c>
      <c r="AZ16">
        <v>11.72</v>
      </c>
      <c r="BA16">
        <v>0.57999999999999996</v>
      </c>
      <c r="BB16">
        <v>29.8</v>
      </c>
      <c r="BC16">
        <v>1.5</v>
      </c>
      <c r="BD16">
        <v>4.1399999999999997</v>
      </c>
      <c r="BE16">
        <v>0.21</v>
      </c>
      <c r="BF16">
        <v>19.7</v>
      </c>
      <c r="BG16">
        <v>1.1000000000000001</v>
      </c>
      <c r="BH16">
        <v>5.22</v>
      </c>
      <c r="BI16">
        <v>0.28000000000000003</v>
      </c>
      <c r="BJ16">
        <v>1.74</v>
      </c>
      <c r="BK16">
        <v>0.1</v>
      </c>
      <c r="BL16">
        <v>5.03</v>
      </c>
      <c r="BM16">
        <v>0.38</v>
      </c>
      <c r="BN16">
        <v>0.76300000000000001</v>
      </c>
      <c r="BO16">
        <v>6.3E-2</v>
      </c>
      <c r="BP16">
        <v>4.53</v>
      </c>
      <c r="BQ16">
        <v>0.34</v>
      </c>
      <c r="BR16">
        <v>0.86099999999999999</v>
      </c>
      <c r="BS16">
        <v>6.4000000000000001E-2</v>
      </c>
      <c r="BT16">
        <v>2.15</v>
      </c>
      <c r="BU16">
        <v>0.16</v>
      </c>
      <c r="BV16">
        <v>0.28699999999999998</v>
      </c>
      <c r="BW16">
        <v>2.4E-2</v>
      </c>
      <c r="BX16">
        <v>1.94</v>
      </c>
      <c r="BY16">
        <v>0.22</v>
      </c>
      <c r="BZ16">
        <v>0.25700000000000001</v>
      </c>
      <c r="CA16">
        <v>2.3E-2</v>
      </c>
      <c r="CB16">
        <v>3.44</v>
      </c>
      <c r="CC16">
        <v>0.3</v>
      </c>
      <c r="CD16">
        <v>0.755</v>
      </c>
      <c r="CE16">
        <v>5.0999999999999997E-2</v>
      </c>
      <c r="CF16">
        <v>1.0900000000000001</v>
      </c>
      <c r="CG16">
        <v>0.12</v>
      </c>
      <c r="CH16">
        <v>0.83599999999999997</v>
      </c>
      <c r="CI16">
        <v>7.0999999999999994E-2</v>
      </c>
      <c r="CJ16">
        <v>0.29399999999999998</v>
      </c>
      <c r="CK16">
        <v>2.8000000000000001E-2</v>
      </c>
    </row>
    <row r="17" spans="1:89" x14ac:dyDescent="0.35">
      <c r="A17" t="s">
        <v>257</v>
      </c>
      <c r="B17">
        <v>110</v>
      </c>
      <c r="C17">
        <v>910</v>
      </c>
      <c r="D17" t="s">
        <v>86</v>
      </c>
      <c r="E17" s="3">
        <v>2.1513666666666666</v>
      </c>
      <c r="F17" s="3">
        <v>12.952033333333333</v>
      </c>
      <c r="G17" s="3">
        <v>0.26840000000000003</v>
      </c>
      <c r="H17" s="3">
        <v>11.125200000000001</v>
      </c>
      <c r="I17" s="3">
        <v>0.48003333333333331</v>
      </c>
      <c r="J17" s="3">
        <v>2.5024999999999999</v>
      </c>
      <c r="K17" s="3">
        <v>50.095999999999997</v>
      </c>
      <c r="L17" s="3">
        <v>7.5593333333333339</v>
      </c>
      <c r="M17" s="3">
        <v>10.962233333333332</v>
      </c>
      <c r="N17" s="3">
        <v>0.34616666666666668</v>
      </c>
      <c r="O17" s="3">
        <f t="shared" ref="O17:O41" si="3">N17/1.65</f>
        <v>0.20979797979797982</v>
      </c>
      <c r="P17" s="3">
        <v>2.9266666666666667E-2</v>
      </c>
      <c r="Q17" s="3">
        <v>1.3533333333333333E-2</v>
      </c>
      <c r="R17" s="3">
        <f t="shared" si="1"/>
        <v>1.1768115942028987E-2</v>
      </c>
      <c r="S17" s="3">
        <v>98.486100000000008</v>
      </c>
      <c r="T17" s="3">
        <f t="shared" si="2"/>
        <v>59.118888912481253</v>
      </c>
      <c r="U17" s="3">
        <v>23.420999999999999</v>
      </c>
      <c r="V17">
        <v>4.1399999999999997</v>
      </c>
      <c r="W17">
        <v>0.24</v>
      </c>
      <c r="X17">
        <v>0.8</v>
      </c>
      <c r="Y17">
        <v>0.2</v>
      </c>
      <c r="Z17">
        <v>1108</v>
      </c>
      <c r="AA17">
        <v>41</v>
      </c>
      <c r="AB17">
        <v>31.8</v>
      </c>
      <c r="AC17">
        <v>0.97</v>
      </c>
      <c r="AD17">
        <v>290</v>
      </c>
      <c r="AE17">
        <v>12</v>
      </c>
      <c r="AF17">
        <v>402</v>
      </c>
      <c r="AG17">
        <v>16</v>
      </c>
      <c r="AH17">
        <v>46.2</v>
      </c>
      <c r="AI17">
        <v>1.8</v>
      </c>
      <c r="AJ17">
        <v>111.2</v>
      </c>
      <c r="AK17">
        <v>4.8</v>
      </c>
      <c r="AL17">
        <v>7.83</v>
      </c>
      <c r="AM17">
        <v>0.32</v>
      </c>
      <c r="AN17">
        <v>332</v>
      </c>
      <c r="AO17">
        <v>11</v>
      </c>
      <c r="AP17">
        <v>22.87</v>
      </c>
      <c r="AQ17">
        <v>0.9</v>
      </c>
      <c r="AR17">
        <v>132.9</v>
      </c>
      <c r="AS17">
        <v>5</v>
      </c>
      <c r="AT17">
        <v>13.37</v>
      </c>
      <c r="AU17">
        <v>0.54</v>
      </c>
      <c r="AV17">
        <v>7.7700000000000005E-2</v>
      </c>
      <c r="AW17">
        <v>7.9000000000000008E-3</v>
      </c>
      <c r="AX17">
        <v>101.6</v>
      </c>
      <c r="AY17">
        <v>4.4000000000000004</v>
      </c>
      <c r="AZ17">
        <v>11.73</v>
      </c>
      <c r="BA17">
        <v>0.45</v>
      </c>
      <c r="BB17">
        <v>28.03</v>
      </c>
      <c r="BC17">
        <v>0.8</v>
      </c>
      <c r="BD17">
        <v>4.1100000000000003</v>
      </c>
      <c r="BE17">
        <v>0.15</v>
      </c>
      <c r="BF17">
        <v>19.7</v>
      </c>
      <c r="BG17">
        <v>0.78</v>
      </c>
      <c r="BH17">
        <v>5.3</v>
      </c>
      <c r="BI17">
        <v>0.24</v>
      </c>
      <c r="BJ17">
        <v>1.76</v>
      </c>
      <c r="BK17">
        <v>0.11</v>
      </c>
      <c r="BL17">
        <v>5.47</v>
      </c>
      <c r="BM17">
        <v>0.35</v>
      </c>
      <c r="BN17">
        <v>0.76500000000000001</v>
      </c>
      <c r="BO17">
        <v>0.05</v>
      </c>
      <c r="BP17">
        <v>4.7</v>
      </c>
      <c r="BQ17">
        <v>0.22</v>
      </c>
      <c r="BR17">
        <v>0.88700000000000001</v>
      </c>
      <c r="BS17">
        <v>3.7999999999999999E-2</v>
      </c>
      <c r="BT17">
        <v>2.2599999999999998</v>
      </c>
      <c r="BU17">
        <v>0.11</v>
      </c>
      <c r="BV17">
        <v>0.30499999999999999</v>
      </c>
      <c r="BW17">
        <v>1.7999999999999999E-2</v>
      </c>
      <c r="BX17">
        <v>1.84</v>
      </c>
      <c r="BY17">
        <v>0.15</v>
      </c>
      <c r="BZ17">
        <v>0.245</v>
      </c>
      <c r="CA17">
        <v>2.5999999999999999E-2</v>
      </c>
      <c r="CB17">
        <v>3.65</v>
      </c>
      <c r="CC17">
        <v>0.25</v>
      </c>
      <c r="CD17">
        <v>0.83299999999999996</v>
      </c>
      <c r="CE17">
        <v>0.06</v>
      </c>
      <c r="CF17">
        <v>0.97699999999999998</v>
      </c>
      <c r="CG17">
        <v>8.5999999999999993E-2</v>
      </c>
      <c r="CH17">
        <v>0.82399999999999995</v>
      </c>
      <c r="CI17">
        <v>0.05</v>
      </c>
      <c r="CJ17">
        <v>0.29099999999999998</v>
      </c>
      <c r="CK17">
        <v>2.3E-2</v>
      </c>
    </row>
    <row r="18" spans="1:89" x14ac:dyDescent="0.35">
      <c r="A18" t="s">
        <v>257</v>
      </c>
      <c r="B18">
        <v>110</v>
      </c>
      <c r="C18">
        <v>910</v>
      </c>
      <c r="D18" t="s">
        <v>87</v>
      </c>
      <c r="E18" s="3">
        <v>2.2552000000000003</v>
      </c>
      <c r="F18" s="3">
        <v>12.925850000000001</v>
      </c>
      <c r="G18" s="3">
        <v>0.27415</v>
      </c>
      <c r="H18" s="3">
        <v>11.055900000000001</v>
      </c>
      <c r="I18" s="3">
        <v>0.47350000000000003</v>
      </c>
      <c r="J18" s="3">
        <v>2.4823499999999998</v>
      </c>
      <c r="K18" s="3">
        <v>50.180549999999997</v>
      </c>
      <c r="L18" s="3">
        <v>7.4871499999999997</v>
      </c>
      <c r="M18" s="3">
        <v>10.79</v>
      </c>
      <c r="N18" s="3">
        <v>0.33435000000000004</v>
      </c>
      <c r="O18" s="3">
        <f t="shared" si="3"/>
        <v>0.20263636363636367</v>
      </c>
      <c r="P18" s="3">
        <v>3.245E-2</v>
      </c>
      <c r="Q18" s="3">
        <v>1.7149999999999999E-2</v>
      </c>
      <c r="R18" s="3">
        <f t="shared" si="1"/>
        <v>1.4913043478260869E-2</v>
      </c>
      <c r="S18" s="3">
        <v>98.308499999999995</v>
      </c>
      <c r="T18" s="3">
        <f t="shared" si="2"/>
        <v>59.269649270823088</v>
      </c>
      <c r="U18" s="3">
        <v>21.978999999999999</v>
      </c>
      <c r="V18">
        <v>4.21</v>
      </c>
      <c r="W18">
        <v>0.41</v>
      </c>
      <c r="X18">
        <v>0.79</v>
      </c>
      <c r="Y18">
        <v>0.3</v>
      </c>
      <c r="Z18">
        <v>1057</v>
      </c>
      <c r="AA18">
        <v>52</v>
      </c>
      <c r="AB18">
        <v>32.4</v>
      </c>
      <c r="AC18">
        <v>0.9</v>
      </c>
      <c r="AD18">
        <v>276</v>
      </c>
      <c r="AE18">
        <v>11</v>
      </c>
      <c r="AF18">
        <v>382</v>
      </c>
      <c r="AG18">
        <v>21</v>
      </c>
      <c r="AH18">
        <v>45.4</v>
      </c>
      <c r="AI18">
        <v>3.3</v>
      </c>
      <c r="AJ18">
        <v>108.8</v>
      </c>
      <c r="AK18">
        <v>6.8</v>
      </c>
      <c r="AL18">
        <v>7.81</v>
      </c>
      <c r="AM18">
        <v>0.44</v>
      </c>
      <c r="AN18">
        <v>329</v>
      </c>
      <c r="AO18">
        <v>16</v>
      </c>
      <c r="AP18">
        <v>22.8</v>
      </c>
      <c r="AQ18">
        <v>1.1000000000000001</v>
      </c>
      <c r="AR18">
        <v>132.6</v>
      </c>
      <c r="AS18">
        <v>6.2</v>
      </c>
      <c r="AT18">
        <v>12.79</v>
      </c>
      <c r="AU18">
        <v>0.77</v>
      </c>
      <c r="AV18">
        <v>7.0000000000000007E-2</v>
      </c>
      <c r="AW18">
        <v>7.9000000000000008E-3</v>
      </c>
      <c r="AX18">
        <v>99.9</v>
      </c>
      <c r="AY18">
        <v>5.8</v>
      </c>
      <c r="AZ18">
        <v>11.46</v>
      </c>
      <c r="BA18">
        <v>0.53</v>
      </c>
      <c r="BB18">
        <v>27.5</v>
      </c>
      <c r="BC18">
        <v>1.3</v>
      </c>
      <c r="BD18">
        <v>3.96</v>
      </c>
      <c r="BE18">
        <v>0.16</v>
      </c>
      <c r="BF18">
        <v>19.98</v>
      </c>
      <c r="BG18">
        <v>0.86</v>
      </c>
      <c r="BH18">
        <v>5.34</v>
      </c>
      <c r="BI18">
        <v>0.39</v>
      </c>
      <c r="BJ18">
        <v>1.76</v>
      </c>
      <c r="BK18">
        <v>0.13</v>
      </c>
      <c r="BL18">
        <v>5.23</v>
      </c>
      <c r="BM18">
        <v>0.32</v>
      </c>
      <c r="BN18">
        <v>0.79300000000000004</v>
      </c>
      <c r="BO18">
        <v>5.1999999999999998E-2</v>
      </c>
      <c r="BP18">
        <v>4.8499999999999996</v>
      </c>
      <c r="BQ18">
        <v>0.44</v>
      </c>
      <c r="BR18">
        <v>0.90900000000000003</v>
      </c>
      <c r="BS18">
        <v>7.8E-2</v>
      </c>
      <c r="BT18">
        <v>2.38</v>
      </c>
      <c r="BU18">
        <v>0.13</v>
      </c>
      <c r="BV18">
        <v>0.29599999999999999</v>
      </c>
      <c r="BW18">
        <v>2.5999999999999999E-2</v>
      </c>
      <c r="BX18">
        <v>1.94</v>
      </c>
      <c r="BY18">
        <v>0.12</v>
      </c>
      <c r="BZ18">
        <v>0.27600000000000002</v>
      </c>
      <c r="CA18">
        <v>2.4E-2</v>
      </c>
      <c r="CB18">
        <v>3.38</v>
      </c>
      <c r="CC18">
        <v>0.31</v>
      </c>
      <c r="CD18">
        <v>0.745</v>
      </c>
      <c r="CE18">
        <v>6.2E-2</v>
      </c>
      <c r="CF18">
        <v>0.89600000000000002</v>
      </c>
      <c r="CG18">
        <v>9.1999999999999998E-2</v>
      </c>
      <c r="CH18">
        <v>0.91800000000000004</v>
      </c>
      <c r="CI18">
        <v>6.9000000000000006E-2</v>
      </c>
      <c r="CJ18">
        <v>0.25</v>
      </c>
      <c r="CK18">
        <v>2.4E-2</v>
      </c>
    </row>
    <row r="19" spans="1:89" x14ac:dyDescent="0.35">
      <c r="A19" t="s">
        <v>257</v>
      </c>
      <c r="B19">
        <v>110</v>
      </c>
      <c r="C19">
        <v>910</v>
      </c>
      <c r="D19" t="s">
        <v>88</v>
      </c>
      <c r="E19" s="3">
        <v>2.2281</v>
      </c>
      <c r="F19" s="3">
        <v>13.063666666666668</v>
      </c>
      <c r="G19" s="3">
        <v>0.25869999999999999</v>
      </c>
      <c r="H19" s="3">
        <v>11.112499999999999</v>
      </c>
      <c r="I19" s="3">
        <v>0.44886666666666669</v>
      </c>
      <c r="J19" s="3">
        <v>2.4959666666666664</v>
      </c>
      <c r="K19" s="3">
        <v>49.953233333333337</v>
      </c>
      <c r="L19" s="3">
        <v>7.6320333333333332</v>
      </c>
      <c r="M19" s="3">
        <v>10.999833333333333</v>
      </c>
      <c r="N19" s="3">
        <v>0.34616666666666668</v>
      </c>
      <c r="O19" s="3">
        <f t="shared" si="3"/>
        <v>0.20979797979797982</v>
      </c>
      <c r="P19" s="3">
        <v>2.9300000000000003E-2</v>
      </c>
      <c r="Q19" s="3">
        <v>1.3933333333333334E-2</v>
      </c>
      <c r="R19" s="3">
        <f t="shared" si="1"/>
        <v>1.211594202898551E-2</v>
      </c>
      <c r="S19" s="3">
        <v>98.582333333333324</v>
      </c>
      <c r="T19" s="3">
        <f t="shared" si="2"/>
        <v>59.267373794375466</v>
      </c>
      <c r="U19" s="3">
        <v>21.721</v>
      </c>
      <c r="V19">
        <v>3.91</v>
      </c>
      <c r="W19">
        <v>0.4</v>
      </c>
      <c r="X19">
        <v>0.7</v>
      </c>
      <c r="Y19">
        <v>0.28999999999999998</v>
      </c>
      <c r="Z19">
        <v>1110</v>
      </c>
      <c r="AA19">
        <v>110</v>
      </c>
      <c r="AB19">
        <v>32.200000000000003</v>
      </c>
      <c r="AC19">
        <v>1.2</v>
      </c>
      <c r="AD19">
        <v>257</v>
      </c>
      <c r="AE19">
        <v>14</v>
      </c>
      <c r="AF19">
        <v>390</v>
      </c>
      <c r="AG19">
        <v>38</v>
      </c>
      <c r="AH19">
        <v>44.2</v>
      </c>
      <c r="AI19">
        <v>4.2</v>
      </c>
      <c r="AJ19">
        <v>107</v>
      </c>
      <c r="AK19">
        <v>11</v>
      </c>
      <c r="AL19">
        <v>7.43</v>
      </c>
      <c r="AM19">
        <v>0.44</v>
      </c>
      <c r="AN19">
        <v>343</v>
      </c>
      <c r="AO19">
        <v>30</v>
      </c>
      <c r="AP19">
        <v>24.1</v>
      </c>
      <c r="AQ19">
        <v>1.5</v>
      </c>
      <c r="AR19">
        <v>146</v>
      </c>
      <c r="AS19">
        <v>12</v>
      </c>
      <c r="AT19">
        <v>13.4</v>
      </c>
      <c r="AU19">
        <v>1.3</v>
      </c>
      <c r="AV19">
        <v>7.2400000000000006E-2</v>
      </c>
      <c r="AW19">
        <v>8.0000000000000002E-3</v>
      </c>
      <c r="AX19">
        <v>101.9</v>
      </c>
      <c r="AY19">
        <v>9.9</v>
      </c>
      <c r="AZ19">
        <v>11.66</v>
      </c>
      <c r="BA19">
        <v>0.86</v>
      </c>
      <c r="BB19">
        <v>26.9</v>
      </c>
      <c r="BC19">
        <v>1.6</v>
      </c>
      <c r="BD19">
        <v>4.07</v>
      </c>
      <c r="BE19">
        <v>0.23</v>
      </c>
      <c r="BF19">
        <v>19.8</v>
      </c>
      <c r="BG19">
        <v>1.2</v>
      </c>
      <c r="BH19">
        <v>5.2</v>
      </c>
      <c r="BI19">
        <v>0.36</v>
      </c>
      <c r="BJ19">
        <v>1.82</v>
      </c>
      <c r="BK19">
        <v>0.14000000000000001</v>
      </c>
      <c r="BL19">
        <v>5.53</v>
      </c>
      <c r="BM19">
        <v>0.37</v>
      </c>
      <c r="BN19">
        <v>0.88800000000000001</v>
      </c>
      <c r="BO19">
        <v>0.09</v>
      </c>
      <c r="BP19">
        <v>4.6900000000000004</v>
      </c>
      <c r="BQ19">
        <v>0.43</v>
      </c>
      <c r="BR19">
        <v>0.97599999999999998</v>
      </c>
      <c r="BS19">
        <v>8.5000000000000006E-2</v>
      </c>
      <c r="BT19">
        <v>2.38</v>
      </c>
      <c r="BU19">
        <v>0.21</v>
      </c>
      <c r="BV19">
        <v>0.30399999999999999</v>
      </c>
      <c r="BW19">
        <v>2.5000000000000001E-2</v>
      </c>
      <c r="BX19">
        <v>2</v>
      </c>
      <c r="BY19">
        <v>0.17</v>
      </c>
      <c r="BZ19">
        <v>0.27</v>
      </c>
      <c r="CA19">
        <v>3.2000000000000001E-2</v>
      </c>
      <c r="CB19">
        <v>3.64</v>
      </c>
      <c r="CC19">
        <v>0.32</v>
      </c>
      <c r="CD19">
        <v>0.80200000000000005</v>
      </c>
      <c r="CE19">
        <v>8.8999999999999996E-2</v>
      </c>
      <c r="CF19">
        <v>0.95</v>
      </c>
      <c r="CG19">
        <v>0.12</v>
      </c>
      <c r="CH19">
        <v>0.91500000000000004</v>
      </c>
      <c r="CI19">
        <v>8.5000000000000006E-2</v>
      </c>
      <c r="CJ19">
        <v>0.26800000000000002</v>
      </c>
      <c r="CK19">
        <v>2.9000000000000001E-2</v>
      </c>
    </row>
    <row r="20" spans="1:89" x14ac:dyDescent="0.35">
      <c r="A20" t="s">
        <v>257</v>
      </c>
      <c r="B20">
        <v>110</v>
      </c>
      <c r="C20">
        <v>910</v>
      </c>
      <c r="D20" t="s">
        <v>89</v>
      </c>
      <c r="E20" s="3">
        <v>2.2938000000000001</v>
      </c>
      <c r="F20" s="3">
        <v>12.880750000000001</v>
      </c>
      <c r="G20" s="3">
        <v>0.27034999999999998</v>
      </c>
      <c r="H20" s="3">
        <v>11.129149999999999</v>
      </c>
      <c r="I20" s="3">
        <v>0.47950000000000004</v>
      </c>
      <c r="J20" s="3">
        <v>2.4683999999999999</v>
      </c>
      <c r="K20" s="3">
        <v>49.88355</v>
      </c>
      <c r="L20" s="3">
        <v>7.5381999999999998</v>
      </c>
      <c r="M20" s="3">
        <v>10.9656</v>
      </c>
      <c r="N20" s="3">
        <v>0.34730000000000005</v>
      </c>
      <c r="O20" s="3">
        <f t="shared" si="3"/>
        <v>0.21048484848484852</v>
      </c>
      <c r="P20" s="3">
        <v>3.3000000000000002E-2</v>
      </c>
      <c r="Q20" s="3">
        <v>1.325E-2</v>
      </c>
      <c r="R20" s="3">
        <f t="shared" si="1"/>
        <v>1.1521739130434782E-2</v>
      </c>
      <c r="S20" s="3">
        <v>98.30295000000001</v>
      </c>
      <c r="T20" s="3">
        <f t="shared" si="2"/>
        <v>59.043784898636247</v>
      </c>
      <c r="U20" s="3">
        <v>21.56</v>
      </c>
      <c r="V20">
        <v>4.09</v>
      </c>
      <c r="W20">
        <v>0.43</v>
      </c>
      <c r="X20">
        <v>0.91</v>
      </c>
      <c r="Y20">
        <v>0.27</v>
      </c>
      <c r="Z20">
        <v>1104</v>
      </c>
      <c r="AA20">
        <v>95</v>
      </c>
      <c r="AB20">
        <v>31.6</v>
      </c>
      <c r="AC20">
        <v>1.4</v>
      </c>
      <c r="AD20">
        <v>311</v>
      </c>
      <c r="AE20">
        <v>34</v>
      </c>
      <c r="AF20">
        <v>427</v>
      </c>
      <c r="AG20">
        <v>43</v>
      </c>
      <c r="AH20">
        <v>50.2</v>
      </c>
      <c r="AI20">
        <v>5.4</v>
      </c>
      <c r="AJ20">
        <v>121</v>
      </c>
      <c r="AK20">
        <v>12</v>
      </c>
      <c r="AL20">
        <v>8.26</v>
      </c>
      <c r="AM20">
        <v>0.48</v>
      </c>
      <c r="AN20">
        <v>331</v>
      </c>
      <c r="AO20">
        <v>18</v>
      </c>
      <c r="AP20">
        <v>22.5</v>
      </c>
      <c r="AQ20">
        <v>1.2</v>
      </c>
      <c r="AR20">
        <v>134.6</v>
      </c>
      <c r="AS20">
        <v>8</v>
      </c>
      <c r="AT20">
        <v>13.8</v>
      </c>
      <c r="AU20">
        <v>1</v>
      </c>
      <c r="AV20">
        <v>8.7300000000000003E-2</v>
      </c>
      <c r="AW20">
        <v>8.3000000000000001E-3</v>
      </c>
      <c r="AX20">
        <v>108.4</v>
      </c>
      <c r="AY20">
        <v>7.5</v>
      </c>
      <c r="AZ20">
        <v>12.23</v>
      </c>
      <c r="BA20">
        <v>0.59</v>
      </c>
      <c r="BB20">
        <v>29.4</v>
      </c>
      <c r="BC20">
        <v>1.3</v>
      </c>
      <c r="BD20">
        <v>4.2</v>
      </c>
      <c r="BE20">
        <v>0.18</v>
      </c>
      <c r="BF20">
        <v>19.899999999999999</v>
      </c>
      <c r="BG20">
        <v>1.2</v>
      </c>
      <c r="BH20">
        <v>5.34</v>
      </c>
      <c r="BI20">
        <v>0.39</v>
      </c>
      <c r="BJ20">
        <v>1.8</v>
      </c>
      <c r="BK20">
        <v>0.14000000000000001</v>
      </c>
      <c r="BL20">
        <v>5.21</v>
      </c>
      <c r="BM20">
        <v>0.45</v>
      </c>
      <c r="BN20">
        <v>0.84299999999999997</v>
      </c>
      <c r="BO20">
        <v>8.8999999999999996E-2</v>
      </c>
      <c r="BP20">
        <v>4.93</v>
      </c>
      <c r="BQ20">
        <v>0.42</v>
      </c>
      <c r="BR20">
        <v>0.90100000000000002</v>
      </c>
      <c r="BS20">
        <v>6.8000000000000005E-2</v>
      </c>
      <c r="BT20">
        <v>2.21</v>
      </c>
      <c r="BU20">
        <v>0.17</v>
      </c>
      <c r="BV20">
        <v>0.28899999999999998</v>
      </c>
      <c r="BW20">
        <v>2.8000000000000001E-2</v>
      </c>
      <c r="BX20">
        <v>1.94</v>
      </c>
      <c r="BY20">
        <v>0.17</v>
      </c>
      <c r="BZ20">
        <v>0.27100000000000002</v>
      </c>
      <c r="CA20">
        <v>0.03</v>
      </c>
      <c r="CB20">
        <v>3.4</v>
      </c>
      <c r="CC20">
        <v>0.38</v>
      </c>
      <c r="CD20">
        <v>0.8</v>
      </c>
      <c r="CE20">
        <v>8.7999999999999995E-2</v>
      </c>
      <c r="CF20">
        <v>1.07</v>
      </c>
      <c r="CG20">
        <v>0.1</v>
      </c>
      <c r="CH20">
        <v>0.89400000000000002</v>
      </c>
      <c r="CI20">
        <v>6.6000000000000003E-2</v>
      </c>
      <c r="CJ20">
        <v>0.30499999999999999</v>
      </c>
      <c r="CK20">
        <v>3.1E-2</v>
      </c>
    </row>
    <row r="21" spans="1:89" x14ac:dyDescent="0.35">
      <c r="A21" t="s">
        <v>257</v>
      </c>
      <c r="B21">
        <v>110</v>
      </c>
      <c r="C21">
        <v>910</v>
      </c>
      <c r="D21" t="s">
        <v>90</v>
      </c>
      <c r="E21" s="3">
        <v>2.1020500000000002</v>
      </c>
      <c r="F21" s="3">
        <v>12.908200000000001</v>
      </c>
      <c r="G21" s="3">
        <v>0.28200000000000003</v>
      </c>
      <c r="H21" s="3">
        <v>11.145900000000001</v>
      </c>
      <c r="I21" s="3">
        <v>0.46155000000000002</v>
      </c>
      <c r="J21" s="3">
        <v>2.5020500000000001</v>
      </c>
      <c r="K21" s="3">
        <v>50.108249999999998</v>
      </c>
      <c r="L21" s="3">
        <v>7.6173000000000002</v>
      </c>
      <c r="M21" s="3">
        <v>10.998249999999999</v>
      </c>
      <c r="N21" s="3">
        <v>0.3861</v>
      </c>
      <c r="O21" s="3">
        <f t="shared" si="3"/>
        <v>0.23400000000000001</v>
      </c>
      <c r="P21" s="3">
        <v>3.0550000000000001E-2</v>
      </c>
      <c r="Q21" s="3">
        <v>1.5000000000000001E-2</v>
      </c>
      <c r="R21" s="3">
        <f t="shared" si="1"/>
        <v>1.3043478260869568E-2</v>
      </c>
      <c r="S21" s="3">
        <v>98.557199999999995</v>
      </c>
      <c r="T21" s="3">
        <f t="shared" si="2"/>
        <v>59.224193240582856</v>
      </c>
      <c r="U21" s="3">
        <v>21.882000000000001</v>
      </c>
      <c r="V21">
        <v>3.97</v>
      </c>
      <c r="W21">
        <v>0.3</v>
      </c>
      <c r="X21">
        <v>0.76</v>
      </c>
      <c r="Y21">
        <v>0.26</v>
      </c>
      <c r="Z21">
        <v>1070</v>
      </c>
      <c r="AA21">
        <v>57</v>
      </c>
      <c r="AB21">
        <v>31.8</v>
      </c>
      <c r="AC21">
        <v>1.3</v>
      </c>
      <c r="AD21">
        <v>296</v>
      </c>
      <c r="AE21">
        <v>28</v>
      </c>
      <c r="AF21">
        <v>401</v>
      </c>
      <c r="AG21">
        <v>32</v>
      </c>
      <c r="AH21">
        <v>46.5</v>
      </c>
      <c r="AI21">
        <v>4</v>
      </c>
      <c r="AJ21">
        <v>115.1</v>
      </c>
      <c r="AK21">
        <v>8.6999999999999993</v>
      </c>
      <c r="AL21">
        <v>7.96</v>
      </c>
      <c r="AM21">
        <v>0.44</v>
      </c>
      <c r="AN21">
        <v>327</v>
      </c>
      <c r="AO21">
        <v>15</v>
      </c>
      <c r="AP21">
        <v>22.7</v>
      </c>
      <c r="AQ21">
        <v>1.3</v>
      </c>
      <c r="AR21">
        <v>133.19999999999999</v>
      </c>
      <c r="AS21">
        <v>9.3000000000000007</v>
      </c>
      <c r="AT21">
        <v>12.99</v>
      </c>
      <c r="AU21">
        <v>0.73</v>
      </c>
      <c r="AV21">
        <v>7.5899999999999995E-2</v>
      </c>
      <c r="AW21">
        <v>7.1999999999999998E-3</v>
      </c>
      <c r="AX21">
        <v>100.4</v>
      </c>
      <c r="AY21">
        <v>7.3</v>
      </c>
      <c r="AZ21">
        <v>11.82</v>
      </c>
      <c r="BA21">
        <v>0.8</v>
      </c>
      <c r="BB21">
        <v>28.9</v>
      </c>
      <c r="BC21">
        <v>1.6</v>
      </c>
      <c r="BD21">
        <v>4.1399999999999997</v>
      </c>
      <c r="BE21">
        <v>0.21</v>
      </c>
      <c r="BF21">
        <v>19.399999999999999</v>
      </c>
      <c r="BG21">
        <v>1.2</v>
      </c>
      <c r="BH21">
        <v>5.16</v>
      </c>
      <c r="BI21">
        <v>0.37</v>
      </c>
      <c r="BJ21">
        <v>1.77</v>
      </c>
      <c r="BK21">
        <v>0.17</v>
      </c>
      <c r="BL21">
        <v>5.38</v>
      </c>
      <c r="BM21">
        <v>0.42</v>
      </c>
      <c r="BN21">
        <v>0.79100000000000004</v>
      </c>
      <c r="BO21">
        <v>6.5000000000000002E-2</v>
      </c>
      <c r="BP21">
        <v>4.5599999999999996</v>
      </c>
      <c r="BQ21">
        <v>0.4</v>
      </c>
      <c r="BR21">
        <v>0.90100000000000002</v>
      </c>
      <c r="BS21">
        <v>6.5000000000000002E-2</v>
      </c>
      <c r="BT21">
        <v>2.38</v>
      </c>
      <c r="BU21">
        <v>0.22</v>
      </c>
      <c r="BV21">
        <v>0.32</v>
      </c>
      <c r="BW21">
        <v>3.2000000000000001E-2</v>
      </c>
      <c r="BX21">
        <v>1.9</v>
      </c>
      <c r="BY21">
        <v>0.16</v>
      </c>
      <c r="BZ21">
        <v>0.26200000000000001</v>
      </c>
      <c r="CA21">
        <v>2.7E-2</v>
      </c>
      <c r="CB21">
        <v>3.35</v>
      </c>
      <c r="CC21">
        <v>0.25</v>
      </c>
      <c r="CD21">
        <v>0.73799999999999999</v>
      </c>
      <c r="CE21">
        <v>7.0999999999999994E-2</v>
      </c>
      <c r="CF21">
        <v>0.96</v>
      </c>
      <c r="CG21">
        <v>0.12</v>
      </c>
      <c r="CH21">
        <v>0.82599999999999996</v>
      </c>
      <c r="CI21">
        <v>7.0999999999999994E-2</v>
      </c>
      <c r="CJ21">
        <v>0.27100000000000002</v>
      </c>
      <c r="CK21">
        <v>2.8000000000000001E-2</v>
      </c>
    </row>
    <row r="22" spans="1:89" x14ac:dyDescent="0.35">
      <c r="A22" t="s">
        <v>257</v>
      </c>
      <c r="B22">
        <v>110</v>
      </c>
      <c r="C22">
        <v>910</v>
      </c>
      <c r="D22" t="s">
        <v>91</v>
      </c>
      <c r="E22" s="3">
        <v>2.2367499999999998</v>
      </c>
      <c r="F22" s="3">
        <v>12.8569</v>
      </c>
      <c r="G22" s="3">
        <v>0.25419999999999998</v>
      </c>
      <c r="H22" s="3">
        <v>11.159199999999998</v>
      </c>
      <c r="I22" s="3">
        <v>0.47635000000000005</v>
      </c>
      <c r="J22" s="3">
        <v>2.4882999999999997</v>
      </c>
      <c r="K22" s="3">
        <v>49.678449999999998</v>
      </c>
      <c r="L22" s="3">
        <v>7.5831</v>
      </c>
      <c r="M22" s="3">
        <v>11.03645</v>
      </c>
      <c r="N22" s="3">
        <v>0.34870000000000001</v>
      </c>
      <c r="O22" s="3">
        <f t="shared" si="3"/>
        <v>0.21133333333333335</v>
      </c>
      <c r="P22" s="3">
        <v>2.955E-2</v>
      </c>
      <c r="Q22" s="3">
        <v>1.3850000000000001E-2</v>
      </c>
      <c r="R22" s="3">
        <f t="shared" si="1"/>
        <v>1.2043478260869567E-2</v>
      </c>
      <c r="S22" s="3">
        <v>98.161799999999999</v>
      </c>
      <c r="T22" s="3">
        <f t="shared" si="2"/>
        <v>59.031652891922874</v>
      </c>
      <c r="U22" s="3">
        <v>23.762</v>
      </c>
      <c r="V22">
        <v>4.05</v>
      </c>
      <c r="W22">
        <v>0.41</v>
      </c>
      <c r="X22">
        <v>0.71</v>
      </c>
      <c r="Y22">
        <v>0.25</v>
      </c>
      <c r="Z22">
        <v>1097</v>
      </c>
      <c r="AA22">
        <v>73</v>
      </c>
      <c r="AB22">
        <v>32.1</v>
      </c>
      <c r="AC22">
        <v>1.6</v>
      </c>
      <c r="AD22">
        <v>295</v>
      </c>
      <c r="AE22">
        <v>22</v>
      </c>
      <c r="AF22">
        <v>483</v>
      </c>
      <c r="AG22">
        <v>38</v>
      </c>
      <c r="AH22">
        <v>48.2</v>
      </c>
      <c r="AI22">
        <v>3</v>
      </c>
      <c r="AJ22">
        <v>114.8</v>
      </c>
      <c r="AK22">
        <v>6.4</v>
      </c>
      <c r="AL22">
        <v>7.93</v>
      </c>
      <c r="AM22">
        <v>0.56000000000000005</v>
      </c>
      <c r="AN22">
        <v>334</v>
      </c>
      <c r="AO22">
        <v>17</v>
      </c>
      <c r="AP22">
        <v>22.9</v>
      </c>
      <c r="AQ22">
        <v>1.2</v>
      </c>
      <c r="AR22">
        <v>134.19999999999999</v>
      </c>
      <c r="AS22">
        <v>7.6</v>
      </c>
      <c r="AT22">
        <v>13.04</v>
      </c>
      <c r="AU22">
        <v>0.73</v>
      </c>
      <c r="AV22">
        <v>7.7899999999999997E-2</v>
      </c>
      <c r="AW22">
        <v>5.7000000000000002E-3</v>
      </c>
      <c r="AX22">
        <v>101.6</v>
      </c>
      <c r="AY22">
        <v>5.9</v>
      </c>
      <c r="AZ22">
        <v>11.74</v>
      </c>
      <c r="BA22">
        <v>0.68</v>
      </c>
      <c r="BB22">
        <v>28.4</v>
      </c>
      <c r="BC22">
        <v>1.3</v>
      </c>
      <c r="BD22">
        <v>4.1900000000000004</v>
      </c>
      <c r="BE22">
        <v>0.24</v>
      </c>
      <c r="BF22">
        <v>19.600000000000001</v>
      </c>
      <c r="BG22">
        <v>1.1000000000000001</v>
      </c>
      <c r="BH22">
        <v>5.32</v>
      </c>
      <c r="BI22">
        <v>0.4</v>
      </c>
      <c r="BJ22">
        <v>1.81</v>
      </c>
      <c r="BK22">
        <v>0.11</v>
      </c>
      <c r="BL22">
        <v>5.33</v>
      </c>
      <c r="BM22">
        <v>0.35</v>
      </c>
      <c r="BN22">
        <v>0.81399999999999995</v>
      </c>
      <c r="BO22">
        <v>5.0999999999999997E-2</v>
      </c>
      <c r="BP22">
        <v>4.5199999999999996</v>
      </c>
      <c r="BQ22">
        <v>0.34</v>
      </c>
      <c r="BR22">
        <v>0.89100000000000001</v>
      </c>
      <c r="BS22">
        <v>5.8999999999999997E-2</v>
      </c>
      <c r="BT22">
        <v>2.12</v>
      </c>
      <c r="BU22">
        <v>0.12</v>
      </c>
      <c r="BV22">
        <v>0.30199999999999999</v>
      </c>
      <c r="BW22">
        <v>2.5000000000000001E-2</v>
      </c>
      <c r="BX22">
        <v>1.96</v>
      </c>
      <c r="BY22">
        <v>0.13</v>
      </c>
      <c r="BZ22">
        <v>0.26</v>
      </c>
      <c r="CA22">
        <v>2.4E-2</v>
      </c>
      <c r="CB22">
        <v>3.47</v>
      </c>
      <c r="CC22">
        <v>0.34</v>
      </c>
      <c r="CD22">
        <v>0.76900000000000002</v>
      </c>
      <c r="CE22">
        <v>6.0999999999999999E-2</v>
      </c>
      <c r="CF22">
        <v>1.004</v>
      </c>
      <c r="CG22">
        <v>9.7000000000000003E-2</v>
      </c>
      <c r="CH22">
        <v>0.85299999999999998</v>
      </c>
      <c r="CI22">
        <v>5.8999999999999997E-2</v>
      </c>
      <c r="CJ22">
        <v>0.28799999999999998</v>
      </c>
      <c r="CK22">
        <v>3.2000000000000001E-2</v>
      </c>
    </row>
    <row r="23" spans="1:89" x14ac:dyDescent="0.35">
      <c r="A23" t="s">
        <v>257</v>
      </c>
      <c r="B23">
        <v>110</v>
      </c>
      <c r="C23">
        <v>910</v>
      </c>
      <c r="D23" t="s">
        <v>92</v>
      </c>
      <c r="E23" s="3">
        <v>2.2258499999999999</v>
      </c>
      <c r="F23" s="3">
        <v>12.968150000000001</v>
      </c>
      <c r="G23" s="3">
        <v>0.23985000000000001</v>
      </c>
      <c r="H23" s="3">
        <v>11.128399999999999</v>
      </c>
      <c r="I23" s="3">
        <v>0.47785</v>
      </c>
      <c r="J23" s="3">
        <v>2.5001499999999997</v>
      </c>
      <c r="K23" s="3">
        <v>50.078749999999999</v>
      </c>
      <c r="L23" s="3">
        <v>7.8480000000000008</v>
      </c>
      <c r="M23" s="3">
        <v>11.0961</v>
      </c>
      <c r="N23" s="3">
        <v>0.34115000000000001</v>
      </c>
      <c r="O23" s="3">
        <f t="shared" si="3"/>
        <v>0.20675757575757578</v>
      </c>
      <c r="P23" s="3">
        <v>3.0100000000000002E-2</v>
      </c>
      <c r="Q23" s="3">
        <v>1.1849999999999999E-2</v>
      </c>
      <c r="R23" s="3">
        <f t="shared" si="1"/>
        <v>1.0304347826086958E-2</v>
      </c>
      <c r="S23" s="3">
        <v>98.946349999999995</v>
      </c>
      <c r="T23" s="3">
        <f t="shared" si="2"/>
        <v>59.729826389341902</v>
      </c>
      <c r="U23" s="3">
        <v>23.184999999999999</v>
      </c>
      <c r="V23">
        <v>4.09</v>
      </c>
      <c r="W23">
        <v>0.27</v>
      </c>
      <c r="X23">
        <v>0.79</v>
      </c>
      <c r="Y23">
        <v>0.27</v>
      </c>
      <c r="Z23">
        <v>1099</v>
      </c>
      <c r="AA23">
        <v>41</v>
      </c>
      <c r="AB23">
        <v>32.630000000000003</v>
      </c>
      <c r="AC23">
        <v>0.83</v>
      </c>
      <c r="AD23">
        <v>290</v>
      </c>
      <c r="AE23">
        <v>15</v>
      </c>
      <c r="AF23">
        <v>401</v>
      </c>
      <c r="AG23">
        <v>14</v>
      </c>
      <c r="AH23">
        <v>45.2</v>
      </c>
      <c r="AI23">
        <v>2.2000000000000002</v>
      </c>
      <c r="AJ23">
        <v>108.8</v>
      </c>
      <c r="AK23">
        <v>5.3</v>
      </c>
      <c r="AL23">
        <v>8.08</v>
      </c>
      <c r="AM23">
        <v>0.41</v>
      </c>
      <c r="AN23">
        <v>343</v>
      </c>
      <c r="AO23">
        <v>16</v>
      </c>
      <c r="AP23">
        <v>23.2</v>
      </c>
      <c r="AQ23">
        <v>1.1000000000000001</v>
      </c>
      <c r="AR23">
        <v>136.9</v>
      </c>
      <c r="AS23">
        <v>5.0999999999999996</v>
      </c>
      <c r="AT23">
        <v>12.95</v>
      </c>
      <c r="AU23">
        <v>0.43</v>
      </c>
      <c r="AV23">
        <v>8.0199999999999994E-2</v>
      </c>
      <c r="AW23">
        <v>6.1999999999999998E-3</v>
      </c>
      <c r="AX23">
        <v>100.1</v>
      </c>
      <c r="AY23">
        <v>3.9</v>
      </c>
      <c r="AZ23">
        <v>11.41</v>
      </c>
      <c r="BA23">
        <v>0.44</v>
      </c>
      <c r="BB23">
        <v>27.6</v>
      </c>
      <c r="BC23">
        <v>1</v>
      </c>
      <c r="BD23">
        <v>3.97</v>
      </c>
      <c r="BE23">
        <v>0.14000000000000001</v>
      </c>
      <c r="BF23">
        <v>19.64</v>
      </c>
      <c r="BG23">
        <v>0.95</v>
      </c>
      <c r="BH23">
        <v>5.5</v>
      </c>
      <c r="BI23">
        <v>0.28999999999999998</v>
      </c>
      <c r="BJ23">
        <v>1.7909999999999999</v>
      </c>
      <c r="BK23">
        <v>9.2999999999999999E-2</v>
      </c>
      <c r="BL23">
        <v>5.24</v>
      </c>
      <c r="BM23">
        <v>0.32</v>
      </c>
      <c r="BN23">
        <v>0.81399999999999995</v>
      </c>
      <c r="BO23">
        <v>5.2999999999999999E-2</v>
      </c>
      <c r="BP23">
        <v>4.75</v>
      </c>
      <c r="BQ23">
        <v>0.28999999999999998</v>
      </c>
      <c r="BR23">
        <v>0.93</v>
      </c>
      <c r="BS23">
        <v>5.8000000000000003E-2</v>
      </c>
      <c r="BT23">
        <v>2.4</v>
      </c>
      <c r="BU23">
        <v>0.14000000000000001</v>
      </c>
      <c r="BV23">
        <v>0.30499999999999999</v>
      </c>
      <c r="BW23">
        <v>2.1000000000000001E-2</v>
      </c>
      <c r="BX23">
        <v>1.95</v>
      </c>
      <c r="BY23">
        <v>0.19</v>
      </c>
      <c r="BZ23">
        <v>0.255</v>
      </c>
      <c r="CA23">
        <v>2.5999999999999999E-2</v>
      </c>
      <c r="CB23">
        <v>3.27</v>
      </c>
      <c r="CC23">
        <v>0.27</v>
      </c>
      <c r="CD23">
        <v>0.80400000000000005</v>
      </c>
      <c r="CE23">
        <v>4.3999999999999997E-2</v>
      </c>
      <c r="CF23">
        <v>0.94</v>
      </c>
      <c r="CG23">
        <v>0.11</v>
      </c>
      <c r="CH23">
        <v>0.91</v>
      </c>
      <c r="CI23">
        <v>6.0999999999999999E-2</v>
      </c>
      <c r="CJ23">
        <v>0.30499999999999999</v>
      </c>
      <c r="CK23">
        <v>2.9000000000000001E-2</v>
      </c>
    </row>
    <row r="24" spans="1:89" x14ac:dyDescent="0.35">
      <c r="A24" t="s">
        <v>257</v>
      </c>
      <c r="B24">
        <v>110</v>
      </c>
      <c r="C24">
        <v>908</v>
      </c>
      <c r="D24" t="s">
        <v>94</v>
      </c>
      <c r="E24" s="3">
        <v>2.2928999999999999</v>
      </c>
      <c r="F24" s="3">
        <v>11.725349999999999</v>
      </c>
      <c r="G24" s="3">
        <v>0.24779999999999999</v>
      </c>
      <c r="H24" s="3">
        <v>10.1831</v>
      </c>
      <c r="I24" s="3">
        <v>0.49490000000000001</v>
      </c>
      <c r="J24" s="3">
        <v>2.4292500000000001</v>
      </c>
      <c r="K24" s="3">
        <v>48.715599999999995</v>
      </c>
      <c r="L24" s="3">
        <v>9.3741999999999983</v>
      </c>
      <c r="M24" s="3">
        <v>10.8264</v>
      </c>
      <c r="N24" s="3">
        <v>0.33040000000000003</v>
      </c>
      <c r="O24" s="3">
        <f t="shared" si="3"/>
        <v>0.20024242424242428</v>
      </c>
      <c r="P24" s="3">
        <v>2.6450000000000001E-2</v>
      </c>
      <c r="Q24" s="3">
        <v>0.01</v>
      </c>
      <c r="R24" s="3">
        <f t="shared" si="1"/>
        <v>8.6956521739130436E-3</v>
      </c>
      <c r="S24" s="3">
        <v>96.656399999999991</v>
      </c>
      <c r="T24" s="3">
        <f t="shared" si="2"/>
        <v>64.486180124093792</v>
      </c>
      <c r="U24" s="3">
        <v>22.099</v>
      </c>
      <c r="V24">
        <v>3.56</v>
      </c>
      <c r="W24">
        <v>0.23</v>
      </c>
      <c r="X24">
        <v>0.47</v>
      </c>
      <c r="Y24">
        <v>0.16</v>
      </c>
      <c r="Z24">
        <v>1150</v>
      </c>
      <c r="AA24">
        <v>37</v>
      </c>
      <c r="AB24">
        <v>28.69</v>
      </c>
      <c r="AC24">
        <v>0.73</v>
      </c>
      <c r="AD24">
        <v>257.3</v>
      </c>
      <c r="AE24">
        <v>9.3000000000000007</v>
      </c>
      <c r="AF24">
        <v>532</v>
      </c>
      <c r="AG24">
        <v>18</v>
      </c>
      <c r="AH24">
        <v>48.9</v>
      </c>
      <c r="AI24">
        <v>1.9</v>
      </c>
      <c r="AJ24">
        <v>199.8</v>
      </c>
      <c r="AK24">
        <v>6.6</v>
      </c>
      <c r="AL24">
        <v>8.27</v>
      </c>
      <c r="AM24">
        <v>0.33</v>
      </c>
      <c r="AN24">
        <v>316.89999999999998</v>
      </c>
      <c r="AO24">
        <v>6.9</v>
      </c>
      <c r="AP24">
        <v>20.329999999999998</v>
      </c>
      <c r="AQ24">
        <v>0.65</v>
      </c>
      <c r="AR24">
        <v>133.4</v>
      </c>
      <c r="AS24">
        <v>3.9</v>
      </c>
      <c r="AT24">
        <v>13.44</v>
      </c>
      <c r="AU24">
        <v>0.45</v>
      </c>
      <c r="AV24">
        <v>7.9699999999999993E-2</v>
      </c>
      <c r="AW24">
        <v>5.7000000000000002E-3</v>
      </c>
      <c r="AX24">
        <v>103.4</v>
      </c>
      <c r="AY24">
        <v>3.4</v>
      </c>
      <c r="AZ24">
        <v>11.99</v>
      </c>
      <c r="BA24">
        <v>0.42</v>
      </c>
      <c r="BB24">
        <v>28.58</v>
      </c>
      <c r="BC24">
        <v>0.95</v>
      </c>
      <c r="BD24">
        <v>4.03</v>
      </c>
      <c r="BE24">
        <v>0.14000000000000001</v>
      </c>
      <c r="BF24">
        <v>19.350000000000001</v>
      </c>
      <c r="BG24">
        <v>0.71</v>
      </c>
      <c r="BH24">
        <v>4.8600000000000003</v>
      </c>
      <c r="BI24">
        <v>0.22</v>
      </c>
      <c r="BJ24">
        <v>1.5469999999999999</v>
      </c>
      <c r="BK24">
        <v>8.5000000000000006E-2</v>
      </c>
      <c r="BL24">
        <v>5.15</v>
      </c>
      <c r="BM24">
        <v>0.34</v>
      </c>
      <c r="BN24">
        <v>0.77900000000000003</v>
      </c>
      <c r="BO24">
        <v>5.6000000000000001E-2</v>
      </c>
      <c r="BP24">
        <v>4.41</v>
      </c>
      <c r="BQ24">
        <v>0.27</v>
      </c>
      <c r="BR24">
        <v>0.85199999999999998</v>
      </c>
      <c r="BS24">
        <v>4.9000000000000002E-2</v>
      </c>
      <c r="BT24">
        <v>2.15</v>
      </c>
      <c r="BU24">
        <v>0.1</v>
      </c>
      <c r="BV24">
        <v>0.27500000000000002</v>
      </c>
      <c r="BW24">
        <v>2.7E-2</v>
      </c>
      <c r="BX24">
        <v>1.63</v>
      </c>
      <c r="BY24">
        <v>0.14000000000000001</v>
      </c>
      <c r="BZ24">
        <v>0.22800000000000001</v>
      </c>
      <c r="CA24">
        <v>2.1999999999999999E-2</v>
      </c>
      <c r="CB24">
        <v>3.54</v>
      </c>
      <c r="CC24">
        <v>0.27</v>
      </c>
      <c r="CD24">
        <v>0.79200000000000004</v>
      </c>
      <c r="CE24">
        <v>5.7000000000000002E-2</v>
      </c>
      <c r="CF24">
        <v>0.92300000000000004</v>
      </c>
      <c r="CG24">
        <v>7.8E-2</v>
      </c>
      <c r="CH24">
        <v>0.90100000000000002</v>
      </c>
      <c r="CI24">
        <v>5.3999999999999999E-2</v>
      </c>
      <c r="CJ24">
        <v>0.309</v>
      </c>
      <c r="CK24">
        <v>3.1E-2</v>
      </c>
    </row>
    <row r="25" spans="1:89" x14ac:dyDescent="0.35">
      <c r="A25" t="s">
        <v>257</v>
      </c>
      <c r="B25">
        <v>110</v>
      </c>
      <c r="C25">
        <v>908</v>
      </c>
      <c r="D25" t="s">
        <v>95</v>
      </c>
      <c r="E25" s="3">
        <v>2.0015999999999998</v>
      </c>
      <c r="F25" s="3">
        <v>11.8142</v>
      </c>
      <c r="G25" s="3">
        <v>0.18330000000000002</v>
      </c>
      <c r="H25" s="3">
        <v>10.234500000000001</v>
      </c>
      <c r="I25" s="3">
        <v>0.48170000000000002</v>
      </c>
      <c r="J25" s="3">
        <v>2.5112999999999999</v>
      </c>
      <c r="K25" s="3">
        <v>48.475049999999996</v>
      </c>
      <c r="L25" s="3">
        <v>9.674199999999999</v>
      </c>
      <c r="M25" s="3">
        <v>10.97565</v>
      </c>
      <c r="N25" s="3">
        <v>0.34094999999999998</v>
      </c>
      <c r="O25" s="3">
        <f t="shared" si="3"/>
        <v>0.20663636363636365</v>
      </c>
      <c r="P25" s="3">
        <v>2.92E-2</v>
      </c>
      <c r="Q25" s="3">
        <v>1.3100000000000001E-2</v>
      </c>
      <c r="R25" s="3">
        <f t="shared" si="1"/>
        <v>1.1391304347826089E-2</v>
      </c>
      <c r="S25" s="3">
        <v>96.734800000000007</v>
      </c>
      <c r="T25" s="3">
        <f t="shared" si="2"/>
        <v>64.892989376110449</v>
      </c>
      <c r="U25" s="3">
        <v>22.971</v>
      </c>
      <c r="V25">
        <v>3.62</v>
      </c>
      <c r="W25">
        <v>0.22</v>
      </c>
      <c r="X25">
        <v>0.6</v>
      </c>
      <c r="Y25">
        <v>0.2</v>
      </c>
      <c r="Z25">
        <v>1117</v>
      </c>
      <c r="AA25">
        <v>35</v>
      </c>
      <c r="AB25">
        <v>31.48</v>
      </c>
      <c r="AC25">
        <v>0.93</v>
      </c>
      <c r="AD25">
        <v>247.5</v>
      </c>
      <c r="AE25">
        <v>9.4</v>
      </c>
      <c r="AF25">
        <v>505</v>
      </c>
      <c r="AG25">
        <v>20</v>
      </c>
      <c r="AH25">
        <v>47</v>
      </c>
      <c r="AI25">
        <v>2</v>
      </c>
      <c r="AJ25">
        <v>209</v>
      </c>
      <c r="AK25">
        <v>9.1</v>
      </c>
      <c r="AL25">
        <v>7.82</v>
      </c>
      <c r="AM25">
        <v>0.34</v>
      </c>
      <c r="AN25">
        <v>319</v>
      </c>
      <c r="AO25">
        <v>10</v>
      </c>
      <c r="AP25">
        <v>22.11</v>
      </c>
      <c r="AQ25">
        <v>0.87</v>
      </c>
      <c r="AR25">
        <v>142</v>
      </c>
      <c r="AS25">
        <v>5.4</v>
      </c>
      <c r="AT25">
        <v>13.24</v>
      </c>
      <c r="AU25">
        <v>0.6</v>
      </c>
      <c r="AV25">
        <v>7.1099999999999997E-2</v>
      </c>
      <c r="AW25">
        <v>5.0000000000000001E-3</v>
      </c>
      <c r="AX25">
        <v>99.2</v>
      </c>
      <c r="AY25">
        <v>4.4000000000000004</v>
      </c>
      <c r="AZ25">
        <v>12.86</v>
      </c>
      <c r="BA25">
        <v>0.54</v>
      </c>
      <c r="BB25">
        <v>27.9</v>
      </c>
      <c r="BC25">
        <v>1.1000000000000001</v>
      </c>
      <c r="BD25">
        <v>4.16</v>
      </c>
      <c r="BE25">
        <v>0.18</v>
      </c>
      <c r="BF25">
        <v>19.8</v>
      </c>
      <c r="BG25">
        <v>0.92</v>
      </c>
      <c r="BH25">
        <v>5.22</v>
      </c>
      <c r="BI25">
        <v>0.35</v>
      </c>
      <c r="BJ25">
        <v>1.72</v>
      </c>
      <c r="BK25">
        <v>0.11</v>
      </c>
      <c r="BL25">
        <v>5.3</v>
      </c>
      <c r="BM25">
        <v>0.24</v>
      </c>
      <c r="BN25">
        <v>0.81200000000000006</v>
      </c>
      <c r="BO25">
        <v>4.8000000000000001E-2</v>
      </c>
      <c r="BP25">
        <v>4.9800000000000004</v>
      </c>
      <c r="BQ25">
        <v>0.32</v>
      </c>
      <c r="BR25">
        <v>0.91500000000000004</v>
      </c>
      <c r="BS25">
        <v>6.2E-2</v>
      </c>
      <c r="BT25">
        <v>2.29</v>
      </c>
      <c r="BU25">
        <v>0.14000000000000001</v>
      </c>
      <c r="BV25">
        <v>0.29699999999999999</v>
      </c>
      <c r="BW25">
        <v>2.5999999999999999E-2</v>
      </c>
      <c r="BX25">
        <v>1.81</v>
      </c>
      <c r="BY25">
        <v>0.14000000000000001</v>
      </c>
      <c r="BZ25">
        <v>0.253</v>
      </c>
      <c r="CA25">
        <v>2.3E-2</v>
      </c>
      <c r="CB25">
        <v>4.04</v>
      </c>
      <c r="CC25">
        <v>0.27</v>
      </c>
      <c r="CD25">
        <v>0.86299999999999999</v>
      </c>
      <c r="CE25">
        <v>6.2E-2</v>
      </c>
      <c r="CF25">
        <v>0.84099999999999997</v>
      </c>
      <c r="CG25">
        <v>6.9000000000000006E-2</v>
      </c>
      <c r="CH25">
        <v>0.99199999999999999</v>
      </c>
      <c r="CI25">
        <v>4.7E-2</v>
      </c>
      <c r="CJ25">
        <v>0.28100000000000003</v>
      </c>
      <c r="CK25">
        <v>1.9E-2</v>
      </c>
    </row>
    <row r="26" spans="1:89" x14ac:dyDescent="0.35">
      <c r="A26" t="s">
        <v>257</v>
      </c>
      <c r="B26">
        <v>110</v>
      </c>
      <c r="C26">
        <v>908</v>
      </c>
      <c r="D26" t="s">
        <v>288</v>
      </c>
      <c r="E26" s="3">
        <v>2.0537999999999998</v>
      </c>
      <c r="F26" s="3">
        <v>12.148849999999999</v>
      </c>
      <c r="G26" s="3">
        <v>0.22685</v>
      </c>
      <c r="H26" s="3">
        <v>10.388349999999999</v>
      </c>
      <c r="I26" s="3">
        <v>0.4824</v>
      </c>
      <c r="J26" s="3">
        <v>2.54955</v>
      </c>
      <c r="K26" s="3">
        <v>49.138649999999998</v>
      </c>
      <c r="L26" s="3">
        <v>9.1848500000000008</v>
      </c>
      <c r="M26" s="3">
        <v>11.235199999999999</v>
      </c>
      <c r="N26" s="3">
        <v>0.37529999999999997</v>
      </c>
      <c r="O26" s="3">
        <f t="shared" si="3"/>
        <v>0.22745454545454544</v>
      </c>
      <c r="P26" s="3">
        <v>3.49E-2</v>
      </c>
      <c r="Q26" s="3">
        <v>1.34E-2</v>
      </c>
      <c r="R26" s="3">
        <f t="shared" si="1"/>
        <v>1.1652173913043479E-2</v>
      </c>
      <c r="S26" s="3">
        <v>97.832099999999997</v>
      </c>
      <c r="T26" s="3">
        <f t="shared" si="2"/>
        <v>63.159350575845266</v>
      </c>
      <c r="U26" s="3">
        <v>21.974</v>
      </c>
      <c r="V26">
        <v>3.28</v>
      </c>
      <c r="W26">
        <v>0.24</v>
      </c>
      <c r="X26">
        <v>0.68</v>
      </c>
      <c r="Y26">
        <v>0.26</v>
      </c>
      <c r="Z26">
        <v>1188</v>
      </c>
      <c r="AA26">
        <v>43</v>
      </c>
      <c r="AB26">
        <v>28.62</v>
      </c>
      <c r="AC26">
        <v>0.75</v>
      </c>
      <c r="AD26">
        <v>266</v>
      </c>
      <c r="AE26">
        <v>10</v>
      </c>
      <c r="AF26">
        <v>455</v>
      </c>
      <c r="AG26">
        <v>19</v>
      </c>
      <c r="AH26">
        <v>46</v>
      </c>
      <c r="AI26">
        <v>1.9</v>
      </c>
      <c r="AJ26">
        <v>174.6</v>
      </c>
      <c r="AK26">
        <v>7.1</v>
      </c>
      <c r="AL26">
        <v>8.14</v>
      </c>
      <c r="AM26">
        <v>0.41</v>
      </c>
      <c r="AN26">
        <v>316</v>
      </c>
      <c r="AO26">
        <v>10</v>
      </c>
      <c r="AP26">
        <v>20.170000000000002</v>
      </c>
      <c r="AQ26">
        <v>0.72</v>
      </c>
      <c r="AR26">
        <v>130.80000000000001</v>
      </c>
      <c r="AS26">
        <v>5</v>
      </c>
      <c r="AT26">
        <v>13.12</v>
      </c>
      <c r="AU26">
        <v>0.48</v>
      </c>
      <c r="AV26">
        <v>8.2100000000000006E-2</v>
      </c>
      <c r="AW26">
        <v>7.4000000000000003E-3</v>
      </c>
      <c r="AX26">
        <v>101.8</v>
      </c>
      <c r="AY26">
        <v>3.8</v>
      </c>
      <c r="AZ26">
        <v>12.35</v>
      </c>
      <c r="BA26">
        <v>0.46</v>
      </c>
      <c r="BB26">
        <v>28.8</v>
      </c>
      <c r="BC26">
        <v>1.1000000000000001</v>
      </c>
      <c r="BD26">
        <v>4.0599999999999996</v>
      </c>
      <c r="BE26">
        <v>0.14000000000000001</v>
      </c>
      <c r="BF26">
        <v>19.239999999999998</v>
      </c>
      <c r="BG26">
        <v>0.91</v>
      </c>
      <c r="BH26">
        <v>4.9800000000000004</v>
      </c>
      <c r="BI26">
        <v>0.3</v>
      </c>
      <c r="BJ26">
        <v>1.577</v>
      </c>
      <c r="BK26">
        <v>8.5999999999999993E-2</v>
      </c>
      <c r="BL26">
        <v>5.07</v>
      </c>
      <c r="BM26">
        <v>0.33</v>
      </c>
      <c r="BN26">
        <v>0.74399999999999999</v>
      </c>
      <c r="BO26">
        <v>5.8999999999999997E-2</v>
      </c>
      <c r="BP26">
        <v>4.33</v>
      </c>
      <c r="BQ26">
        <v>0.23</v>
      </c>
      <c r="BR26">
        <v>0.80200000000000005</v>
      </c>
      <c r="BS26">
        <v>4.9000000000000002E-2</v>
      </c>
      <c r="BT26">
        <v>2.06</v>
      </c>
      <c r="BU26">
        <v>0.14000000000000001</v>
      </c>
      <c r="BV26">
        <v>0.25700000000000001</v>
      </c>
      <c r="BW26">
        <v>2.8000000000000001E-2</v>
      </c>
      <c r="BX26">
        <v>1.68</v>
      </c>
      <c r="BY26">
        <v>0.14000000000000001</v>
      </c>
      <c r="BZ26">
        <v>0.223</v>
      </c>
      <c r="CA26">
        <v>2.1000000000000001E-2</v>
      </c>
      <c r="CB26">
        <v>3.41</v>
      </c>
      <c r="CC26">
        <v>0.22</v>
      </c>
      <c r="CD26">
        <v>0.83599999999999997</v>
      </c>
      <c r="CE26">
        <v>6.3E-2</v>
      </c>
      <c r="CF26">
        <v>0.91700000000000004</v>
      </c>
      <c r="CG26">
        <v>8.7999999999999995E-2</v>
      </c>
      <c r="CH26">
        <v>0.877</v>
      </c>
      <c r="CI26">
        <v>5.5E-2</v>
      </c>
      <c r="CJ26">
        <v>0.315</v>
      </c>
      <c r="CK26">
        <v>2.4E-2</v>
      </c>
    </row>
    <row r="27" spans="1:89" x14ac:dyDescent="0.35">
      <c r="A27" t="s">
        <v>257</v>
      </c>
      <c r="B27">
        <v>110</v>
      </c>
      <c r="C27">
        <v>908</v>
      </c>
      <c r="D27" t="s">
        <v>96</v>
      </c>
      <c r="E27" s="3">
        <v>2.0911499999999998</v>
      </c>
      <c r="F27" s="3">
        <v>11.9206</v>
      </c>
      <c r="G27" s="3">
        <v>0.2346</v>
      </c>
      <c r="H27" s="3">
        <v>10.337250000000001</v>
      </c>
      <c r="I27" s="3">
        <v>0.48060000000000003</v>
      </c>
      <c r="J27" s="3">
        <v>2.5151500000000002</v>
      </c>
      <c r="K27" s="3">
        <v>48.648150000000001</v>
      </c>
      <c r="L27" s="3">
        <v>9.6506000000000007</v>
      </c>
      <c r="M27" s="3">
        <v>11.029450000000001</v>
      </c>
      <c r="N27" s="3">
        <v>0.34005000000000002</v>
      </c>
      <c r="O27" s="3">
        <f t="shared" si="3"/>
        <v>0.2060909090909091</v>
      </c>
      <c r="P27" s="3">
        <v>3.4750000000000003E-2</v>
      </c>
      <c r="Q27" s="3">
        <v>1.085E-2</v>
      </c>
      <c r="R27" s="3">
        <f t="shared" si="1"/>
        <v>9.4347826086956538E-3</v>
      </c>
      <c r="S27" s="3">
        <v>97.293199999999999</v>
      </c>
      <c r="T27" s="3">
        <f t="shared" si="2"/>
        <v>64.725764420477191</v>
      </c>
      <c r="U27" s="3">
        <v>21.541</v>
      </c>
      <c r="V27">
        <v>3.53</v>
      </c>
      <c r="W27">
        <v>0.25</v>
      </c>
      <c r="X27">
        <v>0.75</v>
      </c>
      <c r="Y27">
        <v>0.23</v>
      </c>
      <c r="Z27">
        <v>1179</v>
      </c>
      <c r="AA27">
        <v>46</v>
      </c>
      <c r="AB27">
        <v>28.44</v>
      </c>
      <c r="AC27">
        <v>0.48</v>
      </c>
      <c r="AD27">
        <v>257.2</v>
      </c>
      <c r="AE27">
        <v>9.3000000000000007</v>
      </c>
      <c r="AF27">
        <v>482</v>
      </c>
      <c r="AG27">
        <v>16</v>
      </c>
      <c r="AH27">
        <v>48</v>
      </c>
      <c r="AI27">
        <v>1.6</v>
      </c>
      <c r="AJ27">
        <v>197.5</v>
      </c>
      <c r="AK27">
        <v>6</v>
      </c>
      <c r="AL27">
        <v>7.65</v>
      </c>
      <c r="AM27">
        <v>0.3</v>
      </c>
      <c r="AN27">
        <v>304.10000000000002</v>
      </c>
      <c r="AO27">
        <v>8.9</v>
      </c>
      <c r="AP27">
        <v>20.02</v>
      </c>
      <c r="AQ27">
        <v>0.77</v>
      </c>
      <c r="AR27">
        <v>129.4</v>
      </c>
      <c r="AS27">
        <v>4</v>
      </c>
      <c r="AT27">
        <v>12.88</v>
      </c>
      <c r="AU27">
        <v>0.46</v>
      </c>
      <c r="AV27">
        <v>7.6799999999999993E-2</v>
      </c>
      <c r="AW27">
        <v>5.7000000000000002E-3</v>
      </c>
      <c r="AX27">
        <v>100.1</v>
      </c>
      <c r="AY27">
        <v>2.7</v>
      </c>
      <c r="AZ27">
        <v>11.85</v>
      </c>
      <c r="BA27">
        <v>0.31</v>
      </c>
      <c r="BB27">
        <v>27.94</v>
      </c>
      <c r="BC27">
        <v>0.85</v>
      </c>
      <c r="BD27">
        <v>4.0999999999999996</v>
      </c>
      <c r="BE27">
        <v>0.16</v>
      </c>
      <c r="BF27">
        <v>18.37</v>
      </c>
      <c r="BG27">
        <v>0.82</v>
      </c>
      <c r="BH27">
        <v>4.7699999999999996</v>
      </c>
      <c r="BI27">
        <v>0.19</v>
      </c>
      <c r="BJ27">
        <v>1.6819999999999999</v>
      </c>
      <c r="BK27">
        <v>9.6000000000000002E-2</v>
      </c>
      <c r="BL27">
        <v>4.8899999999999997</v>
      </c>
      <c r="BM27">
        <v>0.35</v>
      </c>
      <c r="BN27">
        <v>0.72099999999999997</v>
      </c>
      <c r="BO27">
        <v>4.2999999999999997E-2</v>
      </c>
      <c r="BP27">
        <v>4.49</v>
      </c>
      <c r="BQ27">
        <v>0.2</v>
      </c>
      <c r="BR27">
        <v>0.77300000000000002</v>
      </c>
      <c r="BS27">
        <v>5.7000000000000002E-2</v>
      </c>
      <c r="BT27">
        <v>2.0499999999999998</v>
      </c>
      <c r="BU27">
        <v>0.13</v>
      </c>
      <c r="BV27">
        <v>0.27500000000000002</v>
      </c>
      <c r="BW27">
        <v>2.8000000000000001E-2</v>
      </c>
      <c r="BX27">
        <v>1.75</v>
      </c>
      <c r="BY27">
        <v>0.15</v>
      </c>
      <c r="BZ27">
        <v>0.224</v>
      </c>
      <c r="CA27">
        <v>2.3E-2</v>
      </c>
      <c r="CB27">
        <v>3.57</v>
      </c>
      <c r="CC27">
        <v>0.26</v>
      </c>
      <c r="CD27">
        <v>0.82499999999999996</v>
      </c>
      <c r="CE27">
        <v>6.6000000000000003E-2</v>
      </c>
      <c r="CF27">
        <v>1</v>
      </c>
      <c r="CG27">
        <v>0.12</v>
      </c>
      <c r="CH27">
        <v>0.89900000000000002</v>
      </c>
      <c r="CI27">
        <v>6.3E-2</v>
      </c>
      <c r="CJ27">
        <v>0.29599999999999999</v>
      </c>
      <c r="CK27">
        <v>2.3E-2</v>
      </c>
    </row>
    <row r="28" spans="1:89" x14ac:dyDescent="0.35">
      <c r="A28" t="s">
        <v>257</v>
      </c>
      <c r="B28">
        <v>110</v>
      </c>
      <c r="C28">
        <v>908</v>
      </c>
      <c r="D28" t="s">
        <v>97</v>
      </c>
      <c r="E28" s="3">
        <v>2.1153499999999998</v>
      </c>
      <c r="F28" s="3">
        <v>11.885300000000001</v>
      </c>
      <c r="G28" s="3">
        <v>0.24475</v>
      </c>
      <c r="H28" s="3">
        <v>10.198899999999998</v>
      </c>
      <c r="I28" s="3">
        <v>0.48099999999999998</v>
      </c>
      <c r="J28" s="3">
        <v>2.4884500000000003</v>
      </c>
      <c r="K28" s="3">
        <v>48.747</v>
      </c>
      <c r="L28" s="3">
        <v>10.00515</v>
      </c>
      <c r="M28" s="3">
        <v>11.598849999999999</v>
      </c>
      <c r="N28" s="3">
        <v>0.36954999999999999</v>
      </c>
      <c r="O28" s="3">
        <f t="shared" si="3"/>
        <v>0.22396969696969699</v>
      </c>
      <c r="P28" s="3">
        <v>2.9249999999999998E-2</v>
      </c>
      <c r="Q28" s="3">
        <v>1.6750000000000001E-2</v>
      </c>
      <c r="R28" s="3">
        <f t="shared" si="1"/>
        <v>1.456521739130435E-2</v>
      </c>
      <c r="S28" s="3">
        <v>98.180250000000001</v>
      </c>
      <c r="T28" s="3">
        <f t="shared" si="2"/>
        <v>64.399573499099759</v>
      </c>
      <c r="U28" s="3">
        <v>21.605</v>
      </c>
      <c r="V28">
        <v>3.93</v>
      </c>
      <c r="W28">
        <v>0.23</v>
      </c>
      <c r="X28">
        <v>0.72</v>
      </c>
      <c r="Y28">
        <v>0.28999999999999998</v>
      </c>
      <c r="Z28">
        <v>1089</v>
      </c>
      <c r="AA28">
        <v>40</v>
      </c>
      <c r="AB28">
        <v>28.5</v>
      </c>
      <c r="AC28">
        <v>0.81</v>
      </c>
      <c r="AD28">
        <v>248.3</v>
      </c>
      <c r="AE28">
        <v>9.1999999999999993</v>
      </c>
      <c r="AF28">
        <v>494</v>
      </c>
      <c r="AG28">
        <v>20</v>
      </c>
      <c r="AH28">
        <v>46.6</v>
      </c>
      <c r="AI28">
        <v>1.9</v>
      </c>
      <c r="AJ28">
        <v>201.9</v>
      </c>
      <c r="AK28">
        <v>9.3000000000000007</v>
      </c>
      <c r="AL28">
        <v>7.28</v>
      </c>
      <c r="AM28">
        <v>0.24</v>
      </c>
      <c r="AN28">
        <v>304.5</v>
      </c>
      <c r="AO28">
        <v>9.6999999999999993</v>
      </c>
      <c r="AP28">
        <v>20.09</v>
      </c>
      <c r="AQ28">
        <v>0.75</v>
      </c>
      <c r="AR28">
        <v>129.4</v>
      </c>
      <c r="AS28">
        <v>4.9000000000000004</v>
      </c>
      <c r="AT28">
        <v>12.58</v>
      </c>
      <c r="AU28">
        <v>0.5</v>
      </c>
      <c r="AV28">
        <v>7.7399999999999997E-2</v>
      </c>
      <c r="AW28">
        <v>6.0000000000000001E-3</v>
      </c>
      <c r="AX28">
        <v>99.3</v>
      </c>
      <c r="AY28">
        <v>3.8</v>
      </c>
      <c r="AZ28">
        <v>11.71</v>
      </c>
      <c r="BA28">
        <v>0.43</v>
      </c>
      <c r="BB28">
        <v>26.61</v>
      </c>
      <c r="BC28">
        <v>0.85</v>
      </c>
      <c r="BD28">
        <v>3.93</v>
      </c>
      <c r="BE28">
        <v>0.16</v>
      </c>
      <c r="BF28">
        <v>18.37</v>
      </c>
      <c r="BG28">
        <v>0.7</v>
      </c>
      <c r="BH28">
        <v>4.91</v>
      </c>
      <c r="BI28">
        <v>0.24</v>
      </c>
      <c r="BJ28">
        <v>1.6220000000000001</v>
      </c>
      <c r="BK28">
        <v>9.4E-2</v>
      </c>
      <c r="BL28">
        <v>4.67</v>
      </c>
      <c r="BM28">
        <v>0.26</v>
      </c>
      <c r="BN28">
        <v>0.69299999999999995</v>
      </c>
      <c r="BO28">
        <v>4.3999999999999997E-2</v>
      </c>
      <c r="BP28">
        <v>4.2699999999999996</v>
      </c>
      <c r="BQ28">
        <v>0.21</v>
      </c>
      <c r="BR28">
        <v>0.79</v>
      </c>
      <c r="BS28">
        <v>5.0999999999999997E-2</v>
      </c>
      <c r="BT28">
        <v>2.11</v>
      </c>
      <c r="BU28">
        <v>0.14000000000000001</v>
      </c>
      <c r="BV28">
        <v>0.24299999999999999</v>
      </c>
      <c r="BW28">
        <v>1.6E-2</v>
      </c>
      <c r="BX28">
        <v>1.7</v>
      </c>
      <c r="BY28">
        <v>0.12</v>
      </c>
      <c r="BZ28">
        <v>0.23400000000000001</v>
      </c>
      <c r="CA28">
        <v>1.9E-2</v>
      </c>
      <c r="CB28">
        <v>3.43</v>
      </c>
      <c r="CC28">
        <v>0.28999999999999998</v>
      </c>
      <c r="CD28">
        <v>0.79900000000000004</v>
      </c>
      <c r="CE28">
        <v>0.06</v>
      </c>
      <c r="CF28">
        <v>0.86299999999999999</v>
      </c>
      <c r="CG28">
        <v>8.4000000000000005E-2</v>
      </c>
      <c r="CH28">
        <v>0.93799999999999994</v>
      </c>
      <c r="CI28">
        <v>4.2999999999999997E-2</v>
      </c>
      <c r="CJ28">
        <v>0.26</v>
      </c>
      <c r="CK28">
        <v>2.1999999999999999E-2</v>
      </c>
    </row>
    <row r="29" spans="1:89" x14ac:dyDescent="0.35">
      <c r="A29" t="s">
        <v>257</v>
      </c>
      <c r="B29">
        <v>110</v>
      </c>
      <c r="C29">
        <v>908</v>
      </c>
      <c r="D29" t="s">
        <v>98</v>
      </c>
      <c r="E29" s="3">
        <v>2.1778499999999998</v>
      </c>
      <c r="F29" s="3">
        <v>12.007750000000001</v>
      </c>
      <c r="G29" s="3">
        <v>0.23799999999999999</v>
      </c>
      <c r="H29" s="3">
        <v>10.28135</v>
      </c>
      <c r="I29" s="3">
        <v>0.50635000000000008</v>
      </c>
      <c r="J29" s="3">
        <v>2.5167000000000002</v>
      </c>
      <c r="K29" s="3">
        <v>49.164900000000003</v>
      </c>
      <c r="L29" s="3">
        <v>9.6435500000000012</v>
      </c>
      <c r="M29" s="3">
        <v>11.5572</v>
      </c>
      <c r="N29" s="3">
        <v>0.36649999999999999</v>
      </c>
      <c r="O29" s="3">
        <f t="shared" si="3"/>
        <v>0.22212121212121214</v>
      </c>
      <c r="P29" s="3">
        <v>3.2000000000000001E-2</v>
      </c>
      <c r="Q29" s="3">
        <v>1.3849999999999999E-2</v>
      </c>
      <c r="R29" s="3">
        <f t="shared" si="1"/>
        <v>1.2043478260869565E-2</v>
      </c>
      <c r="S29" s="3">
        <v>98.505949999999999</v>
      </c>
      <c r="T29" s="3">
        <f t="shared" si="2"/>
        <v>63.634518806930821</v>
      </c>
      <c r="U29" s="3">
        <v>22.544</v>
      </c>
      <c r="V29">
        <v>3.76</v>
      </c>
      <c r="W29">
        <v>0.26</v>
      </c>
      <c r="X29">
        <v>0.77</v>
      </c>
      <c r="Y29">
        <v>0.22</v>
      </c>
      <c r="Z29">
        <v>1125</v>
      </c>
      <c r="AA29">
        <v>43</v>
      </c>
      <c r="AB29">
        <v>28.36</v>
      </c>
      <c r="AC29">
        <v>0.77</v>
      </c>
      <c r="AD29">
        <v>261.7</v>
      </c>
      <c r="AE29">
        <v>8.5</v>
      </c>
      <c r="AF29">
        <v>484</v>
      </c>
      <c r="AG29">
        <v>18</v>
      </c>
      <c r="AH29">
        <v>48.9</v>
      </c>
      <c r="AI29">
        <v>2.2000000000000002</v>
      </c>
      <c r="AJ29">
        <v>198.8</v>
      </c>
      <c r="AK29">
        <v>8.1999999999999993</v>
      </c>
      <c r="AL29">
        <v>7.78</v>
      </c>
      <c r="AM29">
        <v>0.26</v>
      </c>
      <c r="AN29">
        <v>311</v>
      </c>
      <c r="AO29">
        <v>10</v>
      </c>
      <c r="AP29">
        <v>20.58</v>
      </c>
      <c r="AQ29">
        <v>0.63</v>
      </c>
      <c r="AR29">
        <v>130.6</v>
      </c>
      <c r="AS29">
        <v>3.9</v>
      </c>
      <c r="AT29">
        <v>13.16</v>
      </c>
      <c r="AU29">
        <v>0.42</v>
      </c>
      <c r="AV29">
        <v>7.8399999999999997E-2</v>
      </c>
      <c r="AW29">
        <v>6.1999999999999998E-3</v>
      </c>
      <c r="AX29">
        <v>101.6</v>
      </c>
      <c r="AY29">
        <v>3.1</v>
      </c>
      <c r="AZ29">
        <v>12.09</v>
      </c>
      <c r="BA29">
        <v>0.43</v>
      </c>
      <c r="BB29">
        <v>28.6</v>
      </c>
      <c r="BC29">
        <v>1.3</v>
      </c>
      <c r="BD29">
        <v>3.96</v>
      </c>
      <c r="BE29">
        <v>0.18</v>
      </c>
      <c r="BF29">
        <v>18.71</v>
      </c>
      <c r="BG29">
        <v>0.62</v>
      </c>
      <c r="BH29">
        <v>4.7699999999999996</v>
      </c>
      <c r="BI29">
        <v>0.25</v>
      </c>
      <c r="BJ29">
        <v>1.63</v>
      </c>
      <c r="BK29">
        <v>0.1</v>
      </c>
      <c r="BL29">
        <v>4.88</v>
      </c>
      <c r="BM29">
        <v>0.27</v>
      </c>
      <c r="BN29">
        <v>0.70499999999999996</v>
      </c>
      <c r="BO29">
        <v>3.7999999999999999E-2</v>
      </c>
      <c r="BP29">
        <v>4.37</v>
      </c>
      <c r="BQ29">
        <v>0.24</v>
      </c>
      <c r="BR29">
        <v>0.77200000000000002</v>
      </c>
      <c r="BS29">
        <v>4.3999999999999997E-2</v>
      </c>
      <c r="BT29">
        <v>1.98</v>
      </c>
      <c r="BU29">
        <v>0.14000000000000001</v>
      </c>
      <c r="BV29">
        <v>0.246</v>
      </c>
      <c r="BW29">
        <v>2.1000000000000001E-2</v>
      </c>
      <c r="BX29">
        <v>1.6</v>
      </c>
      <c r="BY29">
        <v>0.14000000000000001</v>
      </c>
      <c r="BZ29">
        <v>0.23400000000000001</v>
      </c>
      <c r="CA29">
        <v>2.5000000000000001E-2</v>
      </c>
      <c r="CB29">
        <v>3.3</v>
      </c>
      <c r="CC29">
        <v>0.21</v>
      </c>
      <c r="CD29">
        <v>0.79500000000000004</v>
      </c>
      <c r="CE29">
        <v>6.6000000000000003E-2</v>
      </c>
      <c r="CF29">
        <v>0.94799999999999995</v>
      </c>
      <c r="CG29">
        <v>8.2000000000000003E-2</v>
      </c>
      <c r="CH29">
        <v>0.89500000000000002</v>
      </c>
      <c r="CI29">
        <v>5.1999999999999998E-2</v>
      </c>
      <c r="CJ29">
        <v>0.32</v>
      </c>
      <c r="CK29">
        <v>2.9000000000000001E-2</v>
      </c>
    </row>
    <row r="30" spans="1:89" x14ac:dyDescent="0.35">
      <c r="A30" t="s">
        <v>257</v>
      </c>
      <c r="B30">
        <v>110</v>
      </c>
      <c r="C30">
        <v>908</v>
      </c>
      <c r="D30" t="s">
        <v>99</v>
      </c>
      <c r="E30" s="3">
        <v>2.1326499999999999</v>
      </c>
      <c r="F30" s="3">
        <v>11.992750000000001</v>
      </c>
      <c r="G30" s="3">
        <v>0.22270000000000001</v>
      </c>
      <c r="H30" s="3">
        <v>10.358499999999999</v>
      </c>
      <c r="I30" s="3">
        <v>0.50070000000000003</v>
      </c>
      <c r="J30" s="3">
        <v>2.5243500000000001</v>
      </c>
      <c r="K30" s="3">
        <v>49.006200000000007</v>
      </c>
      <c r="L30" s="3">
        <v>9.6857000000000006</v>
      </c>
      <c r="M30" s="3">
        <v>11.20025</v>
      </c>
      <c r="N30" s="3">
        <v>0.34789999999999999</v>
      </c>
      <c r="O30" s="3">
        <f t="shared" si="3"/>
        <v>0.21084848484848484</v>
      </c>
      <c r="P30" s="3">
        <v>2.8549999999999999E-2</v>
      </c>
      <c r="Q30" s="3">
        <v>1.6550000000000002E-2</v>
      </c>
      <c r="R30" s="3">
        <f t="shared" si="1"/>
        <v>1.439130434782609E-2</v>
      </c>
      <c r="S30" s="3">
        <v>98.016799999999989</v>
      </c>
      <c r="T30" s="3">
        <f t="shared" si="2"/>
        <v>64.457338032363694</v>
      </c>
      <c r="U30" s="3">
        <v>22.117999999999999</v>
      </c>
      <c r="V30">
        <v>4.16</v>
      </c>
      <c r="W30">
        <v>0.28000000000000003</v>
      </c>
      <c r="X30">
        <v>0.61</v>
      </c>
      <c r="Y30">
        <v>0.19</v>
      </c>
      <c r="Z30">
        <v>1110</v>
      </c>
      <c r="AA30">
        <v>46</v>
      </c>
      <c r="AB30">
        <v>29.95</v>
      </c>
      <c r="AC30">
        <v>0.99</v>
      </c>
      <c r="AD30">
        <v>267.2</v>
      </c>
      <c r="AE30">
        <v>8.6999999999999993</v>
      </c>
      <c r="AF30">
        <v>491</v>
      </c>
      <c r="AG30">
        <v>18</v>
      </c>
      <c r="AH30">
        <v>48.8</v>
      </c>
      <c r="AI30">
        <v>1.7</v>
      </c>
      <c r="AJ30">
        <v>197.5</v>
      </c>
      <c r="AK30">
        <v>6.3</v>
      </c>
      <c r="AL30">
        <v>8.06</v>
      </c>
      <c r="AM30">
        <v>0.4</v>
      </c>
      <c r="AN30">
        <v>318.60000000000002</v>
      </c>
      <c r="AO30">
        <v>9.1999999999999993</v>
      </c>
      <c r="AP30">
        <v>20.97</v>
      </c>
      <c r="AQ30">
        <v>0.77</v>
      </c>
      <c r="AR30">
        <v>134.30000000000001</v>
      </c>
      <c r="AS30">
        <v>4.2</v>
      </c>
      <c r="AT30">
        <v>13.56</v>
      </c>
      <c r="AU30">
        <v>0.53</v>
      </c>
      <c r="AV30">
        <v>7.9600000000000004E-2</v>
      </c>
      <c r="AW30">
        <v>5.7999999999999996E-3</v>
      </c>
      <c r="AX30">
        <v>102.6</v>
      </c>
      <c r="AY30">
        <v>3.3</v>
      </c>
      <c r="AZ30">
        <v>12.24</v>
      </c>
      <c r="BA30">
        <v>0.49</v>
      </c>
      <c r="BB30">
        <v>28.65</v>
      </c>
      <c r="BC30">
        <v>0.87</v>
      </c>
      <c r="BD30">
        <v>4.1100000000000003</v>
      </c>
      <c r="BE30">
        <v>0.17</v>
      </c>
      <c r="BF30">
        <v>19.95</v>
      </c>
      <c r="BG30">
        <v>0.88</v>
      </c>
      <c r="BH30">
        <v>5.16</v>
      </c>
      <c r="BI30">
        <v>0.22</v>
      </c>
      <c r="BJ30">
        <v>1.6950000000000001</v>
      </c>
      <c r="BK30">
        <v>9.0999999999999998E-2</v>
      </c>
      <c r="BL30">
        <v>5.05</v>
      </c>
      <c r="BM30">
        <v>0.34</v>
      </c>
      <c r="BN30">
        <v>0.74099999999999999</v>
      </c>
      <c r="BO30">
        <v>4.2000000000000003E-2</v>
      </c>
      <c r="BP30">
        <v>4.53</v>
      </c>
      <c r="BQ30">
        <v>0.27</v>
      </c>
      <c r="BR30">
        <v>0.80900000000000005</v>
      </c>
      <c r="BS30">
        <v>5.5E-2</v>
      </c>
      <c r="BT30">
        <v>2.36</v>
      </c>
      <c r="BU30">
        <v>0.12</v>
      </c>
      <c r="BV30">
        <v>0.28599999999999998</v>
      </c>
      <c r="BW30">
        <v>0.02</v>
      </c>
      <c r="BX30">
        <v>1.7</v>
      </c>
      <c r="BY30">
        <v>0.12</v>
      </c>
      <c r="BZ30">
        <v>0.247</v>
      </c>
      <c r="CA30">
        <v>0.02</v>
      </c>
      <c r="CB30">
        <v>3.67</v>
      </c>
      <c r="CC30">
        <v>0.28999999999999998</v>
      </c>
      <c r="CD30">
        <v>0.871</v>
      </c>
      <c r="CE30">
        <v>5.8000000000000003E-2</v>
      </c>
      <c r="CF30">
        <v>0.89200000000000002</v>
      </c>
      <c r="CG30">
        <v>8.5000000000000006E-2</v>
      </c>
      <c r="CH30">
        <v>0.95099999999999996</v>
      </c>
      <c r="CI30">
        <v>6.5000000000000002E-2</v>
      </c>
      <c r="CJ30">
        <v>0.30499999999999999</v>
      </c>
      <c r="CK30">
        <v>0.03</v>
      </c>
    </row>
    <row r="31" spans="1:89" x14ac:dyDescent="0.35">
      <c r="A31" t="s">
        <v>257</v>
      </c>
      <c r="B31">
        <v>110</v>
      </c>
      <c r="C31">
        <v>908</v>
      </c>
      <c r="D31" t="s">
        <v>100</v>
      </c>
      <c r="E31" s="3">
        <v>2.0680000000000001</v>
      </c>
      <c r="F31" s="3">
        <v>11.952500000000001</v>
      </c>
      <c r="G31" s="3">
        <v>0.1895</v>
      </c>
      <c r="H31" s="3">
        <v>10.24715</v>
      </c>
      <c r="I31" s="3">
        <v>0.48275000000000001</v>
      </c>
      <c r="J31" s="3">
        <v>2.5063499999999999</v>
      </c>
      <c r="K31" s="3">
        <v>49.223649999999999</v>
      </c>
      <c r="L31" s="3">
        <v>9.9237000000000002</v>
      </c>
      <c r="M31" s="3">
        <v>11.459050000000001</v>
      </c>
      <c r="N31" s="3">
        <v>0.37740000000000001</v>
      </c>
      <c r="O31" s="3">
        <f t="shared" si="3"/>
        <v>0.22872727272727275</v>
      </c>
      <c r="P31" s="3">
        <v>3.415E-2</v>
      </c>
      <c r="Q31" s="3">
        <v>1.2799999999999999E-2</v>
      </c>
      <c r="R31" s="3">
        <f t="shared" si="1"/>
        <v>1.1130434782608695E-2</v>
      </c>
      <c r="S31" s="3">
        <v>98.477100000000007</v>
      </c>
      <c r="T31" s="3">
        <f t="shared" si="2"/>
        <v>64.490127917786154</v>
      </c>
      <c r="U31" s="3">
        <v>21.504000000000001</v>
      </c>
      <c r="V31">
        <v>3.37</v>
      </c>
      <c r="W31">
        <v>0.22</v>
      </c>
      <c r="X31">
        <v>0.47</v>
      </c>
      <c r="Y31">
        <v>0.23</v>
      </c>
      <c r="Z31">
        <v>1084</v>
      </c>
      <c r="AA31">
        <v>40</v>
      </c>
      <c r="AB31">
        <v>30.45</v>
      </c>
      <c r="AC31">
        <v>0.9</v>
      </c>
      <c r="AD31">
        <v>255.5</v>
      </c>
      <c r="AE31">
        <v>8.4</v>
      </c>
      <c r="AF31">
        <v>529</v>
      </c>
      <c r="AG31">
        <v>16</v>
      </c>
      <c r="AH31">
        <v>50.1</v>
      </c>
      <c r="AI31">
        <v>2.4</v>
      </c>
      <c r="AJ31">
        <v>206.9</v>
      </c>
      <c r="AK31">
        <v>8.3000000000000007</v>
      </c>
      <c r="AL31">
        <v>7.27</v>
      </c>
      <c r="AM31">
        <v>0.22</v>
      </c>
      <c r="AN31">
        <v>315</v>
      </c>
      <c r="AO31">
        <v>13</v>
      </c>
      <c r="AP31">
        <v>20.9</v>
      </c>
      <c r="AQ31">
        <v>0.75</v>
      </c>
      <c r="AR31">
        <v>134.4</v>
      </c>
      <c r="AS31">
        <v>4.5999999999999996</v>
      </c>
      <c r="AT31">
        <v>13.63</v>
      </c>
      <c r="AU31">
        <v>0.61</v>
      </c>
      <c r="AV31">
        <v>7.4899999999999994E-2</v>
      </c>
      <c r="AW31">
        <v>6.6E-3</v>
      </c>
      <c r="AX31">
        <v>103.8</v>
      </c>
      <c r="AY31">
        <v>3.9</v>
      </c>
      <c r="AZ31">
        <v>12.65</v>
      </c>
      <c r="BA31">
        <v>0.48</v>
      </c>
      <c r="BB31">
        <v>28.56</v>
      </c>
      <c r="BC31">
        <v>0.93</v>
      </c>
      <c r="BD31">
        <v>4.17</v>
      </c>
      <c r="BE31">
        <v>0.18</v>
      </c>
      <c r="BF31">
        <v>19.79</v>
      </c>
      <c r="BG31">
        <v>0.77</v>
      </c>
      <c r="BH31">
        <v>5.21</v>
      </c>
      <c r="BI31">
        <v>0.25</v>
      </c>
      <c r="BJ31">
        <v>1.6559999999999999</v>
      </c>
      <c r="BK31">
        <v>9.1999999999999998E-2</v>
      </c>
      <c r="BL31">
        <v>4.83</v>
      </c>
      <c r="BM31">
        <v>0.21</v>
      </c>
      <c r="BN31">
        <v>0.746</v>
      </c>
      <c r="BO31">
        <v>4.8000000000000001E-2</v>
      </c>
      <c r="BP31">
        <v>4.62</v>
      </c>
      <c r="BQ31">
        <v>0.23</v>
      </c>
      <c r="BR31">
        <v>0.84899999999999998</v>
      </c>
      <c r="BS31">
        <v>4.5999999999999999E-2</v>
      </c>
      <c r="BT31">
        <v>2.2400000000000002</v>
      </c>
      <c r="BU31">
        <v>0.14000000000000001</v>
      </c>
      <c r="BV31">
        <v>0.26800000000000002</v>
      </c>
      <c r="BW31">
        <v>2.4E-2</v>
      </c>
      <c r="BX31">
        <v>1.73</v>
      </c>
      <c r="BY31">
        <v>0.15</v>
      </c>
      <c r="BZ31">
        <v>0.224</v>
      </c>
      <c r="CA31">
        <v>0.02</v>
      </c>
      <c r="CB31">
        <v>3.73</v>
      </c>
      <c r="CC31">
        <v>0.31</v>
      </c>
      <c r="CD31">
        <v>0.81899999999999995</v>
      </c>
      <c r="CE31">
        <v>7.0000000000000007E-2</v>
      </c>
      <c r="CF31">
        <v>0.94599999999999995</v>
      </c>
      <c r="CG31">
        <v>7.9000000000000001E-2</v>
      </c>
      <c r="CH31">
        <v>0.90600000000000003</v>
      </c>
      <c r="CI31">
        <v>6.0999999999999999E-2</v>
      </c>
      <c r="CJ31">
        <v>0.28299999999999997</v>
      </c>
      <c r="CK31">
        <v>2.1999999999999999E-2</v>
      </c>
    </row>
    <row r="32" spans="1:89" s="24" customFormat="1" x14ac:dyDescent="0.35">
      <c r="A32" s="24" t="s">
        <v>257</v>
      </c>
      <c r="B32" s="24">
        <v>110</v>
      </c>
      <c r="C32" s="24">
        <v>919</v>
      </c>
      <c r="D32" s="24" t="s">
        <v>101</v>
      </c>
      <c r="E32" s="25">
        <v>2.0684</v>
      </c>
      <c r="F32" s="25">
        <v>12.326699999999999</v>
      </c>
      <c r="G32" s="25">
        <v>0.1724</v>
      </c>
      <c r="H32" s="25">
        <v>10.497499999999999</v>
      </c>
      <c r="I32" s="25">
        <v>0.41815000000000002</v>
      </c>
      <c r="J32" s="25">
        <v>2.4338499999999996</v>
      </c>
      <c r="K32" s="25">
        <v>49.686599999999999</v>
      </c>
      <c r="L32" s="25">
        <v>8.9144000000000005</v>
      </c>
      <c r="M32" s="25">
        <v>10.8306</v>
      </c>
      <c r="N32" s="25">
        <v>0.38744999999999996</v>
      </c>
      <c r="O32" s="25">
        <f t="shared" si="3"/>
        <v>0.23481818181818181</v>
      </c>
      <c r="P32" s="25">
        <v>2.1250000000000002E-2</v>
      </c>
      <c r="Q32" s="25">
        <v>1.7500000000000002E-2</v>
      </c>
      <c r="R32" s="25">
        <f t="shared" si="1"/>
        <v>1.5217391304347828E-2</v>
      </c>
      <c r="S32" s="25">
        <v>97.77494999999999</v>
      </c>
      <c r="T32" s="25">
        <f t="shared" si="2"/>
        <v>63.317173030716837</v>
      </c>
      <c r="U32" s="25">
        <v>22.263999999999999</v>
      </c>
      <c r="V32" s="24">
        <v>3.6</v>
      </c>
      <c r="W32" s="24">
        <v>0.2</v>
      </c>
      <c r="X32" s="24">
        <v>0.67</v>
      </c>
      <c r="Y32" s="24">
        <v>0.23</v>
      </c>
      <c r="Z32" s="24">
        <v>1009</v>
      </c>
      <c r="AA32" s="24">
        <v>31</v>
      </c>
      <c r="AB32" s="24">
        <v>29.2</v>
      </c>
      <c r="AC32" s="24">
        <v>0.79</v>
      </c>
      <c r="AD32" s="24">
        <v>249.7</v>
      </c>
      <c r="AE32" s="24">
        <v>8.4</v>
      </c>
      <c r="AF32" s="24">
        <v>459</v>
      </c>
      <c r="AG32" s="24">
        <v>17</v>
      </c>
      <c r="AH32" s="24">
        <v>45</v>
      </c>
      <c r="AI32" s="24">
        <v>2</v>
      </c>
      <c r="AJ32" s="24">
        <v>149.4</v>
      </c>
      <c r="AK32" s="24">
        <v>6.2</v>
      </c>
      <c r="AL32" s="24">
        <v>6.83</v>
      </c>
      <c r="AM32" s="24">
        <v>0.26</v>
      </c>
      <c r="AN32" s="24">
        <v>289.2</v>
      </c>
      <c r="AO32" s="24">
        <v>7.9</v>
      </c>
      <c r="AP32" s="24">
        <v>20.59</v>
      </c>
      <c r="AQ32" s="24">
        <v>0.69</v>
      </c>
      <c r="AR32" s="24">
        <v>117.3</v>
      </c>
      <c r="AS32" s="24">
        <v>3.5</v>
      </c>
      <c r="AT32" s="24">
        <v>11.33</v>
      </c>
      <c r="AU32" s="24">
        <v>0.38</v>
      </c>
      <c r="AV32" s="24">
        <v>6.4100000000000004E-2</v>
      </c>
      <c r="AW32" s="24">
        <v>5.7999999999999996E-3</v>
      </c>
      <c r="AX32" s="24">
        <v>91</v>
      </c>
      <c r="AY32" s="24">
        <v>3.7</v>
      </c>
      <c r="AZ32" s="24">
        <v>10.37</v>
      </c>
      <c r="BA32" s="24">
        <v>0.41</v>
      </c>
      <c r="BB32" s="24">
        <v>24.73</v>
      </c>
      <c r="BC32" s="24">
        <v>0.87</v>
      </c>
      <c r="BD32" s="24">
        <v>3.46</v>
      </c>
      <c r="BE32" s="24">
        <v>0.13</v>
      </c>
      <c r="BF32" s="24">
        <v>17.54</v>
      </c>
      <c r="BG32" s="24">
        <v>0.66</v>
      </c>
      <c r="BH32" s="24">
        <v>4.6399999999999997</v>
      </c>
      <c r="BI32" s="24">
        <v>0.27</v>
      </c>
      <c r="BJ32" s="24">
        <v>1.5740000000000001</v>
      </c>
      <c r="BK32" s="24">
        <v>7.9000000000000001E-2</v>
      </c>
      <c r="BL32" s="24">
        <v>4.79</v>
      </c>
      <c r="BM32" s="24">
        <v>0.28999999999999998</v>
      </c>
      <c r="BN32" s="24">
        <v>0.70799999999999996</v>
      </c>
      <c r="BO32" s="24">
        <v>3.9E-2</v>
      </c>
      <c r="BP32" s="24">
        <v>4.43</v>
      </c>
      <c r="BQ32" s="24">
        <v>0.23</v>
      </c>
      <c r="BR32" s="24">
        <v>0.78900000000000003</v>
      </c>
      <c r="BS32" s="24">
        <v>4.2000000000000003E-2</v>
      </c>
      <c r="BT32" s="24">
        <v>2.14</v>
      </c>
      <c r="BU32" s="24">
        <v>0.14000000000000001</v>
      </c>
      <c r="BV32" s="24">
        <v>0.27900000000000003</v>
      </c>
      <c r="BW32" s="24">
        <v>2.7E-2</v>
      </c>
      <c r="BX32" s="24">
        <v>1.76</v>
      </c>
      <c r="BY32" s="24">
        <v>0.15</v>
      </c>
      <c r="BZ32" s="24">
        <v>0.246</v>
      </c>
      <c r="CA32" s="24">
        <v>2.4E-2</v>
      </c>
      <c r="CB32" s="24">
        <v>3.19</v>
      </c>
      <c r="CC32" s="24">
        <v>0.28000000000000003</v>
      </c>
      <c r="CD32" s="24">
        <v>0.69299999999999995</v>
      </c>
      <c r="CE32" s="24">
        <v>4.4999999999999998E-2</v>
      </c>
      <c r="CF32" s="24">
        <v>0.84799999999999998</v>
      </c>
      <c r="CG32" s="24">
        <v>9.9000000000000005E-2</v>
      </c>
      <c r="CH32" s="24">
        <v>0.80400000000000005</v>
      </c>
      <c r="CI32" s="24">
        <v>4.7E-2</v>
      </c>
      <c r="CJ32" s="24">
        <v>0.24199999999999999</v>
      </c>
      <c r="CK32" s="24">
        <v>1.7000000000000001E-2</v>
      </c>
    </row>
    <row r="33" spans="1:89" s="24" customFormat="1" x14ac:dyDescent="0.35">
      <c r="A33" s="24" t="s">
        <v>257</v>
      </c>
      <c r="B33" s="24">
        <v>110</v>
      </c>
      <c r="C33" s="24">
        <v>919</v>
      </c>
      <c r="D33" s="24" t="s">
        <v>102</v>
      </c>
      <c r="E33" s="25">
        <v>2.1305499999999999</v>
      </c>
      <c r="F33" s="25">
        <v>12.412849999999999</v>
      </c>
      <c r="G33" s="25">
        <v>0.21145</v>
      </c>
      <c r="H33" s="25">
        <v>10.57935</v>
      </c>
      <c r="I33" s="25">
        <v>0.44594999999999996</v>
      </c>
      <c r="J33" s="25">
        <v>2.4009999999999998</v>
      </c>
      <c r="K33" s="25">
        <v>49.948050000000002</v>
      </c>
      <c r="L33" s="25">
        <v>8.8185000000000002</v>
      </c>
      <c r="M33" s="25">
        <v>11.031549999999999</v>
      </c>
      <c r="N33" s="25">
        <v>0.36109999999999998</v>
      </c>
      <c r="O33" s="25">
        <f t="shared" si="3"/>
        <v>0.21884848484848485</v>
      </c>
      <c r="P33" s="25">
        <v>2.1749999999999999E-2</v>
      </c>
      <c r="Q33" s="25">
        <v>1.035E-2</v>
      </c>
      <c r="R33" s="25">
        <f t="shared" si="1"/>
        <v>9.0000000000000011E-3</v>
      </c>
      <c r="S33" s="25">
        <v>98.372450000000001</v>
      </c>
      <c r="T33" s="25">
        <f t="shared" si="2"/>
        <v>62.636358227279409</v>
      </c>
      <c r="U33" s="25">
        <v>22.161000000000001</v>
      </c>
      <c r="V33" s="24">
        <v>4.24</v>
      </c>
      <c r="W33" s="24">
        <v>0.25</v>
      </c>
      <c r="X33" s="24">
        <v>0.74</v>
      </c>
      <c r="Y33" s="24">
        <v>0.27</v>
      </c>
      <c r="Z33" s="24">
        <v>1012</v>
      </c>
      <c r="AA33" s="24">
        <v>42</v>
      </c>
      <c r="AB33" s="24">
        <v>28.7</v>
      </c>
      <c r="AC33" s="24">
        <v>0.61</v>
      </c>
      <c r="AD33" s="24">
        <v>266</v>
      </c>
      <c r="AE33" s="24">
        <v>11</v>
      </c>
      <c r="AF33" s="24">
        <v>494</v>
      </c>
      <c r="AG33" s="24">
        <v>25</v>
      </c>
      <c r="AH33" s="24">
        <v>46.7</v>
      </c>
      <c r="AI33" s="24">
        <v>2</v>
      </c>
      <c r="AJ33" s="24">
        <v>156.9</v>
      </c>
      <c r="AK33" s="24">
        <v>5.7</v>
      </c>
      <c r="AL33" s="24">
        <v>7.47</v>
      </c>
      <c r="AM33" s="24">
        <v>0.39</v>
      </c>
      <c r="AN33" s="24">
        <v>291.10000000000002</v>
      </c>
      <c r="AO33" s="24">
        <v>9.3000000000000007</v>
      </c>
      <c r="AP33" s="24">
        <v>20.62</v>
      </c>
      <c r="AQ33" s="24">
        <v>0.75</v>
      </c>
      <c r="AR33" s="24">
        <v>119.1</v>
      </c>
      <c r="AS33" s="24">
        <v>4.0999999999999996</v>
      </c>
      <c r="AT33" s="24">
        <v>11.68</v>
      </c>
      <c r="AU33" s="24">
        <v>0.47</v>
      </c>
      <c r="AV33" s="24">
        <v>5.9900000000000002E-2</v>
      </c>
      <c r="AW33" s="24">
        <v>6.0000000000000001E-3</v>
      </c>
      <c r="AX33" s="24">
        <v>95.5</v>
      </c>
      <c r="AY33" s="24">
        <v>3.2</v>
      </c>
      <c r="AZ33" s="24">
        <v>10.72</v>
      </c>
      <c r="BA33" s="24">
        <v>0.33</v>
      </c>
      <c r="BB33" s="24">
        <v>25.61</v>
      </c>
      <c r="BC33" s="24">
        <v>0.92</v>
      </c>
      <c r="BD33" s="24">
        <v>3.57</v>
      </c>
      <c r="BE33" s="24">
        <v>0.14000000000000001</v>
      </c>
      <c r="BF33" s="24">
        <v>17.29</v>
      </c>
      <c r="BG33" s="24">
        <v>0.72</v>
      </c>
      <c r="BH33" s="24">
        <v>4.55</v>
      </c>
      <c r="BI33" s="24">
        <v>0.25</v>
      </c>
      <c r="BJ33" s="24">
        <v>1.575</v>
      </c>
      <c r="BK33" s="24">
        <v>0.09</v>
      </c>
      <c r="BL33" s="24">
        <v>4.49</v>
      </c>
      <c r="BM33" s="24">
        <v>0.25</v>
      </c>
      <c r="BN33" s="24">
        <v>0.68899999999999995</v>
      </c>
      <c r="BO33" s="24">
        <v>4.8000000000000001E-2</v>
      </c>
      <c r="BP33" s="24">
        <v>4.42</v>
      </c>
      <c r="BQ33" s="24">
        <v>0.24</v>
      </c>
      <c r="BR33" s="24">
        <v>0.81699999999999995</v>
      </c>
      <c r="BS33" s="24">
        <v>4.1000000000000002E-2</v>
      </c>
      <c r="BT33" s="24">
        <v>2.1</v>
      </c>
      <c r="BU33" s="24">
        <v>0.15</v>
      </c>
      <c r="BV33" s="24">
        <v>0.27400000000000002</v>
      </c>
      <c r="BW33" s="24">
        <v>2.5999999999999999E-2</v>
      </c>
      <c r="BX33" s="24">
        <v>1.88</v>
      </c>
      <c r="BY33" s="24">
        <v>0.13</v>
      </c>
      <c r="BZ33" s="24">
        <v>0.23</v>
      </c>
      <c r="CA33" s="24">
        <v>2.5000000000000001E-2</v>
      </c>
      <c r="CB33" s="24">
        <v>3.13</v>
      </c>
      <c r="CC33" s="24">
        <v>0.26</v>
      </c>
      <c r="CD33" s="24">
        <v>0.72199999999999998</v>
      </c>
      <c r="CE33" s="24">
        <v>0.05</v>
      </c>
      <c r="CF33" s="24">
        <v>0.90700000000000003</v>
      </c>
      <c r="CG33" s="24">
        <v>8.2000000000000003E-2</v>
      </c>
      <c r="CH33" s="24">
        <v>0.76700000000000002</v>
      </c>
      <c r="CI33" s="24">
        <v>4.1000000000000002E-2</v>
      </c>
      <c r="CJ33" s="24">
        <v>0.26200000000000001</v>
      </c>
      <c r="CK33" s="24">
        <v>1.7000000000000001E-2</v>
      </c>
    </row>
    <row r="34" spans="1:89" s="24" customFormat="1" x14ac:dyDescent="0.35">
      <c r="A34" s="24" t="s">
        <v>257</v>
      </c>
      <c r="B34" s="24">
        <v>110</v>
      </c>
      <c r="C34" s="24">
        <v>919</v>
      </c>
      <c r="D34" s="24" t="s">
        <v>103</v>
      </c>
      <c r="E34" s="25">
        <v>2.0820499999999997</v>
      </c>
      <c r="F34" s="25">
        <v>12.411300000000001</v>
      </c>
      <c r="G34" s="25">
        <v>0.2336</v>
      </c>
      <c r="H34" s="25">
        <v>10.51145</v>
      </c>
      <c r="I34" s="25">
        <v>0.44574999999999998</v>
      </c>
      <c r="J34" s="25">
        <v>2.3727</v>
      </c>
      <c r="K34" s="25">
        <v>49.6783</v>
      </c>
      <c r="L34" s="25">
        <v>8.7190000000000012</v>
      </c>
      <c r="M34" s="25">
        <v>11.099500000000001</v>
      </c>
      <c r="N34" s="25">
        <v>0.38500000000000001</v>
      </c>
      <c r="O34" s="25">
        <f t="shared" si="3"/>
        <v>0.23333333333333336</v>
      </c>
      <c r="P34" s="25">
        <v>2.5250000000000002E-2</v>
      </c>
      <c r="Q34" s="25">
        <v>1.52E-2</v>
      </c>
      <c r="R34" s="25">
        <f t="shared" si="1"/>
        <v>1.3217391304347827E-2</v>
      </c>
      <c r="S34" s="25">
        <v>97.979050000000001</v>
      </c>
      <c r="T34" s="25">
        <f t="shared" si="2"/>
        <v>62.226187894191114</v>
      </c>
      <c r="U34" s="25">
        <v>21.936</v>
      </c>
      <c r="V34" s="24">
        <v>4.0999999999999996</v>
      </c>
      <c r="W34" s="24">
        <v>0.25</v>
      </c>
      <c r="X34" s="24">
        <v>0.62</v>
      </c>
      <c r="Y34" s="24">
        <v>0.22</v>
      </c>
      <c r="Z34" s="24">
        <v>1067</v>
      </c>
      <c r="AA34" s="24">
        <v>42</v>
      </c>
      <c r="AB34" s="24">
        <v>28.96</v>
      </c>
      <c r="AC34" s="24">
        <v>0.81</v>
      </c>
      <c r="AD34" s="24">
        <v>269</v>
      </c>
      <c r="AE34" s="24">
        <v>12</v>
      </c>
      <c r="AF34" s="24">
        <v>518</v>
      </c>
      <c r="AG34" s="24">
        <v>26</v>
      </c>
      <c r="AH34" s="24">
        <v>48.3</v>
      </c>
      <c r="AI34" s="24">
        <v>2.2000000000000002</v>
      </c>
      <c r="AJ34" s="24">
        <v>156.9</v>
      </c>
      <c r="AK34" s="24">
        <v>7.1</v>
      </c>
      <c r="AL34" s="24">
        <v>6.95</v>
      </c>
      <c r="AM34" s="24">
        <v>0.31</v>
      </c>
      <c r="AN34" s="24">
        <v>287</v>
      </c>
      <c r="AO34" s="24">
        <v>10</v>
      </c>
      <c r="AP34" s="24">
        <v>20.350000000000001</v>
      </c>
      <c r="AQ34" s="24">
        <v>0.81</v>
      </c>
      <c r="AR34" s="24">
        <v>117.6</v>
      </c>
      <c r="AS34" s="24">
        <v>3.7</v>
      </c>
      <c r="AT34" s="24">
        <v>11.42</v>
      </c>
      <c r="AU34" s="24">
        <v>0.51</v>
      </c>
      <c r="AV34" s="24">
        <v>6.9800000000000001E-2</v>
      </c>
      <c r="AW34" s="24">
        <v>7.1000000000000004E-3</v>
      </c>
      <c r="AX34" s="24">
        <v>92</v>
      </c>
      <c r="AY34" s="24">
        <v>3.4</v>
      </c>
      <c r="AZ34" s="24">
        <v>10.24</v>
      </c>
      <c r="BA34" s="24">
        <v>0.31</v>
      </c>
      <c r="BB34" s="24">
        <v>25.23</v>
      </c>
      <c r="BC34" s="24">
        <v>0.73</v>
      </c>
      <c r="BD34" s="24">
        <v>3.59</v>
      </c>
      <c r="BE34" s="24">
        <v>0.13</v>
      </c>
      <c r="BF34" s="24">
        <v>16.91</v>
      </c>
      <c r="BG34" s="24">
        <v>0.64</v>
      </c>
      <c r="BH34" s="24">
        <v>4.53</v>
      </c>
      <c r="BI34" s="24">
        <v>0.34</v>
      </c>
      <c r="BJ34" s="24">
        <v>1.589</v>
      </c>
      <c r="BK34" s="24">
        <v>8.5999999999999993E-2</v>
      </c>
      <c r="BL34" s="24">
        <v>4.57</v>
      </c>
      <c r="BM34" s="24">
        <v>0.28000000000000003</v>
      </c>
      <c r="BN34" s="24">
        <v>0.71399999999999997</v>
      </c>
      <c r="BO34" s="24">
        <v>4.4999999999999998E-2</v>
      </c>
      <c r="BP34" s="24">
        <v>4.37</v>
      </c>
      <c r="BQ34" s="24">
        <v>0.28999999999999998</v>
      </c>
      <c r="BR34" s="24">
        <v>0.79400000000000004</v>
      </c>
      <c r="BS34" s="24">
        <v>3.5999999999999997E-2</v>
      </c>
      <c r="BT34" s="24">
        <v>2.08</v>
      </c>
      <c r="BU34" s="24">
        <v>0.14000000000000001</v>
      </c>
      <c r="BV34" s="24">
        <v>0.26100000000000001</v>
      </c>
      <c r="BW34" s="24">
        <v>2.4E-2</v>
      </c>
      <c r="BX34" s="24">
        <v>1.73</v>
      </c>
      <c r="BY34" s="24">
        <v>0.16</v>
      </c>
      <c r="BZ34" s="24">
        <v>0.24299999999999999</v>
      </c>
      <c r="CA34" s="24">
        <v>2.5999999999999999E-2</v>
      </c>
      <c r="CB34" s="24">
        <v>3.13</v>
      </c>
      <c r="CC34" s="24">
        <v>0.24</v>
      </c>
      <c r="CD34" s="24">
        <v>0.71499999999999997</v>
      </c>
      <c r="CE34" s="24">
        <v>5.6000000000000001E-2</v>
      </c>
      <c r="CF34" s="24">
        <v>0.90500000000000003</v>
      </c>
      <c r="CG34" s="24">
        <v>0.09</v>
      </c>
      <c r="CH34" s="24">
        <v>0.81399999999999995</v>
      </c>
      <c r="CI34" s="24">
        <v>0.06</v>
      </c>
      <c r="CJ34" s="24">
        <v>0.248</v>
      </c>
      <c r="CK34" s="24">
        <v>2.3E-2</v>
      </c>
    </row>
    <row r="35" spans="1:89" s="24" customFormat="1" x14ac:dyDescent="0.35">
      <c r="A35" s="24" t="s">
        <v>257</v>
      </c>
      <c r="B35" s="24">
        <v>110</v>
      </c>
      <c r="C35" s="24">
        <v>919</v>
      </c>
      <c r="D35" s="24" t="s">
        <v>289</v>
      </c>
      <c r="E35" s="25">
        <v>2.1901000000000002</v>
      </c>
      <c r="F35" s="25">
        <v>12.80855</v>
      </c>
      <c r="G35" s="25">
        <v>0.20565</v>
      </c>
      <c r="H35" s="25">
        <v>10.87965</v>
      </c>
      <c r="I35" s="25">
        <v>0.44515000000000005</v>
      </c>
      <c r="J35" s="25">
        <v>2.4698500000000001</v>
      </c>
      <c r="K35" s="25">
        <v>50.620050000000006</v>
      </c>
      <c r="L35" s="25">
        <v>7.8329000000000004</v>
      </c>
      <c r="M35" s="25">
        <v>10.93515</v>
      </c>
      <c r="N35" s="25">
        <v>0.37434999999999996</v>
      </c>
      <c r="O35" s="25">
        <f t="shared" si="3"/>
        <v>0.22687878787878787</v>
      </c>
      <c r="P35" s="25">
        <v>1.6400000000000001E-2</v>
      </c>
      <c r="Q35" s="25">
        <v>1.2699999999999999E-2</v>
      </c>
      <c r="R35" s="25">
        <f t="shared" si="1"/>
        <v>1.1043478260869566E-2</v>
      </c>
      <c r="S35" s="25">
        <v>98.790449999999993</v>
      </c>
      <c r="T35" s="25">
        <f t="shared" si="2"/>
        <v>60.034572277134167</v>
      </c>
      <c r="U35" s="25">
        <v>21.738</v>
      </c>
      <c r="V35" s="24">
        <v>4.45</v>
      </c>
      <c r="W35" s="24">
        <v>0.34</v>
      </c>
      <c r="X35" s="24">
        <v>0.77</v>
      </c>
      <c r="Y35" s="24">
        <v>0.33</v>
      </c>
      <c r="Z35" s="24">
        <v>1025</v>
      </c>
      <c r="AA35" s="24">
        <v>38</v>
      </c>
      <c r="AB35" s="24">
        <v>30.9</v>
      </c>
      <c r="AC35" s="24">
        <v>0.82</v>
      </c>
      <c r="AD35" s="24">
        <v>276</v>
      </c>
      <c r="AE35" s="24">
        <v>13</v>
      </c>
      <c r="AF35" s="24">
        <v>512</v>
      </c>
      <c r="AG35" s="24">
        <v>33</v>
      </c>
      <c r="AH35" s="24">
        <v>50.2</v>
      </c>
      <c r="AI35" s="24">
        <v>3.2</v>
      </c>
      <c r="AJ35" s="24">
        <v>154</v>
      </c>
      <c r="AK35" s="24">
        <v>12</v>
      </c>
      <c r="AL35" s="24">
        <v>7.89</v>
      </c>
      <c r="AM35" s="24">
        <v>0.43</v>
      </c>
      <c r="AN35" s="24">
        <v>306</v>
      </c>
      <c r="AO35" s="24">
        <v>13</v>
      </c>
      <c r="AP35" s="24">
        <v>21.72</v>
      </c>
      <c r="AQ35" s="24">
        <v>0.95</v>
      </c>
      <c r="AR35" s="24">
        <v>124.1</v>
      </c>
      <c r="AS35" s="24">
        <v>5</v>
      </c>
      <c r="AT35" s="24">
        <v>12.22</v>
      </c>
      <c r="AU35" s="24">
        <v>0.61</v>
      </c>
      <c r="AV35" s="24">
        <v>8.1699999999999995E-2</v>
      </c>
      <c r="AW35" s="24">
        <v>8.6999999999999994E-3</v>
      </c>
      <c r="AX35" s="24">
        <v>95.4</v>
      </c>
      <c r="AY35" s="24">
        <v>4.0999999999999996</v>
      </c>
      <c r="AZ35" s="24">
        <v>11.12</v>
      </c>
      <c r="BA35" s="24">
        <v>0.43</v>
      </c>
      <c r="BB35" s="24">
        <v>26.7</v>
      </c>
      <c r="BC35" s="24">
        <v>1</v>
      </c>
      <c r="BD35" s="24">
        <v>3.81</v>
      </c>
      <c r="BE35" s="24">
        <v>0.15</v>
      </c>
      <c r="BF35" s="24">
        <v>17.510000000000002</v>
      </c>
      <c r="BG35" s="24">
        <v>0.62</v>
      </c>
      <c r="BH35" s="24">
        <v>4.8600000000000003</v>
      </c>
      <c r="BI35" s="24">
        <v>0.28999999999999998</v>
      </c>
      <c r="BJ35" s="24">
        <v>1.65</v>
      </c>
      <c r="BK35" s="24">
        <v>0.13</v>
      </c>
      <c r="BL35" s="24">
        <v>5.0599999999999996</v>
      </c>
      <c r="BM35" s="24">
        <v>0.24</v>
      </c>
      <c r="BN35" s="24">
        <v>0.73099999999999998</v>
      </c>
      <c r="BO35" s="24">
        <v>5.1999999999999998E-2</v>
      </c>
      <c r="BP35" s="24">
        <v>4.3</v>
      </c>
      <c r="BQ35" s="24">
        <v>0.32</v>
      </c>
      <c r="BR35" s="24">
        <v>0.88900000000000001</v>
      </c>
      <c r="BS35" s="24">
        <v>5.8000000000000003E-2</v>
      </c>
      <c r="BT35" s="24">
        <v>2.29</v>
      </c>
      <c r="BU35" s="24">
        <v>0.15</v>
      </c>
      <c r="BV35" s="24">
        <v>0.29299999999999998</v>
      </c>
      <c r="BW35" s="24">
        <v>2.9000000000000001E-2</v>
      </c>
      <c r="BX35" s="24">
        <v>1.84</v>
      </c>
      <c r="BY35" s="24">
        <v>0.15</v>
      </c>
      <c r="BZ35" s="24">
        <v>0.249</v>
      </c>
      <c r="CA35" s="24">
        <v>2.5999999999999999E-2</v>
      </c>
      <c r="CB35" s="24">
        <v>3.22</v>
      </c>
      <c r="CC35" s="24">
        <v>0.32</v>
      </c>
      <c r="CD35" s="24">
        <v>0.71499999999999997</v>
      </c>
      <c r="CE35" s="24">
        <v>6.5000000000000002E-2</v>
      </c>
      <c r="CF35" s="24">
        <v>1.02</v>
      </c>
      <c r="CG35" s="24">
        <v>0.1</v>
      </c>
      <c r="CH35" s="24">
        <v>0.82099999999999995</v>
      </c>
      <c r="CI35" s="24">
        <v>5.1999999999999998E-2</v>
      </c>
      <c r="CJ35" s="24">
        <v>0.25900000000000001</v>
      </c>
      <c r="CK35" s="24">
        <v>2.8000000000000001E-2</v>
      </c>
    </row>
    <row r="36" spans="1:89" s="24" customFormat="1" x14ac:dyDescent="0.35">
      <c r="A36" s="24" t="s">
        <v>257</v>
      </c>
      <c r="B36" s="24">
        <v>110</v>
      </c>
      <c r="C36" s="24">
        <v>919</v>
      </c>
      <c r="D36" s="24" t="s">
        <v>289</v>
      </c>
      <c r="E36" s="25">
        <v>2.1901000000000002</v>
      </c>
      <c r="F36" s="25">
        <v>12.80855</v>
      </c>
      <c r="G36" s="25">
        <v>0.20565</v>
      </c>
      <c r="H36" s="25">
        <v>10.87965</v>
      </c>
      <c r="I36" s="25">
        <v>0.44515000000000005</v>
      </c>
      <c r="J36" s="25">
        <v>2.4698500000000001</v>
      </c>
      <c r="K36" s="25">
        <v>50.620050000000006</v>
      </c>
      <c r="L36" s="25">
        <v>7.8329000000000004</v>
      </c>
      <c r="M36" s="25">
        <v>10.93515</v>
      </c>
      <c r="N36" s="25">
        <v>0.37434999999999996</v>
      </c>
      <c r="O36" s="25">
        <f t="shared" si="3"/>
        <v>0.22687878787878787</v>
      </c>
      <c r="P36" s="25">
        <v>1.6400000000000001E-2</v>
      </c>
      <c r="Q36" s="25">
        <v>1.2699999999999999E-2</v>
      </c>
      <c r="R36" s="25">
        <f t="shared" si="1"/>
        <v>1.1043478260869566E-2</v>
      </c>
      <c r="S36" s="25">
        <v>98.790449999999993</v>
      </c>
      <c r="T36" s="25">
        <f t="shared" si="2"/>
        <v>60.034572277134167</v>
      </c>
      <c r="U36" s="25">
        <v>22.567</v>
      </c>
      <c r="V36" s="24">
        <v>4.2</v>
      </c>
      <c r="W36" s="24">
        <v>0.44</v>
      </c>
      <c r="X36" s="24">
        <v>0.71</v>
      </c>
      <c r="Y36" s="24">
        <v>0.23</v>
      </c>
      <c r="Z36" s="24">
        <v>1052</v>
      </c>
      <c r="AA36" s="24">
        <v>48</v>
      </c>
      <c r="AB36" s="24">
        <v>29.48</v>
      </c>
      <c r="AC36" s="24">
        <v>0.65</v>
      </c>
      <c r="AD36" s="24">
        <v>276</v>
      </c>
      <c r="AE36" s="24">
        <v>14</v>
      </c>
      <c r="AF36" s="24">
        <v>481</v>
      </c>
      <c r="AG36" s="24">
        <v>30</v>
      </c>
      <c r="AH36" s="24">
        <v>45</v>
      </c>
      <c r="AI36" s="24">
        <v>3</v>
      </c>
      <c r="AJ36" s="24">
        <v>114</v>
      </c>
      <c r="AK36" s="24">
        <v>9</v>
      </c>
      <c r="AL36" s="24">
        <v>7.54</v>
      </c>
      <c r="AM36" s="24">
        <v>0.42</v>
      </c>
      <c r="AN36" s="24">
        <v>305</v>
      </c>
      <c r="AO36" s="24">
        <v>14</v>
      </c>
      <c r="AP36" s="24">
        <v>21</v>
      </c>
      <c r="AQ36" s="24">
        <v>1.2</v>
      </c>
      <c r="AR36" s="24">
        <v>120.3</v>
      </c>
      <c r="AS36" s="24">
        <v>7</v>
      </c>
      <c r="AT36" s="24">
        <v>12.17</v>
      </c>
      <c r="AU36" s="24">
        <v>0.81</v>
      </c>
      <c r="AV36" s="24">
        <v>7.4499999999999997E-2</v>
      </c>
      <c r="AW36" s="24">
        <v>8.3999999999999995E-3</v>
      </c>
      <c r="AX36" s="24">
        <v>99.8</v>
      </c>
      <c r="AY36" s="24">
        <v>6.3</v>
      </c>
      <c r="AZ36" s="24">
        <v>10.81</v>
      </c>
      <c r="BA36" s="24">
        <v>0.56000000000000005</v>
      </c>
      <c r="BB36" s="24">
        <v>26</v>
      </c>
      <c r="BC36" s="24">
        <v>1.2</v>
      </c>
      <c r="BD36" s="24">
        <v>3.7</v>
      </c>
      <c r="BE36" s="24">
        <v>0.18</v>
      </c>
      <c r="BF36" s="24">
        <v>17.8</v>
      </c>
      <c r="BG36" s="24">
        <v>1</v>
      </c>
      <c r="BH36" s="24">
        <v>4.59</v>
      </c>
      <c r="BI36" s="24">
        <v>0.31</v>
      </c>
      <c r="BJ36" s="24">
        <v>1.62</v>
      </c>
      <c r="BK36" s="24">
        <v>0.13</v>
      </c>
      <c r="BL36" s="24">
        <v>4.8</v>
      </c>
      <c r="BM36" s="24">
        <v>0.5</v>
      </c>
      <c r="BN36" s="24">
        <v>0.73699999999999999</v>
      </c>
      <c r="BO36" s="24">
        <v>5.6000000000000001E-2</v>
      </c>
      <c r="BP36" s="24">
        <v>4.33</v>
      </c>
      <c r="BQ36" s="24">
        <v>0.34</v>
      </c>
      <c r="BR36" s="24">
        <v>0.82799999999999996</v>
      </c>
      <c r="BS36" s="24">
        <v>0.06</v>
      </c>
      <c r="BT36" s="24">
        <v>2.29</v>
      </c>
      <c r="BU36" s="24">
        <v>0.13</v>
      </c>
      <c r="BV36" s="24">
        <v>0.29699999999999999</v>
      </c>
      <c r="BW36" s="24">
        <v>3.1E-2</v>
      </c>
      <c r="BX36" s="24">
        <v>1.79</v>
      </c>
      <c r="BY36" s="24">
        <v>0.15</v>
      </c>
      <c r="BZ36" s="24">
        <v>0.21299999999999999</v>
      </c>
      <c r="CA36" s="24">
        <v>0.02</v>
      </c>
      <c r="CB36" s="24">
        <v>3.07</v>
      </c>
      <c r="CC36" s="24">
        <v>0.33</v>
      </c>
      <c r="CD36" s="24">
        <v>0.71499999999999997</v>
      </c>
      <c r="CE36" s="24">
        <v>5.6000000000000001E-2</v>
      </c>
      <c r="CF36" s="24">
        <v>0.89700000000000002</v>
      </c>
      <c r="CG36" s="24">
        <v>6.4000000000000001E-2</v>
      </c>
      <c r="CH36" s="24">
        <v>0.80500000000000005</v>
      </c>
      <c r="CI36" s="24">
        <v>6.5000000000000002E-2</v>
      </c>
      <c r="CJ36" s="24">
        <v>0.26</v>
      </c>
      <c r="CK36" s="24">
        <v>2.1000000000000001E-2</v>
      </c>
    </row>
    <row r="37" spans="1:89" s="24" customFormat="1" x14ac:dyDescent="0.35">
      <c r="A37" s="24" t="s">
        <v>257</v>
      </c>
      <c r="B37" s="24">
        <v>110</v>
      </c>
      <c r="C37" s="24">
        <v>919</v>
      </c>
      <c r="D37" s="24" t="s">
        <v>104</v>
      </c>
      <c r="E37" s="25">
        <v>2.0975999999999999</v>
      </c>
      <c r="F37" s="25">
        <v>12.52875</v>
      </c>
      <c r="G37" s="25">
        <v>0.21490000000000001</v>
      </c>
      <c r="H37" s="25">
        <v>10.449400000000001</v>
      </c>
      <c r="I37" s="25">
        <v>0.433</v>
      </c>
      <c r="J37" s="25">
        <v>2.4228000000000001</v>
      </c>
      <c r="K37" s="25">
        <v>50.162500000000001</v>
      </c>
      <c r="L37" s="25">
        <v>8.7382500000000007</v>
      </c>
      <c r="M37" s="25">
        <v>11.06335</v>
      </c>
      <c r="N37" s="25">
        <v>0.39265</v>
      </c>
      <c r="O37" s="25">
        <f t="shared" si="3"/>
        <v>0.23796969696969697</v>
      </c>
      <c r="P37" s="25">
        <v>2.1400000000000002E-2</v>
      </c>
      <c r="Q37" s="25">
        <v>1.0800000000000001E-2</v>
      </c>
      <c r="R37" s="25">
        <f t="shared" si="1"/>
        <v>9.3913043478260887E-3</v>
      </c>
      <c r="S37" s="25">
        <v>98.535349999999994</v>
      </c>
      <c r="T37" s="25">
        <f t="shared" si="2"/>
        <v>62.35461893612095</v>
      </c>
      <c r="U37" s="25">
        <v>22.352</v>
      </c>
      <c r="V37" s="24">
        <v>4.37</v>
      </c>
      <c r="W37" s="24">
        <v>0.38</v>
      </c>
      <c r="X37" s="24">
        <v>0.66</v>
      </c>
      <c r="Y37" s="24">
        <v>0.28000000000000003</v>
      </c>
      <c r="Z37" s="24">
        <v>1016</v>
      </c>
      <c r="AA37" s="24">
        <v>51</v>
      </c>
      <c r="AB37" s="24">
        <v>29.59</v>
      </c>
      <c r="AC37" s="24">
        <v>0.79</v>
      </c>
      <c r="AD37" s="24">
        <v>264</v>
      </c>
      <c r="AE37" s="24">
        <v>11</v>
      </c>
      <c r="AF37" s="24">
        <v>522</v>
      </c>
      <c r="AG37" s="24">
        <v>27</v>
      </c>
      <c r="AH37" s="24">
        <v>47.7</v>
      </c>
      <c r="AI37" s="24">
        <v>2.5</v>
      </c>
      <c r="AJ37" s="24">
        <v>166.3</v>
      </c>
      <c r="AK37" s="24">
        <v>9.3000000000000007</v>
      </c>
      <c r="AL37" s="24">
        <v>7.45</v>
      </c>
      <c r="AM37" s="24">
        <v>0.41</v>
      </c>
      <c r="AN37" s="24">
        <v>304</v>
      </c>
      <c r="AO37" s="24">
        <v>14</v>
      </c>
      <c r="AP37" s="24">
        <v>21.62</v>
      </c>
      <c r="AQ37" s="24">
        <v>0.83</v>
      </c>
      <c r="AR37" s="24">
        <v>120.7</v>
      </c>
      <c r="AS37" s="24">
        <v>5.2</v>
      </c>
      <c r="AT37" s="24">
        <v>11.41</v>
      </c>
      <c r="AU37" s="24">
        <v>0.49</v>
      </c>
      <c r="AV37" s="24">
        <v>7.7700000000000005E-2</v>
      </c>
      <c r="AW37" s="24">
        <v>5.4999999999999997E-3</v>
      </c>
      <c r="AX37" s="24">
        <v>96.5</v>
      </c>
      <c r="AY37" s="24">
        <v>6.2</v>
      </c>
      <c r="AZ37" s="24">
        <v>10.58</v>
      </c>
      <c r="BA37" s="24">
        <v>0.52</v>
      </c>
      <c r="BB37" s="24">
        <v>25.3</v>
      </c>
      <c r="BC37" s="24">
        <v>1.1000000000000001</v>
      </c>
      <c r="BD37" s="24">
        <v>3.67</v>
      </c>
      <c r="BE37" s="24">
        <v>0.14000000000000001</v>
      </c>
      <c r="BF37" s="24">
        <v>17.16</v>
      </c>
      <c r="BG37" s="24">
        <v>0.9</v>
      </c>
      <c r="BH37" s="24">
        <v>4.6100000000000003</v>
      </c>
      <c r="BI37" s="24">
        <v>0.31</v>
      </c>
      <c r="BJ37" s="24">
        <v>1.58</v>
      </c>
      <c r="BK37" s="24">
        <v>0.1</v>
      </c>
      <c r="BL37" s="24">
        <v>4.8099999999999996</v>
      </c>
      <c r="BM37" s="24">
        <v>0.3</v>
      </c>
      <c r="BN37" s="24">
        <v>0.77900000000000003</v>
      </c>
      <c r="BO37" s="24">
        <v>5.8000000000000003E-2</v>
      </c>
      <c r="BP37" s="24">
        <v>4.5199999999999996</v>
      </c>
      <c r="BQ37" s="24">
        <v>0.27</v>
      </c>
      <c r="BR37" s="24">
        <v>0.82799999999999996</v>
      </c>
      <c r="BS37" s="24">
        <v>5.0999999999999997E-2</v>
      </c>
      <c r="BT37" s="24">
        <v>2.2200000000000002</v>
      </c>
      <c r="BU37" s="24">
        <v>0.15</v>
      </c>
      <c r="BV37" s="24">
        <v>0.29099999999999998</v>
      </c>
      <c r="BW37" s="24">
        <v>0.02</v>
      </c>
      <c r="BX37" s="24">
        <v>1.78</v>
      </c>
      <c r="BY37" s="24">
        <v>0.15</v>
      </c>
      <c r="BZ37" s="24">
        <v>0.246</v>
      </c>
      <c r="CA37" s="24">
        <v>2.4E-2</v>
      </c>
      <c r="CB37" s="24">
        <v>3.26</v>
      </c>
      <c r="CC37" s="24">
        <v>0.25</v>
      </c>
      <c r="CD37" s="24">
        <v>0.70699999999999996</v>
      </c>
      <c r="CE37" s="24">
        <v>0.06</v>
      </c>
      <c r="CF37" s="24">
        <v>0.99</v>
      </c>
      <c r="CG37" s="24">
        <v>0.12</v>
      </c>
      <c r="CH37" s="24">
        <v>0.82499999999999996</v>
      </c>
      <c r="CI37" s="24">
        <v>0.06</v>
      </c>
      <c r="CJ37" s="24">
        <v>0.26100000000000001</v>
      </c>
      <c r="CK37" s="24">
        <v>2.5000000000000001E-2</v>
      </c>
    </row>
    <row r="38" spans="1:89" s="24" customFormat="1" x14ac:dyDescent="0.35">
      <c r="A38" s="24" t="s">
        <v>257</v>
      </c>
      <c r="B38" s="24">
        <v>110</v>
      </c>
      <c r="C38" s="24">
        <v>919</v>
      </c>
      <c r="D38" s="24" t="s">
        <v>290</v>
      </c>
      <c r="E38" s="25">
        <v>2.0975999999999999</v>
      </c>
      <c r="F38" s="25">
        <v>12.52875</v>
      </c>
      <c r="G38" s="25">
        <v>0.21490000000000001</v>
      </c>
      <c r="H38" s="25">
        <v>10.449400000000001</v>
      </c>
      <c r="I38" s="25">
        <v>0.433</v>
      </c>
      <c r="J38" s="25">
        <v>2.4228000000000001</v>
      </c>
      <c r="K38" s="25">
        <v>50.162500000000001</v>
      </c>
      <c r="L38" s="25">
        <v>8.7382500000000007</v>
      </c>
      <c r="M38" s="25">
        <v>11.06335</v>
      </c>
      <c r="N38" s="25">
        <v>0.39265</v>
      </c>
      <c r="O38" s="25">
        <f t="shared" si="3"/>
        <v>0.23796969696969697</v>
      </c>
      <c r="P38" s="25">
        <v>2.1400000000000002E-2</v>
      </c>
      <c r="Q38" s="25">
        <v>1.0800000000000001E-2</v>
      </c>
      <c r="R38" s="25">
        <f t="shared" si="1"/>
        <v>9.3913043478260887E-3</v>
      </c>
      <c r="S38" s="25">
        <v>98.535349999999994</v>
      </c>
      <c r="T38" s="25">
        <f t="shared" si="2"/>
        <v>62.35461893612095</v>
      </c>
      <c r="U38" s="25">
        <v>21.925000000000001</v>
      </c>
      <c r="V38" s="24">
        <v>4.3499999999999996</v>
      </c>
      <c r="W38" s="24">
        <v>0.41</v>
      </c>
      <c r="X38" s="24">
        <v>0.79</v>
      </c>
      <c r="Y38" s="24">
        <v>0.25</v>
      </c>
      <c r="Z38" s="24">
        <v>1037</v>
      </c>
      <c r="AA38" s="24">
        <v>54</v>
      </c>
      <c r="AB38" s="24">
        <v>29.35</v>
      </c>
      <c r="AC38" s="24">
        <v>0.98</v>
      </c>
      <c r="AD38" s="24">
        <v>280</v>
      </c>
      <c r="AE38" s="24">
        <v>18</v>
      </c>
      <c r="AF38" s="24">
        <v>503</v>
      </c>
      <c r="AG38" s="24">
        <v>31</v>
      </c>
      <c r="AH38" s="24">
        <v>50.2</v>
      </c>
      <c r="AI38" s="24">
        <v>4</v>
      </c>
      <c r="AJ38" s="24">
        <v>159.9</v>
      </c>
      <c r="AK38" s="24">
        <v>9.9</v>
      </c>
      <c r="AL38" s="24">
        <v>7.45</v>
      </c>
      <c r="AM38" s="24">
        <v>0.39</v>
      </c>
      <c r="AN38" s="24">
        <v>288</v>
      </c>
      <c r="AO38" s="24">
        <v>11</v>
      </c>
      <c r="AP38" s="24">
        <v>21.6</v>
      </c>
      <c r="AQ38" s="24">
        <v>0.98</v>
      </c>
      <c r="AR38" s="24">
        <v>120.9</v>
      </c>
      <c r="AS38" s="24">
        <v>6.2</v>
      </c>
      <c r="AT38" s="24">
        <v>11.52</v>
      </c>
      <c r="AU38" s="24">
        <v>0.79</v>
      </c>
      <c r="AV38" s="24">
        <v>7.7499999999999999E-2</v>
      </c>
      <c r="AW38" s="24">
        <v>7.0000000000000001E-3</v>
      </c>
      <c r="AX38" s="24">
        <v>94.9</v>
      </c>
      <c r="AY38" s="24">
        <v>5.0999999999999996</v>
      </c>
      <c r="AZ38" s="24">
        <v>10.64</v>
      </c>
      <c r="BA38" s="24">
        <v>0.53</v>
      </c>
      <c r="BB38" s="24">
        <v>26.1</v>
      </c>
      <c r="BC38" s="24">
        <v>1.3</v>
      </c>
      <c r="BD38" s="24">
        <v>3.69</v>
      </c>
      <c r="BE38" s="24">
        <v>0.17</v>
      </c>
      <c r="BF38" s="24">
        <v>17.510000000000002</v>
      </c>
      <c r="BG38" s="24">
        <v>0.92</v>
      </c>
      <c r="BH38" s="24">
        <v>4.7699999999999996</v>
      </c>
      <c r="BI38" s="24">
        <v>0.27</v>
      </c>
      <c r="BJ38" s="24">
        <v>1.63</v>
      </c>
      <c r="BK38" s="24">
        <v>0.12</v>
      </c>
      <c r="BL38" s="24">
        <v>4.83</v>
      </c>
      <c r="BM38" s="24">
        <v>0.34</v>
      </c>
      <c r="BN38" s="24">
        <v>0.76300000000000001</v>
      </c>
      <c r="BO38" s="24">
        <v>5.8000000000000003E-2</v>
      </c>
      <c r="BP38" s="24">
        <v>4.54</v>
      </c>
      <c r="BQ38" s="24">
        <v>0.34</v>
      </c>
      <c r="BR38" s="24">
        <v>0.83499999999999996</v>
      </c>
      <c r="BS38" s="24">
        <v>4.9000000000000002E-2</v>
      </c>
      <c r="BT38" s="24">
        <v>2.1</v>
      </c>
      <c r="BU38" s="24">
        <v>0.13</v>
      </c>
      <c r="BV38" s="24">
        <v>0.28100000000000003</v>
      </c>
      <c r="BW38" s="24">
        <v>1.9E-2</v>
      </c>
      <c r="BX38" s="24">
        <v>1.67</v>
      </c>
      <c r="BY38" s="24">
        <v>0.13</v>
      </c>
      <c r="BZ38" s="24">
        <v>0.23</v>
      </c>
      <c r="CA38" s="24">
        <v>2.5000000000000001E-2</v>
      </c>
      <c r="CB38" s="24">
        <v>3.27</v>
      </c>
      <c r="CC38" s="24">
        <v>0.3</v>
      </c>
      <c r="CD38" s="24">
        <v>0.71799999999999997</v>
      </c>
      <c r="CE38" s="24">
        <v>6.6000000000000003E-2</v>
      </c>
      <c r="CF38" s="24">
        <v>0.94499999999999995</v>
      </c>
      <c r="CG38" s="24">
        <v>9.8000000000000004E-2</v>
      </c>
      <c r="CH38" s="24">
        <v>0.80800000000000005</v>
      </c>
      <c r="CI38" s="24">
        <v>5.2999999999999999E-2</v>
      </c>
      <c r="CJ38" s="24">
        <v>0.27</v>
      </c>
      <c r="CK38" s="24">
        <v>0.03</v>
      </c>
    </row>
    <row r="39" spans="1:89" s="24" customFormat="1" x14ac:dyDescent="0.35">
      <c r="A39" s="24" t="s">
        <v>257</v>
      </c>
      <c r="B39" s="24">
        <v>110</v>
      </c>
      <c r="C39" s="24">
        <v>919</v>
      </c>
      <c r="D39" s="24" t="s">
        <v>105</v>
      </c>
      <c r="E39" s="25">
        <v>2.1089000000000002</v>
      </c>
      <c r="F39" s="25">
        <v>12.3873</v>
      </c>
      <c r="G39" s="25">
        <v>0.18080000000000002</v>
      </c>
      <c r="H39" s="25">
        <v>10.418749999999999</v>
      </c>
      <c r="I39" s="25">
        <v>0.42730000000000001</v>
      </c>
      <c r="J39" s="25">
        <v>2.4099500000000003</v>
      </c>
      <c r="K39" s="25">
        <v>49.756299999999996</v>
      </c>
      <c r="L39" s="25">
        <v>8.5722500000000004</v>
      </c>
      <c r="M39" s="25">
        <v>10.948550000000001</v>
      </c>
      <c r="N39" s="25">
        <v>0.34125</v>
      </c>
      <c r="O39" s="25">
        <f t="shared" si="3"/>
        <v>0.20681818181818182</v>
      </c>
      <c r="P39" s="25">
        <v>1.8200000000000001E-2</v>
      </c>
      <c r="Q39" s="25">
        <v>1.065E-2</v>
      </c>
      <c r="R39" s="25">
        <f t="shared" si="1"/>
        <v>9.2608695652173917E-3</v>
      </c>
      <c r="S39" s="25">
        <v>97.58005</v>
      </c>
      <c r="T39" s="25">
        <f t="shared" si="2"/>
        <v>62.149029957627526</v>
      </c>
      <c r="U39" s="25">
        <v>21.725000000000001</v>
      </c>
      <c r="V39" s="24">
        <v>4.05</v>
      </c>
      <c r="W39" s="24">
        <v>0.3</v>
      </c>
      <c r="X39" s="24">
        <v>0.65</v>
      </c>
      <c r="Y39" s="24">
        <v>0.25</v>
      </c>
      <c r="Z39" s="24">
        <v>1032</v>
      </c>
      <c r="AA39" s="24">
        <v>48</v>
      </c>
      <c r="AB39" s="24">
        <v>29.33</v>
      </c>
      <c r="AC39" s="24">
        <v>0.83</v>
      </c>
      <c r="AD39" s="24">
        <v>268</v>
      </c>
      <c r="AE39" s="24">
        <v>12</v>
      </c>
      <c r="AF39" s="24">
        <v>476</v>
      </c>
      <c r="AG39" s="24">
        <v>17</v>
      </c>
      <c r="AH39" s="24">
        <v>46.7</v>
      </c>
      <c r="AI39" s="24">
        <v>2.4</v>
      </c>
      <c r="AJ39" s="24">
        <v>152.80000000000001</v>
      </c>
      <c r="AK39" s="24">
        <v>8.6</v>
      </c>
      <c r="AL39" s="24">
        <v>7.32</v>
      </c>
      <c r="AM39" s="24">
        <v>0.35</v>
      </c>
      <c r="AN39" s="24">
        <v>295.7</v>
      </c>
      <c r="AO39" s="24">
        <v>9.3000000000000007</v>
      </c>
      <c r="AP39" s="24">
        <v>20.53</v>
      </c>
      <c r="AQ39" s="24">
        <v>0.8</v>
      </c>
      <c r="AR39" s="24">
        <v>117.7</v>
      </c>
      <c r="AS39" s="24">
        <v>4.5999999999999996</v>
      </c>
      <c r="AT39" s="24">
        <v>11.63</v>
      </c>
      <c r="AU39" s="24">
        <v>0.54</v>
      </c>
      <c r="AV39" s="24">
        <v>8.6599999999999996E-2</v>
      </c>
      <c r="AW39" s="24">
        <v>7.6E-3</v>
      </c>
      <c r="AX39" s="24">
        <v>92.1</v>
      </c>
      <c r="AY39" s="24">
        <v>4.5</v>
      </c>
      <c r="AZ39" s="24">
        <v>10.25</v>
      </c>
      <c r="BA39" s="24">
        <v>0.4</v>
      </c>
      <c r="BB39" s="24">
        <v>24.7</v>
      </c>
      <c r="BC39" s="24">
        <v>1</v>
      </c>
      <c r="BD39" s="24">
        <v>3.52</v>
      </c>
      <c r="BE39" s="24">
        <v>0.18</v>
      </c>
      <c r="BF39" s="24">
        <v>16.71</v>
      </c>
      <c r="BG39" s="24">
        <v>0.77</v>
      </c>
      <c r="BH39" s="24">
        <v>4.3099999999999996</v>
      </c>
      <c r="BI39" s="24">
        <v>0.31</v>
      </c>
      <c r="BJ39" s="24">
        <v>1.5369999999999999</v>
      </c>
      <c r="BK39" s="24">
        <v>9.9000000000000005E-2</v>
      </c>
      <c r="BL39" s="24">
        <v>4.66</v>
      </c>
      <c r="BM39" s="24">
        <v>0.36</v>
      </c>
      <c r="BN39" s="24">
        <v>0.70099999999999996</v>
      </c>
      <c r="BO39" s="24">
        <v>4.2999999999999997E-2</v>
      </c>
      <c r="BP39" s="24">
        <v>4.08</v>
      </c>
      <c r="BQ39" s="24">
        <v>0.26</v>
      </c>
      <c r="BR39" s="24">
        <v>0.78400000000000003</v>
      </c>
      <c r="BS39" s="24">
        <v>6.0999999999999999E-2</v>
      </c>
      <c r="BT39" s="24">
        <v>2.11</v>
      </c>
      <c r="BU39" s="24">
        <v>0.13</v>
      </c>
      <c r="BV39" s="24">
        <v>0.29699999999999999</v>
      </c>
      <c r="BW39" s="24">
        <v>2.4E-2</v>
      </c>
      <c r="BX39" s="24">
        <v>1.67</v>
      </c>
      <c r="BY39" s="24">
        <v>0.13</v>
      </c>
      <c r="BZ39" s="24">
        <v>0.21099999999999999</v>
      </c>
      <c r="CA39" s="24">
        <v>2.4E-2</v>
      </c>
      <c r="CB39" s="24">
        <v>3.16</v>
      </c>
      <c r="CC39" s="24">
        <v>0.28999999999999998</v>
      </c>
      <c r="CD39" s="24">
        <v>0.69499999999999995</v>
      </c>
      <c r="CE39" s="24">
        <v>4.9000000000000002E-2</v>
      </c>
      <c r="CF39" s="24">
        <v>0.91100000000000003</v>
      </c>
      <c r="CG39" s="24">
        <v>9.0999999999999998E-2</v>
      </c>
      <c r="CH39" s="24">
        <v>0.82599999999999996</v>
      </c>
      <c r="CI39" s="24">
        <v>6.9000000000000006E-2</v>
      </c>
      <c r="CJ39" s="24">
        <v>0.28000000000000003</v>
      </c>
      <c r="CK39" s="24">
        <v>3.4000000000000002E-2</v>
      </c>
    </row>
    <row r="40" spans="1:89" s="24" customFormat="1" x14ac:dyDescent="0.35">
      <c r="A40" s="24" t="s">
        <v>257</v>
      </c>
      <c r="B40" s="24">
        <v>110</v>
      </c>
      <c r="C40" s="24">
        <v>919</v>
      </c>
      <c r="D40" s="24" t="s">
        <v>106</v>
      </c>
      <c r="E40" s="25">
        <v>2.1211000000000002</v>
      </c>
      <c r="F40" s="25">
        <v>12.5495</v>
      </c>
      <c r="G40" s="25">
        <v>0.23549999999999999</v>
      </c>
      <c r="H40" s="25">
        <v>10.460049999999999</v>
      </c>
      <c r="I40" s="25">
        <v>0.42294999999999999</v>
      </c>
      <c r="J40" s="25">
        <v>2.4066999999999998</v>
      </c>
      <c r="K40" s="25">
        <v>50.272599999999997</v>
      </c>
      <c r="L40" s="25">
        <v>8.8820499999999996</v>
      </c>
      <c r="M40" s="25">
        <v>11.181249999999999</v>
      </c>
      <c r="N40" s="25">
        <v>0.39710000000000001</v>
      </c>
      <c r="O40" s="25">
        <f t="shared" si="3"/>
        <v>0.2406666666666667</v>
      </c>
      <c r="P40" s="25">
        <v>2.3199999999999998E-2</v>
      </c>
      <c r="Q40" s="25">
        <v>1.465E-2</v>
      </c>
      <c r="R40" s="25">
        <f t="shared" si="1"/>
        <v>1.2739130434782609E-2</v>
      </c>
      <c r="S40" s="25">
        <v>98.966550000000012</v>
      </c>
      <c r="T40" s="25">
        <f t="shared" si="2"/>
        <v>62.4888403033248</v>
      </c>
      <c r="U40" s="25">
        <v>19.777999999999999</v>
      </c>
      <c r="V40" s="24">
        <v>3.98</v>
      </c>
      <c r="W40" s="24">
        <v>0.32</v>
      </c>
      <c r="X40" s="24">
        <v>0.62</v>
      </c>
      <c r="Y40" s="24">
        <v>0.26</v>
      </c>
      <c r="Z40" s="24">
        <v>1030</v>
      </c>
      <c r="AA40" s="24">
        <v>40</v>
      </c>
      <c r="AB40" s="24">
        <v>29.05</v>
      </c>
      <c r="AC40" s="24">
        <v>0.72</v>
      </c>
      <c r="AD40" s="24">
        <v>261.10000000000002</v>
      </c>
      <c r="AE40" s="24">
        <v>9.6999999999999993</v>
      </c>
      <c r="AF40" s="24">
        <v>492</v>
      </c>
      <c r="AG40" s="24">
        <v>21</v>
      </c>
      <c r="AH40" s="24">
        <v>47.7</v>
      </c>
      <c r="AI40" s="24">
        <v>2</v>
      </c>
      <c r="AJ40" s="24">
        <v>153.5</v>
      </c>
      <c r="AK40" s="24">
        <v>6.9</v>
      </c>
      <c r="AL40" s="24">
        <v>6.92</v>
      </c>
      <c r="AM40" s="24">
        <v>0.23</v>
      </c>
      <c r="AN40" s="24">
        <v>283.8</v>
      </c>
      <c r="AO40" s="24">
        <v>9</v>
      </c>
      <c r="AP40" s="24">
        <v>20.37</v>
      </c>
      <c r="AQ40" s="24">
        <v>0.7</v>
      </c>
      <c r="AR40" s="24">
        <v>116</v>
      </c>
      <c r="AS40" s="24">
        <v>4.2</v>
      </c>
      <c r="AT40" s="24">
        <v>11.56</v>
      </c>
      <c r="AU40" s="24">
        <v>0.46</v>
      </c>
      <c r="AV40" s="24">
        <v>7.0800000000000002E-2</v>
      </c>
      <c r="AW40" s="24">
        <v>5.5999999999999999E-3</v>
      </c>
      <c r="AX40" s="24">
        <v>91.7</v>
      </c>
      <c r="AY40" s="24">
        <v>3.1</v>
      </c>
      <c r="AZ40" s="24">
        <v>10.73</v>
      </c>
      <c r="BA40" s="24">
        <v>0.35</v>
      </c>
      <c r="BB40" s="24">
        <v>25.06</v>
      </c>
      <c r="BC40" s="24">
        <v>0.87</v>
      </c>
      <c r="BD40" s="24">
        <v>3.64</v>
      </c>
      <c r="BE40" s="24">
        <v>0.11</v>
      </c>
      <c r="BF40" s="24">
        <v>17.25</v>
      </c>
      <c r="BG40" s="24">
        <v>0.63</v>
      </c>
      <c r="BH40" s="24">
        <v>4.51</v>
      </c>
      <c r="BI40" s="24">
        <v>0.25</v>
      </c>
      <c r="BJ40" s="24">
        <v>1.5980000000000001</v>
      </c>
      <c r="BK40" s="24">
        <v>9.2999999999999999E-2</v>
      </c>
      <c r="BL40" s="24">
        <v>4.83</v>
      </c>
      <c r="BM40" s="24">
        <v>0.3</v>
      </c>
      <c r="BN40" s="24">
        <v>0.67900000000000005</v>
      </c>
      <c r="BO40" s="24">
        <v>4.2000000000000003E-2</v>
      </c>
      <c r="BP40" s="24">
        <v>4.17</v>
      </c>
      <c r="BQ40" s="24">
        <v>0.23</v>
      </c>
      <c r="BR40" s="24">
        <v>0.79600000000000004</v>
      </c>
      <c r="BS40" s="24">
        <v>5.0999999999999997E-2</v>
      </c>
      <c r="BT40" s="24">
        <v>2.2400000000000002</v>
      </c>
      <c r="BU40" s="24">
        <v>0.11</v>
      </c>
      <c r="BV40" s="24">
        <v>0.27200000000000002</v>
      </c>
      <c r="BW40" s="24">
        <v>2.5000000000000001E-2</v>
      </c>
      <c r="BX40" s="24">
        <v>1.84</v>
      </c>
      <c r="BY40" s="24">
        <v>0.16</v>
      </c>
      <c r="BZ40" s="24">
        <v>0.25</v>
      </c>
      <c r="CA40" s="24">
        <v>2.8000000000000001E-2</v>
      </c>
      <c r="CB40" s="24">
        <v>3.04</v>
      </c>
      <c r="CC40" s="24">
        <v>0.28999999999999998</v>
      </c>
      <c r="CD40" s="24">
        <v>0.71199999999999997</v>
      </c>
      <c r="CE40" s="24">
        <v>0.06</v>
      </c>
      <c r="CF40" s="24">
        <v>0.93400000000000005</v>
      </c>
      <c r="CG40" s="24">
        <v>9.5000000000000001E-2</v>
      </c>
      <c r="CH40" s="24">
        <v>0.80500000000000005</v>
      </c>
      <c r="CI40" s="24">
        <v>6.0999999999999999E-2</v>
      </c>
      <c r="CJ40" s="24">
        <v>0.26800000000000002</v>
      </c>
      <c r="CK40" s="24">
        <v>2.5999999999999999E-2</v>
      </c>
    </row>
    <row r="41" spans="1:89" s="24" customFormat="1" x14ac:dyDescent="0.35">
      <c r="A41" s="24" t="s">
        <v>257</v>
      </c>
      <c r="B41" s="24">
        <v>110</v>
      </c>
      <c r="C41" s="24">
        <v>919</v>
      </c>
      <c r="D41" s="24" t="s">
        <v>107</v>
      </c>
      <c r="E41" s="25">
        <v>2.1936999999999998</v>
      </c>
      <c r="F41" s="25">
        <v>12.3523</v>
      </c>
      <c r="G41" s="25">
        <v>0.23794999999999999</v>
      </c>
      <c r="H41" s="25">
        <v>10.34665</v>
      </c>
      <c r="I41" s="25">
        <v>0.42709999999999998</v>
      </c>
      <c r="J41" s="25">
        <v>2.3639000000000001</v>
      </c>
      <c r="K41" s="25">
        <v>49.131950000000003</v>
      </c>
      <c r="L41" s="25">
        <v>8.7569499999999998</v>
      </c>
      <c r="M41" s="25">
        <v>11.355550000000001</v>
      </c>
      <c r="N41" s="25">
        <v>0.37280000000000002</v>
      </c>
      <c r="O41" s="25">
        <f t="shared" si="3"/>
        <v>0.22593939393939397</v>
      </c>
      <c r="P41" s="25">
        <v>2.6799999999999997E-2</v>
      </c>
      <c r="Q41" s="25">
        <v>1.225E-2</v>
      </c>
      <c r="R41" s="25">
        <f t="shared" si="1"/>
        <v>1.065217391304348E-2</v>
      </c>
      <c r="S41" s="25">
        <v>97.577950000000001</v>
      </c>
      <c r="T41" s="25">
        <f t="shared" si="2"/>
        <v>61.791231702500603</v>
      </c>
      <c r="U41" s="25">
        <v>21.282</v>
      </c>
      <c r="V41" s="24">
        <v>3.88</v>
      </c>
      <c r="W41" s="24">
        <v>0.27</v>
      </c>
      <c r="X41" s="24">
        <v>0.75</v>
      </c>
      <c r="Y41" s="24">
        <v>0.3</v>
      </c>
      <c r="Z41" s="24">
        <v>1028</v>
      </c>
      <c r="AA41" s="24">
        <v>54</v>
      </c>
      <c r="AB41" s="24">
        <v>29.1</v>
      </c>
      <c r="AC41" s="24">
        <v>0.81</v>
      </c>
      <c r="AD41" s="24">
        <v>270</v>
      </c>
      <c r="AE41" s="24">
        <v>11</v>
      </c>
      <c r="AF41" s="24">
        <v>483</v>
      </c>
      <c r="AG41" s="24">
        <v>17</v>
      </c>
      <c r="AH41" s="24">
        <v>47.5</v>
      </c>
      <c r="AI41" s="24">
        <v>2.5</v>
      </c>
      <c r="AJ41" s="24">
        <v>161.4</v>
      </c>
      <c r="AK41" s="24">
        <v>7.5</v>
      </c>
      <c r="AL41" s="24">
        <v>7.3</v>
      </c>
      <c r="AM41" s="24">
        <v>0.37</v>
      </c>
      <c r="AN41" s="24">
        <v>288</v>
      </c>
      <c r="AO41" s="24">
        <v>8.4</v>
      </c>
      <c r="AP41" s="24">
        <v>20.399999999999999</v>
      </c>
      <c r="AQ41" s="24">
        <v>0.69</v>
      </c>
      <c r="AR41" s="24">
        <v>117.1</v>
      </c>
      <c r="AS41" s="24">
        <v>4.0999999999999996</v>
      </c>
      <c r="AT41" s="24">
        <v>11.53</v>
      </c>
      <c r="AU41" s="24">
        <v>0.47</v>
      </c>
      <c r="AV41" s="24">
        <v>7.22E-2</v>
      </c>
      <c r="AW41" s="24">
        <v>6.1999999999999998E-3</v>
      </c>
      <c r="AX41" s="24">
        <v>92.1</v>
      </c>
      <c r="AY41" s="24">
        <v>3.4</v>
      </c>
      <c r="AZ41" s="24">
        <v>10.38</v>
      </c>
      <c r="BA41" s="24">
        <v>0.45</v>
      </c>
      <c r="BB41" s="24">
        <v>24.68</v>
      </c>
      <c r="BC41" s="24">
        <v>0.97</v>
      </c>
      <c r="BD41" s="24">
        <v>3.47</v>
      </c>
      <c r="BE41" s="24">
        <v>0.15</v>
      </c>
      <c r="BF41" s="24">
        <v>16.93</v>
      </c>
      <c r="BG41" s="24">
        <v>0.63</v>
      </c>
      <c r="BH41" s="24">
        <v>4.4000000000000004</v>
      </c>
      <c r="BI41" s="24">
        <v>0.27</v>
      </c>
      <c r="BJ41" s="24">
        <v>1.51</v>
      </c>
      <c r="BK41" s="24">
        <v>0.1</v>
      </c>
      <c r="BL41" s="24">
        <v>4.54</v>
      </c>
      <c r="BM41" s="24">
        <v>0.32</v>
      </c>
      <c r="BN41" s="24">
        <v>0.68300000000000005</v>
      </c>
      <c r="BO41" s="24">
        <v>4.9000000000000002E-2</v>
      </c>
      <c r="BP41" s="24">
        <v>4.1900000000000004</v>
      </c>
      <c r="BQ41" s="24">
        <v>0.22</v>
      </c>
      <c r="BR41" s="24">
        <v>0.85299999999999998</v>
      </c>
      <c r="BS41" s="24">
        <v>6.3E-2</v>
      </c>
      <c r="BT41" s="24">
        <v>2.2799999999999998</v>
      </c>
      <c r="BU41" s="24">
        <v>0.17</v>
      </c>
      <c r="BV41" s="24">
        <v>0.27</v>
      </c>
      <c r="BW41" s="24">
        <v>2.4E-2</v>
      </c>
      <c r="BX41" s="24">
        <v>1.58</v>
      </c>
      <c r="BY41" s="24">
        <v>0.14000000000000001</v>
      </c>
      <c r="BZ41" s="24">
        <v>0.23</v>
      </c>
      <c r="CA41" s="24">
        <v>2.7E-2</v>
      </c>
      <c r="CB41" s="24">
        <v>2.82</v>
      </c>
      <c r="CC41" s="24">
        <v>0.24</v>
      </c>
      <c r="CD41" s="24">
        <v>0.69599999999999995</v>
      </c>
      <c r="CE41" s="24">
        <v>5.7000000000000002E-2</v>
      </c>
      <c r="CF41" s="24">
        <v>0.97599999999999998</v>
      </c>
      <c r="CG41" s="24">
        <v>9.0999999999999998E-2</v>
      </c>
      <c r="CH41" s="24">
        <v>0.73499999999999999</v>
      </c>
      <c r="CI41" s="24">
        <v>5.1999999999999998E-2</v>
      </c>
      <c r="CJ41" s="24">
        <v>0.251</v>
      </c>
      <c r="CK41" s="24">
        <v>3.1E-2</v>
      </c>
    </row>
    <row r="42" spans="1:89" x14ac:dyDescent="0.35">
      <c r="E42" s="3">
        <f>AVERAGE(E32:E41)</f>
        <v>2.1280099999999997</v>
      </c>
      <c r="F42" s="3">
        <f>AVERAGE(F32:F41)</f>
        <v>12.511455</v>
      </c>
      <c r="G42" s="3">
        <f t="shared" ref="G42:Q42" si="4">AVERAGE(G32:G41)</f>
        <v>0.21128000000000005</v>
      </c>
      <c r="H42" s="3">
        <f t="shared" si="4"/>
        <v>10.547184999999999</v>
      </c>
      <c r="I42" s="3">
        <f t="shared" si="4"/>
        <v>0.43434999999999996</v>
      </c>
      <c r="J42" s="3">
        <f t="shared" si="4"/>
        <v>2.4173400000000003</v>
      </c>
      <c r="K42" s="3">
        <f t="shared" si="4"/>
        <v>50.003890000000006</v>
      </c>
      <c r="L42" s="3">
        <f t="shared" si="4"/>
        <v>8.5805450000000025</v>
      </c>
      <c r="M42" s="3">
        <f t="shared" si="4"/>
        <v>11.0444</v>
      </c>
      <c r="N42" s="3">
        <f t="shared" si="4"/>
        <v>0.37787000000000004</v>
      </c>
      <c r="O42" s="3">
        <f t="shared" si="4"/>
        <v>0.22901212121212122</v>
      </c>
      <c r="P42" s="3">
        <f t="shared" si="4"/>
        <v>2.1204999999999998E-2</v>
      </c>
      <c r="Q42" s="3">
        <f t="shared" si="4"/>
        <v>1.2760000000000002E-2</v>
      </c>
    </row>
    <row r="109" spans="20:20" x14ac:dyDescent="0.35">
      <c r="T109" s="6"/>
    </row>
    <row r="115" spans="20:20" x14ac:dyDescent="0.35">
      <c r="T115" t="s">
        <v>110</v>
      </c>
    </row>
    <row r="116" spans="20:20" x14ac:dyDescent="0.35">
      <c r="T116" t="s">
        <v>110</v>
      </c>
    </row>
    <row r="117" spans="20:20" x14ac:dyDescent="0.35">
      <c r="T117" t="s">
        <v>110</v>
      </c>
    </row>
    <row r="118" spans="20:20" x14ac:dyDescent="0.35">
      <c r="T118" t="s">
        <v>110</v>
      </c>
    </row>
    <row r="119" spans="20:20" x14ac:dyDescent="0.35">
      <c r="T119" t="s">
        <v>110</v>
      </c>
    </row>
    <row r="120" spans="20:20" x14ac:dyDescent="0.35">
      <c r="T120" t="s">
        <v>110</v>
      </c>
    </row>
    <row r="121" spans="20:20" x14ac:dyDescent="0.35">
      <c r="T121" t="s">
        <v>110</v>
      </c>
    </row>
    <row r="123" spans="20:20" x14ac:dyDescent="0.35">
      <c r="T123" t="s">
        <v>110</v>
      </c>
    </row>
    <row r="124" spans="20:20" x14ac:dyDescent="0.35">
      <c r="T124" t="s">
        <v>110</v>
      </c>
    </row>
    <row r="125" spans="20:20" x14ac:dyDescent="0.35">
      <c r="T125" t="s">
        <v>110</v>
      </c>
    </row>
    <row r="126" spans="20:20" x14ac:dyDescent="0.35">
      <c r="T126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BCR-2G</vt:lpstr>
      <vt:lpstr>Melt Inclusions+host olivines</vt:lpstr>
      <vt:lpstr>Matrix 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2018-10-22T16:09:34Z</dcterms:created>
  <dcterms:modified xsi:type="dcterms:W3CDTF">2024-06-10T16:03:02Z</dcterms:modified>
</cp:coreProperties>
</file>