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kes\Working\Activities\02-Homework\01-Excel\Instructions\"/>
    </mc:Choice>
  </mc:AlternateContent>
  <xr:revisionPtr revIDLastSave="0" documentId="13_ncr:1_{D4CF1EB0-3233-46D1-9E1F-58310C5CDA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tate Country" sheetId="5" r:id="rId1"/>
    <sheet name="SubCategoryStats" sheetId="6" r:id="rId2"/>
    <sheet name="LaunchDateOutcomes" sheetId="7" r:id="rId3"/>
    <sheet name="Sheet1" sheetId="10" r:id="rId4"/>
    <sheet name="Data &amp; Goal Outcomes" sheetId="1" r:id="rId5"/>
    <sheet name="Success Fail" sheetId="9" r:id="rId6"/>
  </sheets>
  <definedNames>
    <definedName name="_xlnm._FilterDatabase" localSheetId="4" hidden="1">'Data &amp; Goal Outcomes'!$A$1:$R$4118</definedName>
    <definedName name="_xlnm._FilterDatabase" localSheetId="5" hidden="1">'Success Fail'!$G$1:$H$1047046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9" l="1"/>
  <c r="N5" i="9"/>
  <c r="N2" i="9"/>
  <c r="M2" i="9"/>
  <c r="N14" i="9"/>
  <c r="N11" i="9"/>
  <c r="N8" i="9"/>
  <c r="L2" i="9"/>
  <c r="L5" i="9"/>
  <c r="M5" i="9"/>
  <c r="L8" i="9"/>
  <c r="M8" i="9"/>
  <c r="L11" i="9"/>
  <c r="M11" i="9"/>
  <c r="L14" i="9"/>
  <c r="M14" i="9"/>
  <c r="L17" i="9"/>
  <c r="M17" i="9"/>
  <c r="Z2" i="1" l="1"/>
  <c r="Y2" i="1"/>
  <c r="X2" i="1"/>
  <c r="D4117" i="1"/>
  <c r="E4117" i="1"/>
  <c r="Z13" i="1"/>
  <c r="Y13" i="1"/>
  <c r="X13" i="1"/>
  <c r="Z12" i="1"/>
  <c r="Z11" i="1"/>
  <c r="Z10" i="1"/>
  <c r="Z9" i="1"/>
  <c r="Z8" i="1"/>
  <c r="Z7" i="1"/>
  <c r="Z6" i="1"/>
  <c r="Z5" i="1"/>
  <c r="Z4" i="1"/>
  <c r="Z3" i="1"/>
  <c r="Y12" i="1"/>
  <c r="Y11" i="1"/>
  <c r="Y10" i="1"/>
  <c r="Y9" i="1"/>
  <c r="Y8" i="1"/>
  <c r="Y7" i="1"/>
  <c r="Y6" i="1"/>
  <c r="Y5" i="1"/>
  <c r="Y4" i="1"/>
  <c r="Y3" i="1"/>
  <c r="X3" i="1"/>
  <c r="X4" i="1"/>
  <c r="X5" i="1"/>
  <c r="X6" i="1"/>
  <c r="X7" i="1"/>
  <c r="X8" i="1"/>
  <c r="X9" i="1"/>
  <c r="X10" i="1"/>
  <c r="X11" i="1"/>
  <c r="X1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Y14" i="1" l="1"/>
  <c r="Z14" i="1"/>
  <c r="X14" i="1"/>
  <c r="AA2" i="1"/>
  <c r="AB2" i="1" s="1"/>
  <c r="AA13" i="1"/>
  <c r="AB13" i="1" s="1"/>
  <c r="AA12" i="1"/>
  <c r="AD12" i="1" s="1"/>
  <c r="AA11" i="1"/>
  <c r="AC11" i="1" s="1"/>
  <c r="AA10" i="1"/>
  <c r="AB10" i="1" s="1"/>
  <c r="AA9" i="1"/>
  <c r="AC9" i="1" s="1"/>
  <c r="AA8" i="1"/>
  <c r="AD8" i="1" s="1"/>
  <c r="AA7" i="1"/>
  <c r="AC7" i="1" s="1"/>
  <c r="AA6" i="1"/>
  <c r="AD6" i="1" s="1"/>
  <c r="AA5" i="1"/>
  <c r="AD5" i="1" s="1"/>
  <c r="AA3" i="1"/>
  <c r="AC3" i="1" s="1"/>
  <c r="AA4" i="1"/>
  <c r="AB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AB12" i="1" l="1"/>
  <c r="AB9" i="1"/>
  <c r="AC12" i="1"/>
  <c r="AC4" i="1"/>
  <c r="AC10" i="1"/>
  <c r="AB3" i="1"/>
  <c r="AC6" i="1"/>
  <c r="AB11" i="1"/>
  <c r="AD11" i="1"/>
  <c r="AD10" i="1"/>
  <c r="AB6" i="1"/>
  <c r="AB7" i="1"/>
  <c r="AC13" i="1"/>
  <c r="AC2" i="1"/>
  <c r="AC8" i="1"/>
  <c r="AD3" i="1"/>
  <c r="AD9" i="1"/>
  <c r="AD13" i="1"/>
  <c r="AB5" i="1"/>
  <c r="AD2" i="1"/>
  <c r="AC5" i="1"/>
  <c r="AD7" i="1"/>
  <c r="AB8" i="1"/>
  <c r="AD4" i="1"/>
  <c r="AA14" i="1"/>
</calcChain>
</file>

<file path=xl/sharedStrings.xml><?xml version="1.0" encoding="utf-8"?>
<sst xmlns="http://schemas.openxmlformats.org/spreadsheetml/2006/main" count="38052" uniqueCount="8423">
  <si>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</si>
  <si>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</si>
  <si>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</si>
  <si>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</si>
  <si>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</si>
  <si>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</si>
  <si>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</si>
  <si>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</si>
  <si>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</si>
  <si>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</si>
  <si>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</si>
  <si>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</si>
  <si>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</si>
  <si>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</si>
  <si>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</si>
  <si>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</si>
  <si>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</si>
  <si>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</si>
  <si>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</si>
  <si>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</si>
  <si>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</si>
  <si>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</si>
  <si>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</si>
  <si>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</si>
  <si>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</si>
  <si>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</si>
  <si>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</si>
  <si>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</si>
  <si>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</si>
  <si>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</si>
  <si>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</si>
  <si>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</si>
  <si>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</si>
  <si>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</si>
  <si>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</si>
  <si>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</si>
  <si>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</si>
  <si>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</si>
  <si>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</si>
  <si>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</si>
  <si>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</si>
  <si>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</si>
  <si>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</si>
  <si>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</si>
  <si>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</si>
  <si>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</si>
  <si>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</si>
  <si>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</si>
  <si>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</si>
  <si>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</si>
  <si>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</si>
  <si>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</si>
  <si>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</si>
  <si>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</si>
  <si>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</si>
  <si>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</si>
  <si>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</si>
  <si>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</si>
  <si>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</si>
  <si>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</si>
  <si>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</si>
  <si>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</si>
  <si>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</si>
  <si>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</si>
  <si>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</si>
  <si>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</si>
  <si>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</si>
  <si>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</si>
  <si>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</si>
  <si>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</si>
  <si>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</si>
  <si>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</si>
  <si>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</si>
  <si>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</si>
  <si>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</si>
  <si>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</si>
  <si>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</si>
  <si>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</si>
  <si>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</si>
  <si>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</si>
  <si>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</si>
  <si>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</si>
  <si>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</si>
  <si>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</si>
  <si>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</si>
  <si>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</si>
  <si>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</si>
  <si>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</si>
  <si>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</si>
  <si>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</si>
  <si>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</si>
  <si>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</si>
  <si>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</si>
  <si>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</si>
  <si>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</si>
  <si>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</si>
  <si>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</si>
  <si>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</si>
  <si>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</si>
  <si>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</si>
  <si>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</si>
  <si>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</si>
  <si>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</si>
  <si>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</si>
  <si>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</si>
  <si>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</si>
  <si>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</si>
  <si>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</si>
  <si>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</si>
  <si>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</si>
  <si>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</si>
  <si>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</si>
  <si>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</si>
  <si>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</si>
  <si>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</si>
  <si>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</si>
  <si>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</si>
  <si>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</si>
  <si>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</si>
  <si>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</si>
  <si>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</si>
  <si>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</si>
  <si>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</si>
  <si>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</si>
  <si>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</si>
  <si>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</si>
  <si>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</si>
  <si>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</si>
  <si>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</si>
  <si>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</si>
  <si>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</si>
  <si>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</si>
  <si>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</si>
  <si>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</si>
  <si>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</si>
  <si>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</si>
  <si>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</si>
  <si>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</si>
  <si>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</si>
  <si>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</si>
  <si>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</si>
  <si>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</si>
  <si>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</si>
  <si>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</si>
  <si>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</si>
  <si>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</si>
  <si>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</si>
  <si>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</si>
  <si>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</si>
  <si>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</si>
  <si>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</si>
  <si>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</si>
  <si>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</si>
  <si>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</si>
  <si>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</si>
  <si>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</si>
  <si>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</si>
  <si>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</si>
  <si>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</si>
  <si>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</si>
  <si>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</si>
  <si>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</si>
  <si>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</si>
  <si>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</si>
  <si>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</si>
  <si>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</si>
  <si>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</si>
  <si>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</si>
  <si>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</si>
  <si>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</si>
  <si>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</si>
  <si>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</si>
  <si>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</si>
  <si>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</si>
  <si>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</si>
  <si>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</si>
  <si>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</si>
  <si>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</si>
  <si>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</si>
  <si>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</si>
  <si>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</si>
  <si>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</si>
  <si>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</si>
  <si>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</si>
  <si>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</si>
  <si>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</si>
  <si>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</si>
  <si>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</si>
  <si>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</si>
  <si>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</si>
  <si>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</si>
  <si>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</si>
  <si>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</si>
  <si>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</si>
  <si>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</si>
  <si>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</si>
  <si>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</si>
  <si>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</si>
  <si>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</si>
  <si>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</si>
  <si>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</si>
  <si>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</si>
  <si>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</si>
  <si>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</si>
  <si>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</si>
  <si>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</si>
  <si>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</si>
  <si>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</si>
  <si>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</si>
  <si>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</si>
  <si>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</si>
  <si>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</si>
  <si>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</si>
  <si>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</si>
  <si>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</si>
  <si>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</si>
  <si>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</si>
  <si>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</si>
  <si>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</si>
  <si>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</si>
  <si>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</si>
  <si>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</si>
  <si>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</si>
  <si>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</si>
  <si>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</si>
  <si>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</si>
  <si>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</si>
  <si>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</si>
  <si>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</si>
  <si>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</si>
  <si>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</si>
  <si>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</si>
  <si>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</si>
  <si>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</si>
  <si>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</si>
  <si>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</si>
  <si>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</si>
  <si>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</si>
  <si>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</si>
  <si>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</si>
  <si>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</si>
  <si>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</si>
  <si>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</si>
  <si>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</si>
  <si>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</si>
  <si>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</si>
  <si>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</si>
  <si>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</si>
  <si>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</si>
  <si>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</si>
  <si>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</si>
  <si>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</si>
  <si>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</si>
  <si>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</si>
  <si>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</si>
  <si>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</si>
  <si>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</si>
  <si>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</si>
  <si>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</si>
  <si>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</si>
  <si>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</si>
  <si>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</si>
  <si>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</si>
  <si>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</si>
  <si>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</si>
  <si>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</si>
  <si>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</si>
  <si>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</si>
  <si>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</si>
  <si>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</si>
  <si>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</si>
  <si>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</si>
  <si>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</si>
  <si>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</si>
  <si>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</si>
  <si>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</si>
  <si>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</si>
  <si>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</si>
  <si>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</si>
  <si>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</si>
  <si>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</si>
  <si>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</si>
  <si>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</si>
  <si>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</si>
  <si>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</si>
  <si>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</si>
  <si>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</si>
  <si>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</si>
  <si>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</si>
  <si>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</si>
  <si>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</si>
  <si>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</si>
  <si>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</si>
  <si>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</si>
  <si>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</si>
  <si>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</si>
  <si>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</si>
  <si>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</si>
  <si>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</si>
  <si>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</si>
  <si>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</si>
  <si>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</si>
  <si>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</si>
  <si>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</si>
  <si>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</si>
  <si>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</si>
  <si>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</si>
  <si>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</si>
  <si>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</si>
  <si>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</si>
  <si>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</si>
  <si>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</si>
  <si>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</si>
  <si>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</si>
  <si>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</si>
  <si>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</si>
  <si>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</si>
  <si>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</si>
  <si>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</si>
  <si>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</si>
  <si>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</si>
  <si>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</si>
  <si>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</si>
  <si>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</si>
  <si>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</si>
  <si>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</si>
  <si>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</si>
  <si>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</si>
  <si>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</si>
  <si>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</si>
  <si>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</si>
  <si>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</si>
  <si>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</si>
  <si>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</si>
  <si>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</si>
  <si>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</si>
  <si>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</si>
  <si>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</si>
  <si>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</si>
  <si>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</si>
  <si>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</si>
  <si>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</si>
  <si>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</si>
  <si>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</si>
  <si>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</si>
  <si>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</si>
  <si>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</si>
  <si>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</si>
  <si>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</si>
  <si>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</si>
  <si>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</si>
  <si>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</si>
  <si>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</si>
  <si>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</si>
  <si>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</si>
  <si>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</si>
  <si>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</si>
  <si>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</si>
  <si>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</si>
  <si>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</si>
  <si>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</si>
  <si>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</si>
  <si>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</si>
  <si>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</si>
  <si>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</si>
  <si>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</si>
  <si>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</si>
  <si>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</si>
  <si>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</si>
  <si>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</si>
  <si>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</si>
  <si>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</si>
  <si>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</si>
  <si>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</si>
  <si>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</si>
  <si>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</si>
  <si>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</si>
  <si>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</si>
  <si>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</si>
  <si>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</si>
  <si>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</si>
  <si>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</si>
  <si>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</si>
  <si>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</si>
  <si>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</si>
  <si>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</si>
  <si>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</si>
  <si>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</si>
  <si>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</si>
  <si>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</si>
  <si>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</si>
  <si>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</si>
  <si>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</si>
  <si>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</si>
  <si>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</si>
  <si>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</si>
  <si>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</si>
  <si>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</si>
  <si>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</si>
  <si>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</si>
  <si>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</si>
  <si>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</si>
  <si>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</si>
  <si>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</si>
  <si>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</si>
  <si>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</si>
  <si>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</si>
  <si>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</si>
  <si>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</si>
  <si>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</si>
  <si>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</si>
  <si>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</si>
  <si>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</si>
  <si>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</si>
  <si>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</si>
  <si>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</si>
  <si>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</si>
  <si>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</si>
  <si>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</si>
  <si>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</si>
  <si>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</si>
  <si>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</si>
  <si>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</si>
  <si>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</si>
  <si>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</si>
  <si>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</si>
  <si>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</si>
  <si>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</si>
  <si>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</si>
  <si>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</si>
  <si>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</si>
  <si>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</si>
  <si>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</si>
  <si>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</si>
  <si>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</si>
  <si>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</si>
  <si>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</si>
  <si>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</si>
  <si>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</si>
  <si>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</si>
  <si>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</si>
  <si>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</si>
  <si>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</si>
  <si>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</si>
  <si>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</si>
  <si>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</si>
  <si>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</si>
  <si>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</si>
  <si>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</si>
  <si>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</si>
  <si>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</si>
  <si>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</si>
  <si>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</si>
  <si>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</si>
  <si>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</si>
  <si>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</si>
  <si>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</si>
  <si>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</si>
  <si>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</si>
  <si>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</si>
  <si>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</si>
  <si>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</si>
  <si>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</si>
  <si>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</si>
  <si>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</si>
  <si>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</si>
  <si>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</si>
  <si>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</si>
  <si>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</si>
  <si>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</si>
  <si>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</si>
  <si>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</si>
  <si>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</si>
  <si>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</si>
  <si>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</si>
  <si>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</si>
  <si>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</si>
  <si>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</si>
  <si>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</si>
  <si>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</si>
  <si>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</si>
  <si>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</si>
  <si>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</si>
  <si>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</si>
  <si>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</si>
  <si>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</si>
  <si>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</si>
  <si>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</si>
  <si>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</si>
  <si>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</si>
  <si>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</si>
  <si>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</si>
  <si>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</si>
  <si>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</si>
  <si>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</si>
  <si>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</si>
  <si>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</si>
  <si>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</si>
  <si>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</si>
  <si>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</si>
  <si>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</si>
  <si>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</si>
  <si>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</si>
  <si>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</si>
  <si>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</si>
  <si>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</si>
  <si>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</si>
  <si>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</si>
  <si>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</si>
  <si>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</si>
  <si>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</si>
  <si>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</si>
  <si>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</si>
  <si>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</si>
  <si>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</si>
  <si>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</si>
  <si>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</si>
  <si>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</si>
  <si>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</si>
  <si>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</si>
  <si>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</si>
  <si>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</si>
  <si>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</si>
  <si>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</si>
  <si>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</si>
  <si>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</si>
  <si>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</si>
  <si>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</si>
  <si>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</si>
  <si>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</si>
  <si>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</si>
  <si>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</si>
  <si>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</si>
  <si>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</si>
  <si>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</si>
  <si>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</si>
  <si>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</si>
  <si>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</si>
  <si>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</si>
  <si>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</si>
  <si>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</si>
  <si>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</si>
  <si>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</si>
  <si>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</si>
  <si>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</si>
  <si>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</si>
  <si>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</si>
  <si>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</si>
  <si>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</si>
  <si>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</si>
  <si>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</si>
  <si>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</si>
  <si>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</si>
  <si>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</si>
  <si>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</si>
  <si>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</si>
  <si>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</si>
  <si>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</si>
  <si>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</si>
  <si>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</si>
  <si>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</si>
  <si>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</si>
  <si>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</si>
  <si>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</si>
  <si>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</si>
  <si>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</si>
  <si>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</si>
  <si>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</si>
  <si>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</si>
  <si>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</si>
  <si>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</si>
  <si>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</si>
  <si>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</si>
  <si>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</si>
  <si>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</si>
  <si>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</si>
  <si>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</si>
  <si>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</si>
  <si>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</si>
  <si>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</si>
  <si>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</si>
  <si>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</si>
  <si>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</si>
  <si>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</si>
  <si>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</si>
  <si>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</si>
  <si>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</si>
  <si>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</si>
  <si>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</si>
  <si>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</si>
  <si>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</si>
  <si>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</si>
  <si>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</si>
  <si>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</si>
  <si>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</si>
  <si>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</si>
  <si>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</si>
  <si>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</si>
  <si>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</si>
  <si>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</si>
  <si>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</si>
  <si>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</si>
  <si>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</si>
  <si>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</si>
  <si>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</si>
  <si>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</si>
  <si>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</si>
  <si>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</si>
  <si>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</si>
  <si>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</si>
  <si>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</si>
  <si>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</si>
  <si>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</si>
  <si>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</si>
  <si>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</si>
  <si>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</si>
  <si>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</si>
  <si>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</si>
  <si>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</si>
  <si>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</si>
  <si>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</si>
  <si>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</si>
  <si>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</si>
  <si>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</si>
  <si>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</si>
  <si>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</si>
  <si>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</si>
  <si>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</si>
  <si>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</si>
  <si>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</si>
  <si>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</si>
  <si>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</si>
  <si>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</si>
  <si>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</si>
  <si>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</si>
  <si>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</si>
  <si>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</si>
  <si>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</si>
  <si>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</si>
  <si>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</si>
  <si>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</si>
  <si>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</si>
  <si>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</si>
  <si>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</si>
  <si>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</si>
  <si>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</si>
  <si>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</si>
  <si>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</si>
  <si>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</si>
  <si>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</si>
  <si>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</si>
  <si>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</si>
  <si>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</si>
  <si>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</si>
  <si>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</si>
  <si>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</si>
  <si>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</si>
  <si>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</si>
  <si>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</si>
  <si>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</si>
  <si>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</si>
  <si>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</si>
  <si>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</si>
  <si>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</si>
  <si>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</si>
  <si>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</si>
  <si>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</si>
  <si>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</si>
  <si>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</si>
  <si>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</si>
  <si>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</si>
  <si>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</si>
  <si>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</si>
  <si>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</si>
  <si>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</si>
  <si>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</si>
  <si>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</si>
  <si>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</si>
  <si>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</si>
  <si>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</si>
  <si>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</si>
  <si>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</si>
  <si>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</si>
  <si>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</si>
  <si>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</si>
  <si>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</si>
  <si>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</si>
  <si>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</si>
  <si>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</si>
  <si>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</si>
  <si>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</si>
  <si>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</si>
  <si>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</si>
  <si>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</si>
  <si>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</si>
  <si>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</si>
  <si>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</si>
  <si>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</si>
  <si>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</si>
  <si>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</si>
  <si>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</si>
  <si>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</si>
  <si>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</si>
  <si>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</si>
  <si>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</si>
  <si>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</si>
  <si>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</si>
  <si>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</si>
  <si>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</si>
  <si>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</si>
  <si>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</si>
  <si>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</si>
  <si>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</si>
  <si>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</si>
  <si>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</si>
  <si>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</si>
  <si>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</si>
  <si>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</si>
  <si>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</si>
  <si>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</si>
  <si>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</si>
  <si>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</si>
  <si>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</si>
  <si>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</si>
  <si>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</si>
  <si>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</si>
  <si>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</si>
  <si>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</si>
  <si>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</si>
  <si>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</si>
  <si>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</si>
  <si>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</si>
  <si>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</si>
  <si>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</si>
  <si>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</si>
  <si>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</si>
  <si>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</si>
  <si>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</si>
  <si>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</si>
  <si>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</si>
  <si>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</si>
  <si>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</si>
  <si>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</si>
  <si>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</si>
  <si>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</si>
  <si>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</si>
  <si>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</si>
  <si>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</si>
  <si>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</si>
  <si>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</si>
  <si>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</si>
  <si>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</si>
  <si>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</si>
  <si>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</si>
  <si>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</si>
  <si>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</si>
  <si>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</si>
  <si>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</si>
  <si>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</si>
  <si>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</si>
  <si>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</si>
  <si>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</si>
  <si>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</si>
  <si>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</si>
  <si>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</si>
  <si>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</si>
  <si>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</si>
  <si>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</si>
  <si>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</si>
  <si>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</si>
  <si>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</si>
  <si>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</si>
  <si>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</si>
  <si>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</si>
  <si>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</si>
  <si>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</si>
  <si>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</si>
  <si>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</si>
  <si>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</si>
  <si>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</si>
  <si>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</si>
  <si>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</si>
  <si>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</si>
  <si>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</si>
  <si>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</si>
  <si>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</si>
  <si>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</si>
  <si>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</si>
  <si>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</si>
  <si>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</si>
  <si>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</si>
  <si>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</si>
  <si>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</si>
  <si>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</si>
  <si>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</si>
  <si>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</si>
  <si>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</si>
  <si>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</si>
  <si>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</si>
  <si>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</si>
  <si>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</si>
  <si>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</si>
  <si>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</si>
  <si>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</si>
  <si>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</si>
  <si>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</si>
  <si>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</si>
  <si>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</si>
  <si>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</si>
  <si>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</si>
  <si>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</si>
  <si>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</si>
  <si>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</si>
  <si>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</si>
  <si>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</si>
  <si>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</si>
  <si>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</si>
  <si>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</si>
  <si>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</si>
  <si>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</si>
  <si>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</si>
  <si>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</si>
  <si>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</si>
  <si>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</si>
  <si>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</si>
  <si>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</si>
  <si>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</si>
  <si>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</si>
  <si>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</si>
  <si>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</si>
  <si>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</si>
  <si>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</si>
  <si>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</si>
  <si>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</si>
  <si>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</si>
  <si>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</si>
  <si>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</si>
  <si>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</si>
  <si>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</si>
  <si>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</si>
  <si>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</si>
  <si>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</si>
  <si>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</si>
  <si>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</si>
  <si>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</si>
  <si>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</si>
  <si>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</si>
  <si>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</si>
  <si>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</si>
  <si>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</si>
  <si>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</si>
  <si>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</si>
  <si>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</si>
  <si>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</si>
  <si>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</si>
  <si>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</si>
  <si>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</si>
  <si>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</si>
  <si>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</si>
  <si>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</si>
  <si>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</si>
  <si>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</si>
  <si>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</si>
  <si>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</si>
  <si>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</si>
  <si>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</si>
  <si>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</si>
  <si>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</si>
  <si>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</si>
  <si>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</si>
  <si>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</si>
  <si>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</si>
  <si>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</si>
  <si>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</si>
  <si>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</si>
  <si>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</si>
  <si>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</si>
  <si>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</si>
  <si>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</si>
  <si>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</si>
  <si>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</si>
  <si>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</si>
  <si>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</si>
  <si>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</si>
  <si>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</si>
  <si>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</si>
  <si>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</si>
  <si>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</si>
  <si>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</si>
  <si>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</si>
  <si>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</si>
  <si>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</si>
  <si>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</si>
  <si>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</si>
  <si>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</si>
  <si>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</si>
  <si>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</si>
  <si>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</si>
  <si>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</si>
  <si>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</si>
  <si>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</si>
  <si>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</si>
  <si>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</si>
  <si>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</si>
  <si>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</si>
  <si>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</si>
  <si>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</si>
  <si>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</si>
  <si>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</si>
  <si>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</si>
  <si>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</si>
  <si>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</si>
  <si>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</si>
  <si>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</si>
  <si>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</si>
  <si>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</si>
  <si>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</si>
  <si>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</si>
  <si>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</si>
  <si>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</si>
  <si>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</si>
  <si>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</si>
  <si>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</si>
  <si>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</si>
  <si>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</si>
  <si>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</si>
  <si>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</si>
  <si>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</si>
  <si>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</si>
  <si>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</si>
  <si>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</si>
  <si>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</si>
  <si>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</si>
  <si>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</si>
  <si>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</si>
  <si>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</si>
  <si>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</si>
  <si>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</si>
  <si>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</si>
  <si>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</si>
  <si>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</si>
  <si>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</si>
  <si>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</si>
  <si>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</si>
  <si>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</si>
  <si>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</si>
  <si>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</si>
  <si>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</si>
  <si>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</si>
  <si>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</si>
  <si>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</si>
  <si>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</si>
  <si>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</si>
  <si>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</si>
  <si>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</si>
  <si>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</si>
  <si>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</si>
  <si>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</si>
  <si>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</si>
  <si>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</si>
  <si>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</si>
  <si>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</si>
  <si>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</si>
  <si>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</si>
  <si>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</si>
  <si>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</si>
  <si>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</si>
  <si>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</si>
  <si>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</si>
  <si>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</si>
  <si>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</si>
  <si>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</si>
  <si>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</si>
  <si>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</si>
  <si>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</si>
  <si>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</si>
  <si>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</si>
  <si>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</si>
  <si>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</si>
  <si>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</si>
  <si>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</si>
  <si>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</si>
  <si>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</si>
  <si>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</si>
  <si>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</si>
  <si>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</si>
  <si>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</si>
  <si>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</si>
  <si>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</si>
  <si>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</si>
  <si>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</si>
  <si>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</si>
  <si>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</si>
  <si>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</si>
  <si>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</si>
  <si>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</si>
  <si>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</si>
  <si>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</si>
  <si>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</si>
  <si>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</si>
  <si>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</si>
  <si>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</si>
  <si>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</si>
  <si>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</si>
  <si>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</si>
  <si>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</si>
  <si>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</si>
  <si>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</si>
  <si>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</si>
  <si>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</si>
  <si>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</si>
  <si>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</si>
  <si>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</si>
  <si>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</si>
  <si>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</si>
  <si>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</si>
  <si>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</si>
  <si>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</si>
  <si>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</si>
  <si>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</si>
  <si>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</si>
  <si>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</si>
  <si>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</si>
  <si>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</si>
  <si>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</si>
  <si>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</si>
  <si>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</si>
  <si>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</si>
  <si>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</si>
  <si>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</si>
  <si>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</si>
  <si>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</si>
  <si>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</si>
  <si>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</si>
  <si>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</si>
  <si>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</si>
  <si>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</si>
  <si>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</si>
  <si>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</si>
  <si>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</si>
  <si>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</si>
  <si>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</si>
  <si>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</si>
  <si>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</si>
  <si>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</si>
  <si>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</si>
  <si>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</si>
  <si>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</si>
  <si>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</si>
  <si>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</si>
  <si>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</si>
  <si>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</si>
  <si>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</si>
  <si>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</si>
  <si>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</si>
  <si>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</si>
  <si>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</si>
  <si>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</si>
  <si>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</si>
  <si>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</si>
  <si>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</si>
  <si>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</si>
  <si>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</si>
  <si>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</si>
  <si>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</si>
  <si>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</si>
  <si>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</si>
  <si>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</si>
  <si>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</si>
  <si>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</si>
  <si>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</si>
  <si>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</si>
  <si>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</si>
  <si>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</si>
  <si>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</si>
  <si>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</si>
  <si>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</si>
  <si>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</si>
  <si>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</si>
  <si>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</si>
  <si>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</si>
  <si>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</si>
  <si>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</si>
  <si>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</si>
  <si>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</si>
  <si>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</si>
  <si>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</si>
  <si>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</si>
  <si>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</si>
  <si>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</si>
  <si>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</si>
  <si>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</si>
  <si>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</si>
  <si>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</si>
  <si>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</si>
  <si>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</si>
  <si>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</si>
  <si>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</si>
  <si>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</si>
  <si>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</si>
  <si>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</si>
  <si>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</si>
  <si>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</si>
  <si>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</si>
  <si>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</si>
  <si>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</si>
  <si>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</si>
  <si>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</si>
  <si>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</si>
  <si>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</si>
  <si>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</si>
  <si>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</si>
  <si>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</si>
  <si>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</si>
  <si>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</si>
  <si>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</si>
  <si>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</si>
  <si>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</si>
  <si>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</si>
  <si>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</si>
  <si>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</si>
  <si>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</si>
  <si>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</si>
  <si>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</si>
  <si>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</si>
  <si>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</si>
  <si>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</si>
  <si>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</si>
  <si>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</si>
  <si>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</si>
  <si>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</si>
  <si>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</si>
  <si>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</si>
  <si>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</si>
  <si>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</si>
  <si>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</si>
  <si>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</si>
  <si>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</si>
  <si>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</si>
  <si>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</si>
  <si>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</si>
  <si>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</si>
  <si>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</si>
  <si>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</si>
  <si>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</si>
  <si>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</si>
  <si>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</si>
  <si>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</si>
  <si>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</si>
  <si>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</si>
  <si>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</si>
  <si>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</si>
  <si>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</si>
  <si>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</si>
  <si>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</si>
  <si>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</si>
  <si>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</si>
  <si>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</si>
  <si>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</si>
  <si>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</si>
  <si>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</si>
  <si>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</si>
  <si>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</si>
  <si>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</si>
  <si>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</si>
  <si>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</si>
  <si>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</si>
  <si>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</si>
  <si>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</si>
  <si>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</si>
  <si>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</si>
  <si>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</si>
  <si>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</si>
  <si>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</si>
  <si>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</si>
  <si>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</si>
  <si>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</si>
  <si>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</si>
  <si>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</si>
  <si>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</si>
  <si>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</si>
  <si>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</si>
  <si>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</si>
  <si>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</si>
  <si>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</si>
  <si>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</si>
  <si>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</si>
  <si>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</si>
  <si>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</si>
  <si>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</si>
  <si>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</si>
  <si>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</si>
  <si>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</si>
  <si>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</si>
  <si>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</si>
  <si>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</si>
  <si>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</si>
  <si>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</si>
  <si>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</si>
  <si>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</si>
  <si>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</si>
  <si>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</si>
  <si>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</si>
  <si>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</si>
  <si>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</si>
  <si>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</si>
  <si>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</si>
  <si>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</si>
  <si>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</si>
  <si>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</si>
  <si>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</si>
  <si>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</si>
  <si>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</si>
  <si>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</si>
  <si>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</si>
  <si>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</si>
  <si>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</si>
  <si>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</si>
  <si>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</si>
  <si>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</si>
  <si>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</si>
  <si>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</si>
  <si>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</si>
  <si>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</si>
  <si>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</si>
  <si>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</si>
  <si>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</si>
  <si>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</si>
  <si>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</si>
  <si>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</si>
  <si>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</si>
  <si>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</si>
  <si>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</si>
  <si>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</si>
  <si>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</si>
  <si>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</si>
  <si>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</si>
  <si>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</si>
  <si>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</si>
  <si>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</si>
  <si>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</si>
  <si>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</si>
  <si>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</si>
  <si>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</si>
  <si>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</si>
  <si>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</si>
  <si>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</si>
  <si>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</si>
  <si>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</si>
  <si>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</si>
  <si>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</si>
  <si>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</si>
  <si>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</si>
  <si>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</si>
  <si>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</si>
  <si>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</si>
  <si>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</si>
  <si>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</si>
  <si>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</si>
  <si>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</si>
  <si>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</si>
  <si>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</si>
  <si>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</si>
  <si>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</si>
  <si>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</si>
  <si>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</si>
  <si>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</si>
  <si>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</si>
  <si>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</si>
  <si>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</si>
  <si>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</si>
  <si>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</si>
  <si>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</si>
  <si>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</si>
  <si>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</si>
  <si>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</si>
  <si>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</si>
  <si>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</si>
  <si>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</si>
  <si>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</si>
  <si>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</si>
  <si>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</si>
  <si>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</si>
  <si>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</si>
  <si>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</si>
  <si>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</si>
  <si>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</si>
  <si>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</si>
  <si>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</si>
  <si>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</si>
  <si>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</si>
  <si>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</si>
  <si>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</si>
  <si>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</si>
  <si>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</si>
  <si>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</si>
  <si>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</si>
  <si>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</si>
  <si>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</si>
  <si>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</si>
  <si>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</si>
  <si>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</si>
  <si>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</si>
  <si>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</si>
  <si>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</si>
  <si>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</si>
  <si>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</si>
  <si>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</si>
  <si>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</si>
  <si>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</si>
  <si>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</si>
  <si>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</si>
  <si>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</si>
  <si>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</si>
  <si>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</si>
  <si>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</si>
  <si>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</si>
  <si>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</si>
  <si>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</si>
  <si>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</si>
  <si>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</si>
  <si>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</si>
  <si>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</si>
  <si>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</si>
  <si>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</si>
  <si>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</si>
  <si>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</si>
  <si>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</si>
  <si>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</si>
  <si>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</si>
  <si>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</si>
  <si>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</si>
  <si>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</si>
  <si>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</si>
  <si>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</si>
  <si>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</si>
  <si>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</si>
  <si>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</si>
  <si>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</si>
  <si>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</si>
  <si>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</si>
  <si>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</si>
  <si>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</si>
  <si>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</si>
  <si>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</si>
  <si>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</si>
  <si>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</si>
  <si>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</si>
  <si>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</si>
  <si>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</si>
  <si>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</si>
  <si>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</si>
  <si>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</si>
  <si>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</si>
  <si>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</si>
  <si>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</si>
  <si>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</si>
  <si>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</si>
  <si>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</si>
  <si>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</si>
  <si>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</si>
  <si>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</si>
  <si>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</si>
  <si>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</si>
  <si>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</si>
  <si>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</si>
  <si>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</si>
  <si>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</si>
  <si>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</si>
  <si>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</si>
  <si>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</si>
  <si>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</si>
  <si>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</si>
  <si>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</si>
  <si>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</si>
  <si>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</si>
  <si>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</si>
  <si>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</si>
  <si>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</si>
  <si>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</si>
  <si>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</si>
  <si>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</si>
  <si>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</si>
  <si>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</si>
  <si>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</si>
  <si>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</si>
  <si>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</si>
  <si>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</si>
  <si>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</si>
  <si>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</si>
  <si>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</si>
  <si>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</si>
  <si>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</si>
  <si>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</si>
  <si>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</si>
  <si>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</si>
  <si>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</si>
  <si>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</si>
  <si>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</si>
  <si>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</si>
  <si>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</si>
  <si>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</si>
  <si>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</si>
  <si>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</si>
  <si>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</si>
  <si>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</si>
  <si>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</si>
  <si>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</si>
  <si>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</si>
  <si>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</si>
  <si>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</si>
  <si>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</si>
  <si>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</si>
  <si>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</si>
  <si>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</si>
  <si>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</si>
  <si>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</si>
  <si>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</si>
  <si>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</si>
  <si>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</si>
  <si>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</si>
  <si>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</si>
  <si>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</si>
  <si>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</si>
  <si>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</si>
  <si>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</si>
  <si>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</si>
  <si>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</si>
  <si>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</si>
  <si>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</si>
  <si>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</si>
  <si>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</si>
  <si>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</si>
  <si>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</si>
  <si>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</si>
  <si>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</si>
  <si>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</si>
  <si>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</si>
  <si>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</si>
  <si>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</si>
  <si>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</si>
  <si>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</si>
  <si>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</si>
  <si>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</si>
  <si>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</si>
  <si>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</si>
  <si>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</si>
  <si>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</si>
  <si>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</si>
  <si>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</si>
  <si>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</si>
  <si>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</si>
  <si>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</si>
  <si>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</si>
  <si>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</si>
  <si>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</si>
  <si>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</si>
  <si>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</si>
  <si>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</si>
  <si>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</si>
  <si>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</si>
  <si>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</si>
  <si>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</si>
  <si>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</si>
  <si>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</si>
  <si>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</si>
  <si>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</si>
  <si>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</si>
  <si>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</si>
  <si>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</si>
  <si>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</si>
  <si>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</si>
  <si>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</si>
  <si>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</si>
  <si>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</si>
  <si>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</si>
  <si>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</si>
  <si>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</si>
  <si>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</si>
  <si>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</si>
  <si>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</si>
  <si>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</si>
  <si>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</si>
  <si>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</si>
  <si>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</si>
  <si>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</si>
  <si>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</si>
  <si>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</si>
  <si>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</si>
  <si>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</si>
  <si>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</si>
  <si>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</si>
  <si>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</si>
  <si>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</si>
  <si>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</si>
  <si>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</si>
  <si>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</si>
  <si>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</si>
  <si>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</si>
  <si>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</si>
  <si>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</si>
  <si>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</si>
  <si>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</si>
  <si>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</si>
  <si>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</si>
  <si>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</si>
  <si>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</si>
  <si>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</si>
  <si>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</si>
  <si>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</si>
  <si>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</si>
  <si>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</si>
  <si>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</si>
  <si>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</si>
  <si>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</si>
  <si>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</si>
  <si>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</si>
  <si>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</si>
  <si>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</si>
  <si>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</si>
  <si>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</si>
  <si>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</si>
  <si>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</si>
  <si>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</si>
  <si>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</si>
  <si>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</si>
  <si>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</si>
  <si>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</si>
  <si>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</si>
  <si>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</si>
  <si>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</si>
  <si>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</si>
  <si>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</si>
  <si>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</si>
  <si>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</si>
  <si>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</si>
  <si>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</si>
  <si>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</si>
  <si>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</si>
  <si>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</si>
  <si>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</si>
  <si>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</si>
  <si>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</si>
  <si>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</si>
  <si>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</si>
  <si>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</si>
  <si>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</si>
  <si>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</si>
  <si>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</si>
  <si>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</si>
  <si>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</si>
  <si>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</si>
  <si>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</si>
  <si>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</si>
  <si>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</si>
  <si>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</si>
  <si>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</si>
  <si>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</si>
  <si>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</si>
  <si>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</si>
  <si>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</si>
  <si>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</si>
  <si>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</si>
  <si>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</si>
  <si>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</si>
  <si>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</si>
  <si>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</si>
  <si>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</si>
  <si>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</si>
  <si>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</si>
  <si>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</si>
  <si>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</si>
  <si>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</si>
  <si>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</si>
  <si>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</si>
  <si>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</si>
  <si>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</si>
  <si>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</si>
  <si>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</si>
  <si>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</si>
  <si>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</si>
  <si>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</si>
  <si>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</si>
  <si>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</si>
  <si>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</si>
  <si>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</si>
  <si>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</si>
  <si>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</si>
  <si>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</si>
  <si>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</si>
  <si>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</si>
  <si>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</si>
  <si>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</si>
  <si>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</si>
  <si>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</si>
  <si>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</si>
  <si>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</si>
  <si>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</si>
  <si>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</si>
  <si>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</si>
  <si>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</si>
  <si>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</si>
  <si>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</si>
  <si>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</si>
  <si>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</si>
  <si>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</si>
  <si>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</si>
  <si>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</si>
  <si>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</si>
  <si>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</si>
  <si>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</si>
  <si>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</si>
  <si>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</si>
  <si>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</si>
  <si>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</si>
  <si>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</si>
  <si>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</si>
  <si>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</si>
  <si>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</si>
  <si>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</si>
  <si>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</si>
  <si>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</si>
  <si>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</si>
  <si>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</si>
  <si>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</si>
  <si>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</si>
  <si>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</si>
  <si>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</si>
  <si>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</si>
  <si>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</si>
  <si>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</si>
  <si>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</si>
  <si>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</si>
  <si>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</si>
  <si>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</si>
  <si>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</si>
  <si>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</si>
  <si>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</si>
  <si>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</si>
  <si>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</si>
  <si>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</si>
  <si>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</si>
  <si>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</si>
  <si>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</si>
  <si>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</si>
  <si>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</si>
  <si>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</si>
  <si>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</si>
  <si>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</si>
  <si>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</si>
  <si>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</si>
  <si>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</si>
  <si>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</si>
  <si>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</si>
  <si>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</si>
  <si>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</si>
  <si>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</si>
  <si>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</si>
  <si>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</si>
  <si>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</si>
  <si>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</si>
  <si>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</si>
  <si>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</si>
  <si>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</si>
  <si>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</si>
  <si>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</si>
  <si>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</si>
  <si>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</si>
  <si>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</si>
  <si>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</si>
  <si>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</si>
  <si>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</si>
  <si>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</si>
  <si>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</si>
  <si>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</si>
  <si>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</si>
  <si>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</si>
  <si>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</si>
  <si>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</si>
  <si>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</si>
  <si>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</si>
  <si>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</si>
  <si>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</si>
  <si>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</si>
  <si>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</si>
  <si>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</si>
  <si>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</si>
  <si>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</si>
  <si>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</si>
  <si>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</si>
  <si>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</si>
  <si>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</si>
  <si>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</si>
  <si>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</si>
  <si>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</si>
  <si>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</si>
  <si>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</si>
  <si>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</si>
  <si>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</si>
  <si>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</si>
  <si>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</si>
  <si>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</si>
  <si>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</si>
  <si>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</si>
  <si>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</si>
  <si>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</si>
  <si>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</si>
  <si>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</si>
  <si>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</si>
  <si>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</si>
  <si>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</si>
  <si>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</si>
  <si>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</si>
  <si>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</si>
  <si>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</si>
  <si>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</si>
  <si>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</si>
  <si>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</si>
  <si>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</si>
  <si>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</si>
  <si>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</si>
  <si>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</si>
  <si>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</si>
  <si>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</si>
  <si>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</si>
  <si>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</si>
  <si>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</si>
  <si>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</si>
  <si>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</si>
  <si>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</si>
  <si>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</si>
  <si>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</si>
  <si>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</si>
  <si>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</si>
  <si>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</si>
  <si>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</si>
  <si>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</si>
  <si>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</si>
  <si>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</si>
  <si>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</si>
  <si>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</si>
  <si>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</si>
  <si>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</si>
  <si>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</si>
  <si>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</si>
  <si>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</si>
  <si>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</si>
  <si>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</si>
  <si>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</si>
  <si>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</si>
  <si>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</si>
  <si>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</si>
  <si>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</si>
  <si>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</si>
  <si>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</si>
  <si>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</si>
  <si>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</si>
  <si>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</si>
  <si>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</si>
  <si>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</si>
  <si>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</si>
  <si>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</si>
  <si>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</si>
  <si>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</si>
  <si>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</si>
  <si>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</si>
  <si>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</si>
  <si>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</si>
  <si>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</si>
  <si>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</si>
  <si>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</si>
  <si>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</si>
  <si>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</si>
  <si>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</si>
  <si>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</si>
  <si>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</si>
  <si>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</si>
  <si>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</si>
  <si>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</si>
  <si>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</si>
  <si>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</si>
  <si>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</si>
  <si>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</si>
  <si>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</si>
  <si>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</si>
  <si>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</si>
  <si>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</si>
  <si>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</si>
  <si>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</si>
  <si>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</si>
  <si>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</si>
  <si>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</si>
  <si>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</si>
  <si>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</si>
  <si>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</si>
  <si>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</si>
  <si>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</si>
  <si>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</si>
  <si>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</si>
  <si>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</si>
  <si>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</si>
  <si>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</si>
  <si>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</si>
  <si>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</si>
  <si>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</si>
  <si>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</si>
  <si>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</si>
  <si>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</si>
  <si>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</si>
  <si>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</si>
  <si>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</si>
  <si>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</si>
  <si>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</si>
  <si>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</si>
  <si>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</si>
  <si>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</si>
  <si>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</si>
  <si>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</si>
  <si>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</si>
  <si>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</si>
  <si>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</si>
  <si>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</si>
  <si>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</si>
  <si>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</si>
  <si>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</si>
  <si>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</si>
  <si>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</si>
  <si>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</si>
  <si>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</si>
  <si>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</si>
  <si>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</si>
  <si>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</si>
  <si>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</si>
  <si>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</si>
  <si>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</si>
  <si>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</si>
  <si>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</si>
  <si>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</si>
  <si>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</si>
  <si>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</si>
  <si>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</si>
  <si>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</si>
  <si>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</si>
  <si>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</si>
  <si>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</si>
  <si>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</si>
  <si>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</si>
  <si>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</si>
  <si>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</si>
  <si>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</si>
  <si>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</si>
  <si>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</si>
  <si>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</si>
  <si>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</si>
  <si>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</si>
  <si>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</si>
  <si>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</si>
  <si>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</si>
  <si>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</si>
  <si>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</si>
  <si>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</si>
  <si>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</si>
  <si>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</si>
  <si>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</si>
  <si>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</si>
  <si>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</si>
  <si>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</si>
  <si>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</si>
  <si>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</si>
  <si>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</si>
  <si>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</si>
  <si>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</si>
  <si>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</si>
  <si>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</si>
  <si>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</si>
  <si>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</si>
  <si>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</si>
  <si>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</si>
  <si>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</si>
  <si>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</si>
  <si>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</si>
  <si>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</si>
  <si>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</si>
  <si>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</si>
  <si>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</si>
  <si>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</si>
  <si>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</si>
  <si>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</si>
  <si>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</si>
  <si>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</si>
  <si>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</si>
  <si>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</si>
  <si>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</si>
  <si>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</si>
  <si>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</si>
  <si>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</si>
  <si>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</si>
  <si>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</si>
  <si>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</si>
  <si>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</si>
  <si>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</si>
  <si>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</si>
  <si>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</si>
  <si>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</si>
  <si>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</si>
  <si>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</si>
  <si>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</si>
  <si>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</si>
  <si>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</si>
  <si>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</si>
  <si>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</si>
  <si>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</si>
  <si>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</si>
  <si>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</si>
  <si>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</si>
  <si>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</si>
  <si>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</si>
  <si>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</si>
  <si>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</si>
  <si>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</si>
  <si>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</si>
  <si>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</si>
  <si>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</si>
  <si>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</si>
  <si>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</si>
  <si>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</si>
  <si>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</si>
  <si>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</si>
  <si>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</si>
  <si>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</si>
  <si>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</si>
  <si>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</si>
  <si>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</si>
  <si>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</si>
  <si>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</si>
  <si>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</si>
  <si>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</si>
  <si>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</si>
  <si>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</si>
  <si>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</si>
  <si>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</si>
  <si>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</si>
  <si>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</si>
  <si>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</si>
  <si>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</si>
  <si>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</si>
  <si>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</si>
  <si>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</si>
  <si>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</si>
  <si>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</si>
  <si>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</si>
  <si>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</si>
  <si>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</si>
  <si>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</si>
  <si>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</si>
  <si>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</si>
  <si>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</si>
  <si>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</si>
  <si>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</si>
  <si>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</si>
  <si>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</si>
  <si>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</si>
  <si>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</si>
  <si>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</si>
  <si>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</si>
  <si>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</si>
  <si>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</si>
  <si>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</si>
  <si>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</si>
  <si>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</si>
  <si>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</si>
  <si>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</si>
  <si>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</si>
  <si>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</si>
  <si>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</si>
  <si>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</si>
  <si>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</si>
  <si>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</si>
  <si>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</si>
  <si>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</si>
  <si>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</si>
  <si>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</si>
  <si>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</si>
  <si>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</si>
  <si>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</si>
  <si>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</si>
  <si>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</si>
  <si>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</si>
  <si>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</si>
  <si>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</si>
  <si>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</si>
  <si>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</si>
  <si>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</si>
  <si>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</si>
  <si>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</si>
  <si>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</si>
  <si>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</si>
  <si>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</si>
  <si>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</si>
  <si>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</si>
  <si>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</si>
  <si>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</si>
  <si>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</si>
  <si>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</si>
  <si>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</si>
  <si>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</si>
  <si>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</si>
  <si>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</si>
  <si>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</si>
  <si>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</si>
  <si>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</si>
  <si>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</si>
  <si>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</si>
  <si>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</si>
  <si>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</si>
  <si>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</si>
  <si>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</si>
  <si>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</si>
  <si>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</si>
  <si>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</si>
  <si>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</si>
  <si>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</si>
  <si>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</si>
  <si>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</si>
  <si>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</si>
  <si>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</si>
  <si>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</si>
  <si>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</si>
  <si>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</si>
  <si>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</si>
  <si>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</si>
  <si>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</si>
  <si>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</si>
  <si>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</si>
  <si>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</si>
  <si>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</si>
  <si>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</si>
  <si>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</si>
  <si>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</si>
  <si>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</si>
  <si>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</si>
  <si>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</si>
  <si>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</si>
  <si>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</si>
  <si>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</si>
  <si>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</si>
  <si>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</si>
  <si>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</si>
  <si>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</si>
  <si>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</si>
  <si>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</si>
  <si>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</si>
  <si>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</si>
  <si>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</si>
  <si>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</si>
  <si>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</si>
  <si>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</si>
  <si>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</si>
  <si>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</si>
  <si>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</si>
  <si>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</si>
  <si>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</si>
  <si>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</si>
  <si>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</si>
  <si>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</si>
  <si>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</si>
  <si>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</si>
  <si>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</si>
  <si>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</si>
  <si>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</si>
  <si>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</si>
  <si>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</si>
  <si>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</si>
  <si>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</si>
  <si>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</si>
  <si>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</si>
  <si>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</si>
  <si>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</si>
  <si>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</si>
  <si>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</si>
  <si>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</si>
  <si>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</si>
  <si>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</si>
  <si>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</si>
  <si>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</si>
  <si>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</si>
  <si>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</si>
  <si>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</si>
  <si>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</si>
  <si>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</si>
  <si>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</si>
  <si>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</si>
  <si>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</si>
  <si>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</si>
  <si>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</si>
  <si>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</si>
  <si>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</si>
  <si>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</si>
  <si>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</si>
  <si>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</si>
  <si>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</si>
  <si>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</si>
  <si>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</si>
  <si>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</si>
  <si>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</si>
  <si>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</si>
  <si>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</si>
  <si>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</si>
  <si>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</si>
  <si>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</si>
  <si>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</si>
  <si>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</si>
  <si>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</si>
  <si>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</si>
  <si>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</si>
  <si>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</si>
  <si>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</si>
  <si>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</si>
  <si>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</si>
  <si>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</si>
  <si>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</si>
  <si>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</si>
  <si>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</si>
  <si>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</si>
  <si>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</si>
  <si>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</si>
  <si>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</si>
  <si>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</si>
  <si>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</si>
  <si>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</si>
  <si>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</si>
  <si>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</si>
  <si>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</si>
  <si>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</si>
  <si>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</si>
  <si>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</si>
  <si>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</si>
  <si>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</si>
  <si>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</si>
  <si>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</si>
  <si>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</si>
  <si>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</si>
  <si>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</si>
  <si>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</si>
  <si>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</si>
  <si>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</si>
  <si>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</si>
  <si>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</si>
  <si>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</si>
  <si>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</si>
  <si>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</si>
  <si>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</si>
  <si>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</si>
  <si>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</si>
  <si>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</si>
  <si>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</si>
  <si>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</si>
  <si>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</si>
  <si>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</si>
  <si>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</si>
  <si>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</si>
  <si>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</si>
  <si>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</si>
  <si>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</si>
  <si>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</si>
  <si>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</si>
  <si>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</si>
  <si>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</si>
  <si>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</si>
  <si>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</si>
  <si>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</si>
  <si>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</si>
  <si>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</si>
  <si>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</si>
  <si>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</si>
  <si>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</si>
  <si>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</si>
  <si>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</si>
  <si>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</si>
  <si>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</si>
  <si>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</si>
  <si>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</si>
  <si>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</si>
  <si>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</si>
  <si>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</si>
  <si>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</si>
  <si>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</si>
  <si>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</si>
  <si>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</si>
  <si>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</si>
  <si>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</si>
  <si>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</si>
  <si>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</si>
  <si>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</si>
  <si>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</si>
  <si>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</si>
  <si>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</si>
  <si>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</si>
  <si>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</si>
  <si>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</si>
  <si>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</si>
  <si>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</si>
  <si>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</si>
  <si>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</si>
  <si>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</si>
  <si>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</si>
  <si>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</si>
  <si>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</si>
  <si>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</si>
  <si>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</si>
  <si>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</si>
  <si>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</si>
  <si>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</si>
  <si>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</si>
  <si>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</si>
  <si>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</si>
  <si>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</si>
  <si>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</si>
  <si>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</si>
  <si>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</si>
  <si>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</si>
  <si>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</si>
  <si>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</si>
  <si>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</si>
  <si>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</si>
  <si>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</si>
  <si>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</si>
  <si>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</si>
  <si>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</si>
  <si>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</si>
  <si>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</si>
  <si>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</si>
  <si>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</si>
  <si>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</si>
  <si>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</si>
  <si>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</si>
  <si>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</si>
  <si>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</si>
  <si>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</si>
  <si>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</si>
  <si>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</si>
  <si>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</si>
  <si>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</si>
  <si>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</si>
  <si>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</si>
  <si>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</si>
  <si>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</si>
  <si>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</si>
  <si>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</si>
  <si>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</si>
  <si>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</si>
  <si>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</si>
  <si>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</si>
  <si>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</si>
  <si>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</si>
  <si>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</si>
  <si>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</si>
  <si>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</si>
  <si>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</si>
  <si>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</si>
  <si>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</si>
  <si>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</si>
  <si>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</si>
  <si>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</si>
  <si>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</si>
  <si>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</si>
  <si>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</si>
  <si>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</si>
  <si>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</si>
  <si>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</si>
  <si>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</si>
  <si>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</si>
  <si>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</si>
  <si>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</si>
  <si>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</si>
  <si>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</si>
  <si>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</si>
  <si>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</si>
  <si>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</si>
  <si>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</si>
  <si>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</si>
  <si>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</si>
  <si>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</si>
  <si>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</si>
  <si>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</si>
  <si>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</si>
  <si>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</si>
  <si>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</si>
  <si>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</si>
  <si>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</si>
  <si>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</si>
  <si>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</si>
  <si>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</si>
  <si>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</si>
  <si>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</si>
  <si>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</si>
  <si>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</si>
  <si>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</si>
  <si>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</si>
  <si>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</si>
  <si>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</si>
  <si>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</si>
  <si>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</si>
  <si>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</si>
  <si>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</si>
  <si>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</si>
  <si>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</si>
  <si>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</si>
  <si>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</si>
  <si>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</si>
  <si>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</si>
  <si>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</si>
  <si>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</si>
  <si>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</si>
  <si>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</si>
  <si>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</si>
  <si>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</si>
  <si>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</si>
  <si>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</si>
  <si>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</si>
  <si>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</si>
  <si>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</si>
  <si>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</si>
  <si>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</si>
  <si>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</si>
  <si>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</si>
  <si>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</si>
  <si>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</si>
  <si>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</si>
  <si>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</si>
  <si>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</si>
  <si>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</si>
  <si>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</si>
  <si>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</si>
  <si>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</si>
  <si>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</si>
  <si>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</si>
  <si>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</si>
  <si>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</si>
  <si>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</si>
  <si>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</si>
  <si>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</si>
  <si>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</si>
  <si>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</si>
  <si>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</si>
  <si>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</si>
  <si>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</si>
  <si>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</si>
  <si>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</si>
  <si>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</si>
  <si>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</si>
  <si>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</si>
  <si>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</si>
  <si>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</si>
  <si>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</si>
  <si>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</si>
  <si>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</si>
  <si>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</si>
  <si>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</si>
  <si>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</si>
  <si>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</si>
  <si>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</si>
  <si>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</si>
  <si>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</si>
  <si>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</si>
  <si>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</si>
  <si>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</si>
  <si>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</si>
  <si>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</si>
  <si>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</si>
  <si>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</si>
  <si>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</si>
  <si>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</si>
  <si>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</si>
  <si>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</si>
  <si>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</si>
  <si>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</si>
  <si>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</si>
  <si>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</si>
  <si>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</si>
  <si>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</si>
  <si>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</si>
  <si>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</si>
  <si>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</si>
  <si>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</si>
  <si>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</si>
  <si>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</si>
  <si>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</si>
  <si>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</si>
  <si>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</si>
  <si>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</si>
  <si>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</si>
  <si>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</si>
  <si>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</si>
  <si>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</si>
  <si>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</si>
  <si>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</si>
  <si>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</si>
  <si>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</si>
  <si>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</si>
  <si>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</si>
  <si>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</si>
  <si>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</si>
  <si>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</si>
  <si>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</si>
  <si>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</si>
  <si>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</si>
  <si>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</si>
  <si>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</si>
  <si>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</si>
  <si>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</si>
  <si>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</si>
  <si>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</si>
  <si>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</si>
  <si>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</si>
  <si>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</si>
  <si>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</si>
  <si>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</si>
  <si>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</si>
  <si>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</si>
  <si>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</si>
  <si>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</si>
  <si>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</si>
  <si>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</si>
  <si>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</si>
  <si>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</si>
  <si>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</si>
  <si>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</si>
  <si>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</si>
  <si>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</si>
  <si>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</si>
  <si>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</si>
  <si>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</si>
  <si>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</si>
  <si>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</si>
  <si>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</si>
  <si>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</si>
  <si>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</si>
  <si>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</si>
  <si>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</si>
  <si>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</si>
  <si>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</si>
  <si>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</si>
  <si>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</si>
  <si>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</si>
  <si>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</si>
  <si>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</si>
  <si>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</si>
  <si>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</si>
  <si>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</si>
  <si>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</si>
  <si>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</si>
  <si>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</si>
  <si>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</si>
  <si>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</si>
  <si>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</si>
  <si>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</si>
  <si>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</si>
  <si>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</si>
  <si>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</si>
  <si>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</si>
  <si>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</si>
  <si>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</si>
  <si>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</si>
  <si>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</si>
  <si>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</si>
  <si>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</si>
  <si>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</si>
  <si>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</si>
  <si>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</si>
  <si>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</si>
  <si>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</si>
  <si>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</si>
  <si>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</si>
  <si>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</si>
  <si>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</si>
  <si>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</si>
  <si>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</si>
  <si>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</si>
  <si>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</si>
  <si>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</si>
  <si>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</si>
  <si>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</si>
  <si>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</si>
  <si>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</si>
  <si>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</si>
  <si>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</si>
  <si>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</si>
  <si>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</si>
  <si>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</si>
  <si>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</si>
  <si>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</si>
  <si>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</si>
  <si>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</si>
  <si>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</si>
  <si>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</si>
  <si>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</si>
  <si>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</si>
  <si>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</si>
  <si>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</si>
  <si>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</si>
  <si>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</si>
  <si>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</si>
  <si>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</si>
  <si>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</si>
  <si>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</si>
  <si>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</si>
  <si>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</si>
  <si>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</si>
  <si>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</si>
  <si>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</si>
  <si>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</si>
  <si>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</si>
  <si>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</si>
  <si>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</si>
  <si>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</si>
  <si>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</si>
  <si>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</si>
  <si>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</si>
  <si>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</si>
  <si>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</si>
  <si>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</si>
  <si>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</si>
  <si>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</si>
  <si>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</si>
  <si>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</si>
  <si>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</si>
  <si>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</si>
  <si>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</si>
  <si>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</si>
  <si>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</si>
  <si>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</si>
  <si>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</si>
  <si>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</si>
  <si>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</si>
  <si>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</si>
  <si>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</si>
  <si>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</si>
  <si>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</si>
  <si>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</si>
  <si>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</si>
  <si>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</si>
  <si>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</si>
  <si>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</si>
  <si>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</si>
  <si>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</si>
  <si>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</si>
  <si>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</si>
  <si>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</si>
  <si>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</si>
  <si>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</si>
  <si>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</si>
  <si>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</si>
  <si>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</si>
  <si>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</si>
  <si>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</si>
  <si>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</si>
  <si>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</si>
  <si>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</si>
  <si>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</si>
  <si>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</si>
  <si>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</si>
  <si>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</si>
  <si>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</si>
  <si>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</si>
  <si>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</si>
  <si>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</si>
  <si>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</si>
  <si>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</si>
  <si>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</si>
  <si>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</si>
  <si>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</si>
  <si>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</si>
  <si>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</si>
  <si>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</si>
  <si>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</si>
  <si>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</si>
  <si>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</si>
  <si>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</si>
  <si>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</si>
  <si>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</si>
  <si>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</si>
  <si>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</si>
  <si>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</si>
  <si>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</si>
  <si>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</si>
  <si>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</si>
  <si>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</si>
  <si>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</si>
  <si>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</si>
  <si>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</si>
  <si>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</si>
  <si>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</si>
  <si>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</si>
  <si>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</si>
  <si>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</si>
  <si>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</si>
  <si>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</si>
  <si>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</si>
  <si>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</si>
  <si>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</si>
  <si>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</si>
  <si>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</si>
  <si>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</si>
  <si>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</si>
  <si>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</si>
  <si>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</si>
  <si>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</si>
  <si>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</si>
  <si>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</si>
  <si>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</si>
  <si>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</si>
  <si>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</si>
  <si>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</si>
  <si>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</si>
  <si>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</si>
  <si>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</si>
  <si>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</si>
  <si>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</si>
  <si>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</si>
  <si>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</si>
  <si>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</si>
  <si>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</si>
  <si>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</si>
  <si>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</si>
  <si>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</si>
  <si>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</si>
  <si>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</si>
  <si>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</si>
  <si>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</si>
  <si>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</si>
  <si>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</si>
  <si>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</si>
  <si>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</si>
  <si>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</si>
  <si>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</si>
  <si>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</si>
  <si>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</si>
  <si>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</si>
  <si>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</si>
  <si>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</si>
  <si>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</si>
  <si>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</si>
  <si>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</si>
  <si>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</si>
  <si>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</si>
  <si>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</si>
  <si>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</si>
  <si>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</si>
  <si>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</si>
  <si>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</si>
  <si>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</si>
  <si>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</si>
  <si>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</si>
  <si>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</si>
  <si>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</si>
  <si>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</si>
  <si>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</si>
  <si>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</si>
  <si>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</si>
  <si>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</si>
  <si>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</si>
  <si>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</si>
  <si>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</si>
  <si>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</si>
  <si>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</si>
  <si>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</si>
  <si>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</si>
  <si>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</si>
  <si>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</si>
  <si>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</si>
  <si>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</si>
  <si>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</si>
  <si>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</si>
  <si>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</si>
  <si>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</si>
  <si>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</si>
  <si>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</si>
  <si>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</si>
  <si>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</si>
  <si>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</si>
  <si>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</si>
  <si>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</si>
  <si>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</si>
  <si>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</si>
  <si>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</si>
  <si>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</si>
  <si>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</si>
  <si>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</si>
  <si>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</si>
  <si>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</si>
  <si>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</si>
  <si>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</si>
  <si>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</si>
  <si>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</si>
  <si>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</si>
  <si>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</si>
  <si>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</si>
  <si>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</si>
  <si>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</si>
  <si>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</si>
  <si>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</si>
  <si>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</si>
  <si>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</si>
  <si>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</si>
  <si>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</si>
  <si>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</si>
  <si>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</si>
  <si>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</si>
  <si>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</si>
  <si>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</si>
  <si>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</si>
  <si>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</si>
  <si>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</si>
  <si>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</si>
  <si>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</si>
  <si>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</si>
  <si>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</si>
  <si>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</si>
  <si>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</si>
  <si>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</si>
  <si>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</si>
  <si>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</si>
  <si>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</si>
  <si>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</si>
  <si>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</si>
  <si>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</si>
  <si>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</si>
  <si>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</si>
  <si>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</si>
  <si>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</si>
  <si>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</si>
  <si>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</si>
  <si>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</si>
  <si>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</si>
  <si>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</si>
  <si>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</si>
  <si>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</si>
  <si>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</si>
  <si>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</si>
  <si>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</si>
  <si>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</si>
  <si>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</si>
  <si>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</si>
  <si>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</si>
  <si>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</si>
  <si>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</si>
  <si>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</si>
  <si>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</si>
  <si>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</si>
  <si>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</si>
  <si>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</si>
  <si>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</si>
  <si>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</si>
  <si>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</si>
  <si>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</si>
  <si>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</si>
  <si>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</si>
  <si>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</si>
  <si>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</si>
  <si>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</si>
  <si>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</si>
  <si>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</si>
  <si>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</si>
  <si>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</si>
  <si>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</si>
  <si>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</si>
  <si>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</si>
  <si>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</si>
  <si>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</si>
  <si>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</si>
  <si>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</si>
  <si>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</si>
  <si>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</si>
  <si>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</si>
  <si>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</si>
  <si>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</si>
  <si>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</si>
  <si>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</si>
  <si>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</si>
  <si>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</si>
  <si>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</si>
  <si>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</si>
  <si>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</si>
  <si>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</si>
  <si>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</si>
  <si>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</si>
  <si>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</si>
  <si>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</si>
  <si>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</si>
  <si>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</si>
  <si>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</si>
  <si>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</si>
  <si>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</si>
  <si>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</si>
  <si>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</si>
  <si>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</si>
  <si>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</si>
  <si>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</si>
  <si>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</si>
  <si>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</si>
  <si>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</si>
  <si>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</si>
  <si>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</si>
  <si>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</si>
  <si>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</si>
  <si>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</si>
  <si>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</si>
  <si>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</si>
  <si>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</si>
  <si>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</si>
  <si>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</si>
  <si>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</si>
  <si>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</si>
  <si>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</si>
  <si>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</si>
  <si>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</si>
  <si>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</si>
  <si>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</si>
  <si>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</si>
  <si>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</si>
  <si>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</si>
  <si>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</si>
  <si>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</si>
  <si>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</si>
  <si>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</si>
  <si>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</si>
  <si>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</si>
  <si>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</si>
  <si>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</si>
  <si>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</si>
  <si>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</si>
  <si>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</si>
  <si>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</si>
  <si>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</si>
  <si>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</si>
  <si>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</si>
  <si>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</si>
  <si>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</si>
  <si>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</si>
  <si>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</si>
  <si>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</si>
  <si>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</si>
  <si>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</si>
  <si>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</si>
  <si>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</si>
  <si>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</si>
  <si>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</si>
  <si>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</si>
  <si>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</si>
  <si>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</si>
  <si>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</si>
  <si>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</si>
  <si>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</si>
  <si>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</si>
  <si>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</si>
  <si>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</si>
  <si>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</si>
  <si>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</si>
  <si>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</si>
  <si>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</si>
  <si>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</si>
  <si>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</si>
  <si>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</si>
  <si>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</si>
  <si>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</si>
  <si>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</si>
  <si>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</si>
  <si>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</si>
  <si>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</si>
  <si>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</si>
  <si>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</si>
  <si>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</si>
  <si>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</si>
  <si>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</si>
  <si>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</si>
  <si>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</si>
  <si>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</si>
  <si>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</si>
  <si>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</si>
  <si>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</si>
  <si>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</si>
  <si>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</si>
  <si>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</si>
  <si>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</si>
  <si>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</si>
  <si>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</si>
  <si>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</si>
  <si>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</si>
  <si>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</si>
  <si>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</si>
  <si>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</si>
  <si>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</si>
  <si>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</si>
  <si>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</si>
  <si>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</si>
  <si>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</si>
  <si>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</si>
  <si>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</si>
  <si>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</si>
  <si>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</si>
  <si>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</si>
  <si>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</si>
  <si>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</si>
  <si>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</si>
  <si>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</si>
  <si>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</si>
  <si>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</si>
  <si>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</si>
  <si>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</si>
  <si>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</si>
  <si>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</si>
  <si>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</si>
  <si>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</si>
  <si>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</si>
  <si>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</si>
  <si>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</si>
  <si>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</si>
  <si>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</si>
  <si>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</si>
  <si>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</si>
  <si>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</si>
  <si>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</si>
  <si>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</si>
  <si>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</si>
  <si>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</si>
  <si>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</si>
  <si>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</si>
  <si>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</si>
  <si>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</si>
  <si>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</si>
  <si>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</si>
  <si>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</si>
  <si>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</si>
  <si>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</si>
  <si>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</si>
  <si>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</si>
  <si>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</si>
  <si>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</si>
  <si>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</si>
  <si>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</si>
  <si>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</si>
  <si>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</si>
  <si>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</si>
  <si>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</si>
  <si>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</si>
  <si>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</si>
  <si>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</si>
  <si>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</si>
  <si>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</si>
  <si>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</si>
  <si>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</si>
  <si>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</si>
  <si>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</si>
  <si>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</si>
  <si>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</si>
  <si>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</si>
  <si>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</si>
  <si>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</si>
  <si>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</si>
  <si>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</si>
  <si>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</si>
  <si>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</si>
  <si>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</si>
  <si>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</si>
  <si>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</si>
  <si>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</si>
  <si>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</si>
  <si>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</si>
  <si>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</si>
  <si>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</si>
  <si>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</si>
  <si>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</si>
  <si>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</si>
  <si>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</si>
  <si>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</si>
  <si>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</si>
  <si>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</si>
  <si>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</si>
  <si>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</si>
  <si>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</si>
  <si>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</si>
  <si>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</si>
  <si>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</si>
  <si>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</si>
  <si>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</si>
  <si>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</si>
  <si>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</si>
  <si>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</si>
  <si>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</si>
  <si>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</si>
  <si>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</si>
  <si>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</si>
  <si>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</si>
  <si>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</si>
  <si>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</si>
  <si>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</si>
  <si>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</si>
  <si>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</si>
  <si>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</si>
  <si>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</si>
  <si>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</si>
  <si>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</si>
  <si>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</si>
  <si>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</si>
  <si>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</si>
  <si>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</si>
  <si>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</si>
  <si>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</si>
  <si>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</si>
  <si>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</si>
  <si>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</si>
  <si>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</si>
  <si>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</si>
  <si>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</si>
  <si>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</si>
  <si>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</si>
  <si>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</si>
  <si>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</si>
  <si>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</si>
  <si>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</si>
  <si>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</si>
  <si>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</si>
  <si>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</si>
  <si>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</si>
  <si>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</si>
  <si>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</si>
  <si>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</si>
  <si>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</si>
  <si>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</si>
  <si>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</si>
  <si>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</si>
  <si>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</si>
  <si>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</si>
  <si>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</si>
  <si>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</si>
  <si>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</si>
  <si>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</si>
  <si>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</si>
  <si>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</si>
  <si>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</si>
  <si>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</si>
  <si>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</si>
  <si>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</si>
  <si>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</si>
  <si>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</si>
  <si>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</si>
  <si>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</si>
  <si>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</si>
  <si>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</si>
  <si>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</si>
  <si>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</si>
  <si>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</si>
  <si>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</si>
  <si>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</si>
  <si>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</si>
  <si>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</si>
  <si>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</si>
  <si>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</si>
  <si>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</si>
  <si>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</si>
  <si>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</si>
  <si>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</si>
  <si>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</si>
  <si>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</si>
  <si>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</si>
  <si>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</si>
  <si>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</si>
  <si>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</si>
  <si>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</si>
  <si>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</si>
  <si>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</si>
  <si>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</si>
  <si>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</si>
  <si>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</si>
  <si>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</si>
  <si>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</si>
  <si>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</si>
  <si>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</si>
  <si>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</si>
  <si>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</si>
  <si>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</si>
  <si>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</si>
  <si>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</si>
  <si>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</si>
  <si>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</si>
  <si>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</si>
  <si>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</si>
  <si>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</si>
  <si>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</si>
  <si>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</si>
  <si>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</si>
  <si>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</si>
  <si>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</si>
  <si>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</si>
  <si>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</si>
  <si>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</si>
  <si>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</si>
  <si>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</si>
  <si>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</si>
  <si>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</si>
  <si>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</si>
  <si>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</si>
  <si>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</si>
  <si>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</si>
  <si>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</si>
  <si>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</si>
  <si>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</si>
  <si>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</si>
  <si>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</si>
  <si>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</si>
  <si>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</si>
  <si>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</si>
  <si>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</si>
  <si>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</si>
  <si>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</si>
  <si>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</si>
  <si>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</si>
  <si>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</si>
  <si>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</si>
  <si>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</si>
  <si>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</si>
  <si>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</si>
  <si>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</si>
  <si>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</si>
  <si>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</si>
  <si>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</si>
  <si>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</si>
  <si>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</si>
  <si>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</si>
  <si>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</si>
  <si>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</si>
  <si>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</si>
  <si>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</si>
  <si>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</si>
  <si>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</si>
  <si>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</si>
  <si>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</si>
  <si>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</si>
  <si>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</si>
  <si>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</si>
  <si>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</si>
  <si>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</si>
  <si>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</si>
  <si>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</si>
  <si>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</si>
  <si>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</si>
  <si>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</si>
  <si>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</si>
  <si>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</si>
  <si>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</si>
  <si>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</si>
  <si>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</si>
  <si>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</si>
  <si>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</si>
  <si>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</si>
  <si>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</si>
  <si>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</si>
  <si>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</si>
  <si>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</si>
  <si>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</si>
  <si>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</si>
  <si>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</si>
  <si>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</si>
  <si>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</si>
  <si>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</si>
  <si>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</si>
  <si>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</si>
  <si>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</si>
  <si>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</si>
  <si>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</si>
  <si>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</si>
  <si>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</si>
  <si>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</si>
  <si>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</si>
  <si>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</si>
  <si>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</si>
  <si>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</si>
  <si>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</si>
  <si>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</si>
  <si>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</si>
  <si>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</si>
  <si>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</si>
  <si>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</si>
  <si>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</si>
  <si>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</si>
  <si>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</si>
  <si>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</si>
  <si>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</si>
  <si>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</si>
  <si>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</si>
  <si>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</si>
  <si>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</si>
  <si>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</si>
  <si>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</si>
  <si>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</si>
  <si>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</si>
  <si>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</si>
  <si>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</si>
  <si>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</si>
  <si>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</si>
  <si>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</si>
  <si>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</si>
  <si>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</si>
  <si>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</si>
  <si>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</si>
  <si>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</si>
  <si>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</si>
  <si>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</si>
  <si>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</si>
  <si>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</si>
  <si>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</si>
  <si>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</si>
  <si>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</si>
  <si>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</si>
  <si>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</si>
  <si>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</si>
  <si>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</si>
  <si>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</si>
  <si>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</si>
  <si>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</si>
  <si>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</si>
  <si>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</si>
  <si>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</si>
  <si>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</si>
  <si>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</si>
  <si>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</si>
  <si>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</si>
  <si>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</si>
  <si>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</si>
  <si>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</si>
  <si>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</si>
  <si>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</si>
  <si>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</si>
  <si>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</si>
  <si>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</si>
  <si>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</si>
  <si>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</si>
  <si>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</si>
  <si>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</si>
  <si>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</si>
  <si>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</si>
  <si>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</si>
  <si>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</si>
  <si>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</si>
  <si>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</si>
  <si>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</si>
  <si>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</si>
  <si>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</si>
  <si>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</si>
  <si>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</si>
  <si>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</si>
  <si>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</si>
  <si>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</si>
  <si>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</si>
  <si>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</si>
  <si>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</si>
  <si>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</si>
  <si>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</si>
  <si>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</si>
  <si>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</si>
  <si>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</si>
  <si>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</si>
  <si>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</si>
  <si>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</si>
  <si>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</si>
  <si>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</si>
  <si>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</si>
  <si>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</si>
  <si>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</si>
  <si>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</si>
  <si>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</si>
  <si>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</si>
  <si>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</si>
  <si>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</si>
  <si>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</si>
  <si>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</si>
  <si>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</si>
  <si>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</si>
  <si>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</si>
  <si>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</si>
  <si>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</si>
  <si>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</si>
  <si>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</si>
  <si>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</si>
  <si>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</si>
  <si>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</si>
  <si>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</si>
  <si>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</si>
  <si>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</si>
  <si>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</si>
  <si>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</si>
  <si>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</si>
  <si>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</si>
  <si>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</si>
  <si>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</si>
  <si>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</si>
  <si>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</si>
  <si>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</si>
  <si>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</si>
  <si>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</si>
  <si>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</si>
  <si>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</si>
  <si>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</si>
  <si>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</si>
  <si>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</si>
  <si>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</si>
  <si>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</si>
  <si>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</si>
  <si>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</si>
  <si>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</si>
  <si>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</si>
  <si>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</si>
  <si>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</si>
  <si>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</si>
  <si>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</si>
  <si>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</si>
  <si>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</si>
  <si>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</si>
  <si>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</si>
  <si>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</si>
  <si>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</si>
  <si>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</si>
  <si>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</si>
  <si>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</si>
  <si>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</si>
  <si>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</si>
  <si>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</si>
  <si>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</si>
  <si>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</si>
  <si>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</si>
  <si>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</si>
  <si>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</si>
  <si>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</si>
  <si>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</si>
  <si>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</si>
  <si>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</si>
  <si>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</si>
  <si>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</si>
  <si>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</si>
  <si>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</si>
  <si>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</si>
  <si>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</si>
  <si>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</si>
  <si>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</si>
  <si>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</si>
  <si>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</si>
  <si>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</si>
  <si>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</si>
  <si>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</si>
  <si>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</si>
  <si>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</si>
  <si>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</si>
  <si>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</si>
  <si>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</si>
  <si>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</si>
  <si>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</si>
  <si>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</si>
  <si>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</si>
  <si>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</si>
  <si>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</si>
  <si>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</si>
  <si>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</si>
  <si>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</si>
  <si>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</si>
  <si>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</si>
  <si>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</si>
  <si>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</si>
  <si>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</si>
  <si>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</si>
  <si>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</si>
  <si>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</si>
  <si>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</si>
  <si>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</si>
  <si>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</si>
  <si>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</si>
  <si>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</si>
  <si>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</si>
  <si>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</si>
  <si>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</si>
  <si>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</si>
  <si>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</si>
  <si>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</si>
  <si>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</si>
  <si>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</si>
  <si>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</si>
  <si>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</si>
  <si>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</si>
  <si>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</si>
  <si>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</si>
  <si>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</si>
  <si>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</si>
  <si>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</si>
  <si>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</si>
  <si>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</si>
  <si>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</si>
  <si>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</si>
  <si>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</si>
  <si>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</si>
  <si>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</si>
  <si>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</si>
  <si>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</si>
  <si>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</si>
  <si>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</si>
  <si>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</si>
  <si>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</si>
  <si>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</si>
  <si>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</si>
  <si>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</si>
  <si>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</si>
  <si>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</si>
  <si>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</si>
  <si>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</si>
  <si>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</si>
  <si>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</si>
  <si>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</si>
  <si>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</si>
  <si>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</si>
  <si>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</si>
  <si>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</si>
  <si>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</si>
  <si>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</si>
  <si>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</si>
  <si>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</si>
  <si>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</si>
  <si>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</si>
  <si>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</si>
  <si>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</si>
  <si>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</si>
  <si>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</si>
  <si>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</si>
  <si>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</si>
  <si>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</si>
  <si>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</si>
  <si>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</si>
  <si>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</si>
  <si>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</si>
  <si>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</si>
  <si>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</si>
  <si>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</si>
  <si>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</si>
  <si>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</si>
  <si>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</si>
  <si>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</si>
  <si>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</si>
  <si>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</si>
  <si>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</si>
  <si>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</si>
  <si>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</si>
  <si>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</si>
  <si>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</si>
  <si>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</si>
  <si>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</si>
  <si>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</si>
  <si>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</si>
  <si>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</si>
  <si>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</si>
  <si>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</si>
  <si>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</si>
  <si>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</si>
  <si>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</si>
  <si>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</si>
  <si>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</si>
  <si>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</si>
  <si>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</si>
  <si>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</si>
  <si>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</si>
  <si>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</si>
  <si>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</si>
  <si>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</si>
  <si>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</si>
  <si>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</si>
  <si>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</si>
  <si>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</si>
  <si>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</si>
  <si>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</si>
  <si>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</si>
  <si>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</si>
  <si>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</si>
  <si>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</si>
  <si>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</si>
  <si>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</si>
  <si>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</si>
  <si>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</si>
  <si>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</si>
  <si>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</si>
  <si>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</si>
  <si>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</si>
  <si>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</si>
  <si>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</si>
  <si>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</si>
  <si>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</si>
  <si>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</si>
  <si>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</si>
  <si>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</si>
  <si>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</si>
  <si>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</si>
  <si>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</si>
  <si>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</si>
  <si>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</si>
  <si>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</si>
  <si>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</si>
  <si>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</si>
  <si>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</si>
  <si>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</si>
  <si>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</si>
  <si>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</si>
  <si>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</si>
  <si>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</si>
  <si>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</si>
  <si>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</si>
  <si>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</si>
  <si>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</si>
  <si>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</si>
  <si>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</si>
  <si>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</si>
  <si>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</si>
  <si>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</si>
  <si>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</si>
  <si>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</si>
  <si>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</si>
  <si>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</si>
  <si>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</si>
  <si>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</si>
  <si>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</si>
  <si>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</si>
  <si>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</si>
  <si>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</si>
  <si>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</si>
  <si>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</si>
  <si>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</si>
  <si>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</si>
  <si>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</si>
  <si>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</si>
  <si>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</si>
  <si>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</si>
  <si>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</si>
  <si>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</si>
  <si>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</si>
  <si>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</si>
  <si>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</si>
  <si>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</si>
  <si>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</si>
  <si>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</si>
  <si>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</si>
  <si>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</si>
  <si>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</si>
  <si>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</si>
  <si>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</si>
  <si>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</si>
  <si>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</si>
  <si>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</si>
  <si>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</si>
  <si>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</si>
  <si>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</si>
  <si>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</si>
  <si>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</si>
  <si>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</si>
  <si>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</si>
  <si>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</si>
  <si>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</si>
  <si>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</si>
  <si>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</si>
  <si>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</si>
  <si>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</si>
  <si>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</si>
  <si>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</si>
  <si>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</si>
  <si>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</si>
  <si>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</si>
  <si>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</si>
  <si>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</si>
  <si>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</si>
  <si>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</si>
  <si>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</si>
  <si>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</si>
  <si>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</si>
  <si>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</si>
  <si>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</si>
  <si>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</si>
  <si>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</si>
  <si>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</si>
  <si>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</si>
  <si>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</si>
  <si>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</si>
  <si>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</si>
  <si>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</si>
  <si>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</si>
  <si>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</si>
  <si>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</si>
  <si>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</si>
  <si>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</si>
  <si>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</si>
  <si>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</si>
  <si>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</si>
  <si>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</si>
  <si>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</si>
  <si>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</si>
  <si>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</si>
  <si>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</si>
  <si>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</si>
  <si>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</si>
  <si>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</si>
  <si>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</si>
  <si>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</si>
  <si>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</si>
  <si>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</si>
  <si>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</si>
  <si>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</si>
  <si>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</si>
  <si>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</si>
  <si>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</si>
  <si>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</si>
  <si>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</si>
  <si>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</si>
  <si>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</si>
  <si>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</si>
  <si>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</si>
  <si>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</si>
  <si>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</si>
  <si>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</si>
  <si>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</si>
  <si>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</si>
  <si>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</si>
  <si>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</si>
  <si>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</si>
  <si>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</si>
  <si>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</si>
  <si>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</si>
  <si>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</si>
  <si>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</si>
  <si>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</si>
  <si>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</si>
  <si>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</si>
  <si>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</si>
  <si>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</si>
  <si>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</si>
  <si>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</si>
  <si>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</si>
  <si>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</si>
  <si>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</si>
  <si>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</si>
  <si>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</si>
  <si>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</si>
  <si>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</si>
  <si>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</si>
  <si>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</si>
  <si>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</si>
  <si>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</si>
  <si>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</si>
  <si>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</si>
  <si>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</si>
  <si>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</si>
  <si>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</si>
  <si>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</si>
  <si>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</si>
  <si>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</si>
  <si>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</si>
  <si>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</si>
  <si>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</si>
  <si>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</si>
  <si>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</si>
  <si>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</si>
  <si>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</si>
  <si>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</si>
  <si>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</si>
  <si>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</si>
  <si>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</si>
  <si>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</si>
  <si>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</si>
  <si>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</si>
  <si>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</si>
  <si>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</si>
  <si>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</si>
  <si>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</si>
  <si>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</si>
  <si>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</si>
  <si>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</si>
  <si>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</si>
  <si>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</si>
  <si>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</si>
  <si>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</si>
  <si>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</si>
  <si>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</si>
  <si>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</si>
  <si>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</si>
  <si>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</si>
  <si>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</si>
  <si>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</si>
  <si>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</si>
  <si>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</si>
  <si>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</si>
  <si>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</si>
  <si>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</si>
  <si>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</si>
  <si>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</si>
  <si>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</si>
  <si>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</si>
  <si>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</si>
  <si>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</si>
  <si>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</si>
  <si>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</si>
  <si>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</si>
  <si>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</si>
  <si>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</si>
  <si>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</si>
  <si>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</si>
  <si>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</si>
  <si>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</si>
  <si>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</si>
  <si>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</si>
  <si>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</si>
  <si>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</si>
  <si>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</si>
  <si>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</si>
  <si>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</si>
  <si>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</si>
  <si>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</si>
  <si>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</si>
  <si>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</si>
  <si>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</si>
  <si>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</si>
  <si>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</si>
  <si>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</si>
  <si>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</si>
  <si>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</si>
  <si>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</si>
  <si>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</si>
  <si>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</si>
  <si>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</si>
  <si>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</si>
  <si>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</si>
  <si>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</si>
  <si>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</si>
  <si>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</si>
  <si>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</si>
  <si>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</si>
  <si>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</si>
  <si>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</si>
  <si>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</si>
  <si>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</si>
  <si>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</si>
  <si>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</si>
  <si>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</si>
  <si>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</si>
  <si>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</si>
  <si>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</si>
  <si>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</si>
  <si>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</si>
  <si>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</si>
  <si>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</si>
  <si>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</si>
  <si>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</si>
  <si>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</si>
  <si>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</si>
  <si>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</si>
  <si>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</si>
  <si>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</si>
  <si>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</si>
  <si>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</si>
  <si>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</si>
  <si>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</si>
  <si>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</si>
  <si>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</si>
  <si>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</si>
  <si>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</si>
  <si>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</si>
  <si>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</si>
  <si>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</si>
  <si>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</si>
  <si>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</si>
  <si>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</si>
  <si>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</si>
  <si>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</si>
  <si>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</si>
  <si>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</si>
  <si>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</si>
  <si>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</si>
  <si>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</si>
  <si>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</si>
  <si>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</si>
  <si>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</si>
  <si>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</si>
  <si>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</si>
  <si>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</si>
  <si>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</si>
  <si>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</si>
  <si>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</si>
  <si>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</si>
  <si>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</si>
  <si>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</si>
  <si>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</si>
  <si>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</si>
  <si>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</si>
  <si>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</si>
  <si>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</si>
  <si>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</si>
  <si>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</si>
  <si>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</si>
  <si>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</si>
  <si>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</si>
  <si>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</si>
  <si>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</si>
  <si>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</si>
  <si>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</si>
  <si>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</si>
  <si>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</si>
  <si>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</si>
  <si>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</si>
  <si>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</si>
  <si>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</si>
  <si>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</si>
  <si>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</si>
  <si>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</si>
  <si>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</si>
  <si>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</si>
  <si>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</si>
  <si>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</si>
  <si>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</si>
  <si>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</si>
  <si>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</si>
  <si>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</si>
  <si>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</si>
  <si>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</si>
  <si>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</si>
  <si>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</si>
  <si>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</si>
  <si>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</si>
  <si>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</si>
  <si>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</si>
  <si>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</si>
  <si>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</si>
  <si>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</si>
  <si>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</si>
  <si>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</si>
  <si>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</si>
  <si>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</si>
  <si>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</si>
  <si>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</si>
  <si>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</si>
  <si>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</si>
  <si>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</si>
  <si>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</si>
  <si>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</si>
  <si>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</si>
  <si>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</si>
  <si>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</si>
  <si>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</si>
  <si>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</si>
  <si>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</si>
  <si>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</si>
  <si>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</si>
  <si>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</si>
  <si>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</si>
  <si>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</si>
  <si>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</si>
  <si>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</si>
  <si>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</si>
  <si>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</si>
  <si>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</si>
  <si>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</si>
  <si>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</si>
  <si>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</si>
  <si>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</si>
  <si>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</si>
  <si>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</si>
  <si>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</si>
  <si>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</si>
  <si>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</si>
  <si>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</si>
  <si>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</si>
  <si>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</si>
  <si>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</si>
  <si>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</si>
  <si>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</si>
  <si>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</si>
  <si>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</si>
  <si>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</si>
  <si>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</si>
  <si>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</si>
  <si>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</si>
  <si>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</si>
  <si>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</si>
  <si>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</si>
  <si>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</si>
  <si>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</si>
  <si>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</si>
  <si>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</si>
  <si>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</si>
  <si>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</si>
  <si>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</si>
  <si>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</si>
  <si>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</si>
  <si>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</si>
  <si>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</si>
  <si>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</si>
  <si>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</si>
  <si>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</si>
  <si>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</si>
  <si>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</si>
  <si>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</si>
  <si>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</si>
  <si>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</si>
  <si>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</si>
  <si>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</si>
  <si>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</si>
  <si>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</si>
  <si>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</si>
  <si>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</si>
  <si>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</si>
  <si>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</si>
  <si>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</si>
  <si>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</si>
  <si>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</si>
  <si>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</si>
  <si>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</si>
  <si>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</si>
  <si>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</si>
  <si>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</si>
  <si>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</si>
  <si>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</si>
  <si>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</si>
  <si>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</si>
  <si>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</si>
  <si>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</si>
  <si>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</si>
  <si>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</si>
  <si>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</si>
  <si>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</si>
  <si>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</si>
  <si>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</si>
  <si>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</si>
  <si>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</si>
  <si>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</si>
  <si>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</si>
  <si>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</si>
  <si>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</si>
  <si>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</si>
  <si>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</si>
  <si>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</si>
  <si>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</si>
  <si>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</si>
  <si>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</si>
  <si>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</si>
  <si>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</si>
  <si>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</si>
  <si>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</si>
  <si>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</si>
  <si>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</si>
  <si>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</si>
  <si>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</si>
  <si>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</si>
  <si>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</si>
  <si>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</si>
  <si>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</si>
  <si>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</si>
  <si>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</si>
  <si>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</si>
  <si>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</si>
  <si>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</si>
  <si>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</si>
  <si>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</si>
  <si>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</si>
  <si>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</si>
  <si>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</si>
  <si>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</si>
  <si>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</si>
  <si>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</si>
  <si>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</si>
  <si>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</si>
  <si>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</si>
  <si>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</si>
  <si>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</si>
  <si>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</si>
  <si>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</si>
  <si>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</si>
  <si>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</si>
  <si>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</si>
  <si>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</si>
  <si>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</si>
  <si>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</si>
  <si>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</si>
  <si>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</si>
  <si>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</si>
  <si>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</si>
  <si>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</si>
  <si>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</si>
  <si>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</si>
  <si>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</si>
  <si>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</si>
  <si>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</si>
  <si>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</si>
  <si>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</si>
  <si>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</si>
  <si>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</si>
  <si>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</si>
  <si>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</si>
  <si>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</si>
  <si>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</si>
  <si>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</si>
  <si>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</si>
  <si>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</si>
  <si>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</si>
  <si>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</si>
  <si>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</si>
  <si>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</si>
  <si>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</si>
  <si>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</si>
  <si>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</si>
  <si>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</si>
  <si>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</si>
  <si>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</si>
  <si>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</si>
  <si>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</si>
  <si>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</si>
  <si>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</si>
  <si>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</si>
  <si>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</si>
  <si>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</si>
  <si>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</si>
  <si>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</si>
  <si>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</si>
  <si>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</si>
  <si>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</si>
  <si>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</si>
  <si>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</si>
  <si>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</si>
  <si>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</si>
  <si>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</si>
  <si>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</si>
  <si>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</si>
  <si>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</si>
  <si>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</si>
  <si>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</si>
  <si>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</si>
  <si>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</si>
  <si>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</si>
  <si>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</si>
  <si>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</si>
  <si>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</si>
  <si>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</si>
  <si>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</si>
  <si>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</si>
  <si>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</si>
  <si>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</si>
  <si>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</si>
  <si>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</si>
  <si>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</si>
  <si>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</si>
  <si>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</si>
  <si>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</si>
  <si>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</si>
  <si>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</si>
  <si>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</si>
  <si>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</si>
  <si>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</si>
  <si>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</si>
  <si>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</si>
  <si>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</si>
  <si>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</si>
  <si>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</si>
  <si>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</si>
  <si>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</si>
  <si>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</si>
  <si>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</si>
  <si>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</si>
  <si>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</si>
  <si>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</si>
  <si>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</si>
  <si>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</si>
  <si>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</si>
  <si>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</si>
  <si>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</si>
  <si>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</si>
  <si>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</si>
  <si>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</si>
  <si>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</si>
  <si>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</si>
  <si>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</si>
  <si>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</si>
  <si>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</si>
  <si>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</si>
  <si>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</si>
  <si>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</si>
  <si>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</si>
  <si>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</si>
  <si>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</si>
  <si>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</si>
  <si>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</si>
  <si>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</si>
  <si>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</si>
  <si>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</si>
  <si>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</si>
  <si>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</si>
  <si>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</si>
  <si>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</si>
  <si>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</si>
  <si>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</si>
  <si>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</si>
  <si>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</si>
  <si>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</si>
  <si>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</si>
  <si>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</si>
  <si>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</si>
  <si>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</si>
  <si>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</si>
  <si>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</si>
  <si>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</si>
  <si>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</si>
  <si>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</si>
  <si>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</si>
  <si>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</si>
  <si>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</si>
  <si>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</si>
  <si>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</si>
  <si>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</si>
  <si>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</si>
  <si>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</si>
  <si>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</si>
  <si>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</si>
  <si>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</si>
  <si>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</si>
  <si>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</si>
  <si>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</si>
  <si>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</si>
  <si>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</si>
  <si>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</si>
  <si>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</si>
  <si>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</si>
  <si>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</si>
  <si>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</si>
  <si>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</si>
  <si>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</si>
  <si>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</si>
  <si>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</si>
  <si>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</si>
  <si>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</si>
  <si>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</si>
  <si>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</si>
  <si>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</si>
  <si>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</si>
  <si>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</si>
  <si>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</si>
  <si>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</si>
  <si>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</si>
  <si>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</si>
  <si>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</si>
  <si>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</si>
  <si>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</si>
  <si>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</si>
  <si>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</si>
  <si>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</si>
  <si>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</si>
  <si>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</si>
  <si>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</si>
  <si>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</si>
  <si>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</si>
  <si>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</si>
  <si>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</si>
  <si>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</si>
  <si>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</si>
  <si>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</si>
  <si>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</si>
  <si>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</si>
  <si>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</si>
  <si>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</si>
  <si>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</si>
  <si>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</si>
  <si>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</si>
  <si>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</si>
  <si>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</si>
  <si>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</si>
  <si>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</si>
  <si>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</si>
  <si>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</si>
  <si>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</si>
  <si>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</si>
  <si>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</si>
  <si>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</si>
  <si>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</si>
  <si>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</si>
  <si>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</si>
  <si>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</si>
  <si>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</si>
  <si>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</si>
  <si>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</si>
  <si>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</si>
  <si>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</si>
  <si>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</si>
  <si>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</si>
  <si>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</si>
  <si>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</si>
  <si>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</si>
  <si>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</si>
  <si>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</si>
  <si>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</si>
  <si>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</si>
  <si>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</si>
  <si>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</si>
  <si>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</si>
  <si>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</si>
  <si>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</si>
  <si>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</si>
  <si>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</si>
  <si>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</si>
  <si>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</si>
  <si>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</si>
  <si>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</si>
  <si>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</si>
  <si>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</si>
  <si>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</si>
  <si>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</si>
  <si>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</si>
  <si>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</si>
  <si>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</si>
  <si>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</si>
  <si>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</si>
  <si>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</si>
  <si>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</si>
  <si>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</si>
  <si>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</si>
  <si>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</si>
  <si>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</si>
  <si>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</si>
  <si>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</si>
  <si>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</si>
  <si>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</si>
  <si>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</si>
  <si>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</si>
  <si>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</si>
  <si>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</si>
  <si>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</si>
  <si>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</si>
  <si>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</si>
  <si>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</si>
  <si>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</si>
  <si>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</si>
  <si>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</si>
  <si>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</si>
  <si>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</si>
  <si>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</si>
  <si>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</si>
  <si>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</si>
  <si>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</si>
  <si>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</si>
  <si>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</si>
  <si>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</si>
  <si>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</si>
  <si>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</si>
  <si>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</si>
  <si>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</si>
  <si>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</si>
  <si>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</si>
  <si>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</si>
  <si>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</si>
  <si>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</si>
  <si>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</si>
  <si>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</si>
  <si>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</si>
  <si>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</si>
  <si>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</si>
  <si>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</si>
  <si>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</si>
  <si>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</si>
  <si>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</si>
  <si>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</si>
  <si>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</si>
  <si>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</si>
  <si>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</si>
  <si>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</si>
  <si>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</si>
  <si>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</si>
  <si>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</si>
  <si>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</si>
  <si>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</si>
  <si>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</si>
  <si>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</si>
  <si>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</si>
  <si>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</si>
  <si>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</si>
  <si>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</si>
  <si>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</si>
  <si>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</si>
  <si>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</si>
  <si>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</si>
  <si>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</si>
  <si>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</si>
  <si>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</si>
  <si>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</si>
  <si>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</si>
  <si>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</si>
  <si>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</si>
  <si>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</si>
  <si>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</si>
  <si>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</si>
  <si>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</si>
  <si>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</si>
  <si>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</si>
  <si>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</si>
  <si>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</si>
  <si>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</si>
  <si>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</si>
  <si>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</si>
  <si>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</si>
  <si>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</si>
  <si>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</si>
  <si>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</si>
  <si>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</si>
  <si>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</si>
  <si>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</si>
  <si>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</si>
  <si>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</si>
  <si>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</si>
  <si>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</si>
  <si>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</si>
  <si>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</si>
  <si>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</si>
  <si>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</si>
  <si>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</si>
  <si>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</si>
  <si>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</si>
  <si>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</si>
  <si>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</si>
  <si>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</si>
  <si>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</si>
  <si>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</si>
  <si>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</si>
  <si>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</si>
  <si>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</si>
  <si>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</si>
  <si>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</si>
  <si>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</si>
  <si>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</si>
  <si>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</si>
  <si>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</si>
  <si>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</si>
  <si>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</si>
  <si>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</si>
  <si>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</si>
  <si>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</si>
  <si>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</si>
  <si>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</si>
  <si>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</si>
  <si>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</si>
  <si>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</si>
  <si>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</si>
  <si>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</si>
  <si>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</si>
  <si>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</si>
  <si>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</si>
  <si>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</si>
  <si>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</si>
  <si>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</si>
  <si>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</si>
  <si>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</si>
  <si>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</si>
  <si>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</si>
  <si>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</si>
  <si>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</si>
  <si>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</si>
  <si>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</si>
  <si>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</si>
  <si>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</si>
  <si>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</si>
  <si>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</si>
  <si>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</si>
  <si>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</si>
  <si>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</si>
  <si>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</si>
  <si>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</si>
  <si>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</si>
  <si>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</si>
  <si>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</si>
  <si>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</si>
  <si>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</si>
  <si>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</si>
  <si>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</si>
  <si>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</si>
  <si>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</si>
  <si>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</si>
  <si>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</si>
  <si>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</si>
  <si>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</si>
  <si>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</si>
  <si>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</si>
  <si>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</si>
  <si>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</si>
  <si>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</si>
  <si>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</si>
  <si>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</si>
  <si>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</si>
  <si>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</si>
  <si>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</si>
  <si>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</si>
  <si>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</si>
  <si>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</si>
  <si>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</si>
  <si>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</si>
  <si>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</si>
  <si>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</si>
  <si>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</si>
  <si>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</si>
  <si>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</si>
  <si>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</si>
  <si>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</si>
  <si>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</si>
  <si>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</si>
  <si>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</si>
  <si>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</si>
  <si>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</si>
  <si>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</si>
  <si>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</si>
  <si>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</si>
  <si>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</si>
  <si>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</si>
  <si>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</si>
  <si>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</si>
  <si>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</si>
  <si>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</si>
  <si>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</si>
  <si>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</si>
  <si>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</si>
  <si>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</si>
  <si>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</si>
  <si>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</si>
  <si>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</si>
  <si>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</si>
  <si>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</si>
  <si>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</si>
  <si>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</si>
  <si>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</si>
  <si>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</si>
  <si>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</si>
  <si>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</si>
  <si>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</si>
  <si>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</si>
  <si>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</si>
  <si>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</si>
  <si>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</si>
  <si>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</si>
  <si>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</si>
  <si>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</si>
  <si>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</si>
  <si>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</si>
  <si>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</si>
  <si>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</si>
  <si>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</si>
  <si>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</si>
  <si>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</si>
  <si>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</si>
  <si>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</si>
  <si>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</si>
  <si>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</si>
  <si>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</si>
  <si>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</si>
  <si>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</si>
  <si>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</si>
  <si>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</si>
  <si>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</si>
  <si>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</si>
  <si>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</si>
  <si>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</si>
  <si>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</si>
  <si>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</si>
  <si>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</si>
  <si>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</si>
  <si>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</si>
  <si>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</si>
  <si>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</si>
  <si>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</si>
  <si>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</si>
  <si>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</si>
  <si>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</si>
  <si>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</si>
  <si>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</si>
  <si>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</si>
  <si>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</si>
  <si>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</si>
  <si>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</si>
  <si>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</si>
  <si>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</si>
  <si>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</si>
  <si>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</si>
  <si>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</si>
  <si>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</si>
  <si>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</si>
  <si>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</si>
  <si>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</si>
  <si>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</si>
  <si>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</si>
  <si>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</si>
  <si>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</si>
  <si>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</si>
  <si>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</si>
  <si>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</si>
  <si>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</si>
  <si>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</si>
  <si>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</si>
  <si>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</si>
  <si>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</si>
  <si>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</si>
  <si>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</si>
  <si>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</si>
  <si>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</si>
  <si>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</si>
  <si>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</si>
  <si>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</si>
  <si>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</si>
  <si>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</si>
  <si>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</si>
  <si>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</si>
  <si>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</si>
  <si>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</si>
  <si>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</si>
  <si>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</si>
  <si>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</si>
  <si>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</si>
  <si>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</si>
  <si>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</si>
  <si>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</si>
  <si>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</si>
  <si>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</si>
  <si>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</si>
  <si>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</si>
  <si>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</si>
  <si>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</si>
  <si>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</si>
  <si>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</si>
  <si>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</si>
  <si>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</si>
  <si>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</si>
  <si>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</si>
  <si>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</si>
  <si>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</si>
  <si>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</si>
  <si>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</si>
  <si>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</si>
  <si>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</si>
  <si>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</si>
  <si>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</si>
  <si>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</si>
  <si>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</si>
  <si>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</si>
  <si>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</si>
  <si>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</si>
  <si>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</si>
  <si>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</si>
  <si>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</si>
  <si>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</si>
  <si>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</si>
  <si>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</si>
  <si>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</si>
  <si>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</si>
  <si>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</si>
  <si>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</si>
  <si>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</si>
  <si>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</si>
  <si>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</si>
  <si>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</si>
  <si>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</si>
  <si>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</si>
  <si>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</si>
  <si>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</si>
  <si>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</si>
  <si>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</si>
  <si>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</si>
  <si>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</si>
  <si>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</si>
  <si>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</si>
  <si>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</si>
  <si>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</si>
  <si>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</si>
  <si>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</si>
  <si>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</si>
  <si>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</si>
  <si>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</si>
  <si>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</si>
  <si>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</si>
  <si>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</si>
  <si>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</si>
  <si>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</si>
  <si>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</si>
  <si>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</si>
  <si>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</si>
  <si>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</si>
  <si>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</si>
  <si>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</si>
  <si>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</si>
  <si>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</si>
  <si>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</si>
  <si>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</si>
  <si>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</si>
  <si>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</si>
  <si>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</si>
  <si>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</si>
  <si>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</si>
  <si>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</si>
  <si>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</si>
  <si>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</si>
  <si>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</si>
  <si>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</si>
  <si>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</si>
  <si>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</si>
  <si>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</si>
  <si>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</si>
  <si>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</si>
  <si>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</si>
  <si>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</si>
  <si>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</si>
  <si>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</si>
  <si>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</si>
  <si>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</si>
  <si>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</si>
  <si>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</si>
  <si>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</si>
  <si>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</si>
  <si>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</si>
  <si>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</si>
  <si>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</si>
  <si>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</si>
  <si>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</si>
  <si>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</si>
  <si>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</si>
  <si>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</si>
  <si>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</si>
  <si>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</si>
  <si>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</si>
  <si>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</si>
  <si>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</si>
  <si>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</si>
  <si>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</si>
  <si>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</si>
  <si>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</si>
  <si>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</si>
  <si>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</si>
  <si>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</si>
  <si>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</si>
  <si>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</si>
  <si>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</si>
  <si>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</si>
  <si>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</si>
  <si>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</si>
  <si>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</si>
  <si>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</si>
  <si>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</si>
  <si>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</si>
  <si>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</si>
  <si>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</si>
  <si>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</si>
  <si>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</si>
  <si>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</si>
  <si>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</si>
  <si>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</si>
  <si>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</si>
  <si>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</si>
  <si>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</si>
  <si>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</si>
  <si>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</si>
  <si>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</si>
  <si>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</si>
  <si>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</si>
  <si>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</si>
  <si>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</si>
  <si>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</si>
  <si>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</si>
  <si>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</si>
  <si>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</si>
  <si>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</si>
  <si>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</si>
  <si>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</si>
  <si>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</si>
  <si>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</si>
  <si>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</si>
  <si>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</si>
  <si>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</si>
  <si>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</si>
  <si>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</si>
  <si>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</si>
  <si>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</si>
  <si>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</si>
  <si>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</si>
  <si>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</si>
  <si>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</si>
  <si>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</si>
  <si>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</si>
  <si>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</si>
  <si>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</si>
  <si>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</si>
  <si>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</si>
  <si>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</si>
  <si>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</si>
  <si>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</si>
  <si>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</si>
  <si>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</si>
  <si>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</si>
  <si>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</si>
  <si>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</si>
  <si>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</si>
  <si>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</si>
  <si>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</si>
  <si>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</si>
  <si>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</si>
  <si>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</si>
  <si>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</si>
  <si>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</si>
  <si>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</si>
  <si>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</si>
  <si>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</si>
  <si>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</si>
  <si>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</si>
  <si>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</si>
  <si>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</si>
  <si>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</si>
  <si>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</si>
  <si>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</si>
  <si>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</si>
  <si>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</si>
  <si>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</si>
  <si>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</si>
  <si>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</si>
  <si>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</si>
  <si>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</si>
  <si>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</si>
  <si>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</si>
  <si>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</si>
  <si>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</si>
  <si>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</si>
  <si>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</si>
  <si>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</si>
  <si>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</si>
  <si>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</si>
  <si>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</si>
  <si>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</si>
  <si>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</si>
  <si>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</si>
  <si>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</si>
  <si>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</si>
  <si>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</si>
  <si>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</si>
  <si>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</si>
  <si>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</si>
  <si>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</si>
  <si>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</si>
  <si>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</si>
  <si>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</si>
  <si>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</si>
  <si>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</si>
  <si>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</si>
  <si>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</si>
  <si>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</si>
  <si>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</si>
  <si>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</si>
  <si>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</si>
  <si>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</si>
  <si>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</si>
  <si>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</si>
  <si>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</si>
  <si>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</si>
  <si>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</si>
  <si>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</si>
  <si>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</si>
  <si>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</si>
  <si>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</si>
  <si>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</si>
  <si>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</si>
  <si>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</si>
  <si>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</si>
  <si>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</si>
  <si>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</si>
  <si>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</si>
  <si>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</si>
  <si>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</si>
  <si>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</si>
  <si>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</si>
  <si>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</si>
  <si>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</si>
  <si>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</si>
  <si>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</si>
  <si>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</si>
  <si>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</si>
  <si>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</si>
  <si>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</si>
  <si>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</si>
  <si>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</si>
  <si>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</si>
  <si>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</si>
  <si>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</si>
  <si>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</si>
  <si>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</si>
  <si>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</si>
  <si>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</si>
  <si>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</si>
  <si>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</si>
  <si>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</si>
  <si>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</si>
  <si>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</si>
  <si>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</si>
  <si>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</si>
  <si>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</si>
  <si>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</si>
  <si>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</si>
  <si>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</si>
  <si>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</si>
  <si>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</si>
  <si>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</si>
  <si>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</si>
  <si>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</si>
  <si>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</si>
  <si>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</si>
  <si>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</si>
  <si>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</si>
  <si>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</si>
  <si>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</si>
  <si>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</si>
  <si>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</si>
  <si>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</si>
  <si>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</si>
  <si>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</si>
  <si>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</si>
  <si>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</si>
  <si>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</si>
  <si>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</si>
  <si>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</si>
  <si>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</si>
  <si>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</si>
  <si>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</si>
  <si>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</si>
  <si>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</si>
  <si>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</si>
  <si>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</si>
  <si>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</si>
  <si>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</si>
  <si>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</si>
  <si>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</si>
  <si>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</si>
  <si>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</si>
  <si>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</si>
  <si>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</si>
  <si>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</si>
  <si>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</si>
  <si>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</si>
  <si>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</si>
  <si>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</si>
  <si>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</si>
  <si>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</si>
  <si>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</si>
  <si>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</si>
  <si>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</si>
  <si>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</si>
  <si>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</si>
  <si>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</si>
  <si>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</si>
  <si>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</si>
  <si>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</si>
  <si>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</si>
  <si>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</si>
  <si>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</si>
  <si>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</si>
  <si>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</si>
  <si>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</si>
  <si>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</si>
  <si>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</si>
  <si>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</si>
  <si>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</si>
  <si>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</si>
  <si>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</si>
  <si>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</si>
  <si>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</si>
  <si>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</si>
  <si>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</si>
  <si>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</si>
  <si>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</si>
  <si>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</si>
  <si>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</si>
  <si>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</si>
  <si>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</si>
  <si>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</si>
  <si>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</si>
  <si>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</si>
  <si>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</si>
  <si>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</si>
  <si>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</si>
  <si>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</si>
  <si>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</si>
  <si>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</si>
  <si>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</si>
  <si>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</si>
  <si>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</si>
  <si>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</si>
  <si>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</si>
  <si>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</si>
  <si>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</si>
  <si>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</si>
  <si>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</si>
  <si>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</si>
  <si>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</si>
  <si>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</si>
  <si>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</si>
  <si>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</si>
  <si>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</si>
  <si>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</si>
  <si>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</si>
  <si>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</si>
  <si>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</si>
  <si>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</si>
  <si>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</si>
  <si>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</si>
  <si>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</si>
  <si>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</si>
  <si>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</si>
  <si>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</si>
  <si>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</si>
  <si>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</si>
  <si>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</si>
  <si>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</si>
  <si>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</si>
  <si>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</si>
  <si>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</si>
  <si>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</si>
  <si>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</si>
  <si>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</si>
  <si>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</si>
  <si>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</si>
  <si>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</si>
  <si>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</si>
  <si>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</si>
  <si>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</si>
  <si>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</si>
  <si>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</si>
  <si>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</si>
  <si>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</si>
  <si>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</si>
  <si>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</si>
  <si>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</si>
  <si>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</si>
  <si>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</si>
  <si>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</si>
  <si>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</si>
  <si>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</si>
  <si>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</si>
  <si>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</si>
  <si>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</si>
  <si>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</si>
  <si>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</si>
  <si>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</si>
  <si>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</si>
  <si>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</si>
  <si>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</si>
  <si>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</si>
  <si>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</si>
  <si>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</si>
  <si>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</si>
  <si>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</si>
  <si>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</si>
  <si>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</si>
  <si>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</si>
  <si>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</si>
  <si>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</si>
  <si>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</si>
  <si>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</si>
  <si>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</si>
  <si>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</si>
  <si>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</si>
  <si>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</si>
  <si>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</si>
  <si>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</si>
  <si>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</si>
  <si>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</si>
  <si>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</si>
  <si>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</si>
  <si>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</si>
  <si>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</si>
  <si>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</si>
  <si>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</si>
  <si>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</si>
  <si>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</si>
  <si>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</si>
  <si>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</si>
  <si>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</si>
  <si>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</si>
  <si>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</si>
  <si>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</si>
  <si>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</si>
  <si>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</si>
  <si>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</si>
  <si>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</si>
  <si>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</si>
  <si>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</si>
  <si>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</si>
  <si>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</si>
  <si>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</si>
  <si>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</si>
  <si>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</si>
  <si>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</si>
  <si>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</si>
  <si>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</si>
  <si>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</si>
  <si>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</si>
  <si>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</si>
  <si>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</si>
  <si>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</si>
  <si>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</si>
  <si>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</si>
  <si>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</si>
  <si>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</si>
  <si>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</si>
  <si>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</si>
  <si>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</si>
  <si>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</si>
  <si>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</si>
  <si>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</si>
  <si>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</si>
  <si>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</si>
  <si>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</si>
  <si>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</si>
  <si>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</si>
  <si>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</si>
  <si>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</si>
  <si>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</si>
  <si>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</si>
  <si>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</si>
  <si>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</si>
  <si>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</si>
  <si>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</si>
  <si>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</si>
  <si>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</si>
  <si>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</si>
  <si>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</si>
  <si>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</si>
  <si>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</si>
  <si>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</si>
  <si>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</si>
  <si>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</si>
  <si>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</si>
  <si>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</si>
  <si>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</si>
  <si>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</si>
  <si>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</si>
  <si>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</si>
  <si>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</si>
  <si>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</si>
  <si>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</si>
  <si>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</si>
  <si>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</si>
  <si>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</si>
  <si>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</si>
  <si>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</si>
  <si>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</si>
  <si>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</si>
  <si>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</si>
  <si>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</si>
  <si>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</si>
  <si>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</si>
  <si>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</si>
  <si>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</si>
  <si>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</si>
  <si>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</si>
  <si>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</si>
  <si>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</si>
  <si>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</si>
  <si>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</si>
  <si>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</si>
  <si>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</si>
  <si>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</si>
  <si>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</si>
  <si>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</si>
  <si>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</si>
  <si>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</si>
  <si>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</si>
  <si>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</si>
  <si>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</si>
  <si>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</si>
  <si>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</si>
  <si>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</si>
  <si>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</si>
  <si>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</si>
  <si>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</si>
  <si>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</si>
  <si>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</si>
  <si>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</si>
  <si>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</si>
  <si>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</si>
  <si>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</si>
  <si>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</si>
  <si>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</si>
  <si>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</si>
  <si>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</si>
  <si>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</si>
  <si>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</si>
  <si>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</si>
  <si>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</si>
  <si>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</si>
  <si>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</si>
  <si>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</si>
  <si>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</si>
  <si>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</si>
  <si>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</si>
  <si>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</si>
  <si>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</si>
  <si>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</si>
  <si>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</si>
  <si>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</si>
  <si>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</si>
  <si>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</si>
  <si>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</si>
  <si>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</si>
  <si>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</si>
  <si>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</si>
  <si>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</si>
  <si>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</si>
  <si>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</si>
  <si>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</si>
  <si>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</si>
  <si>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</si>
  <si>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</si>
  <si>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</si>
  <si>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</si>
  <si>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</si>
  <si>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</si>
  <si>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</si>
  <si>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</si>
  <si>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</si>
  <si>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</si>
  <si>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</si>
  <si>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</si>
  <si>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</si>
  <si>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</si>
  <si>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</si>
  <si>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</si>
  <si>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</si>
  <si>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</si>
  <si>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</si>
  <si>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</si>
  <si>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</si>
  <si>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</si>
  <si>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</si>
  <si>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</si>
  <si>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</si>
  <si>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</si>
  <si>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</si>
  <si>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</si>
  <si>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</si>
  <si>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</si>
  <si>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</si>
  <si>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</si>
  <si>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</si>
  <si>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</si>
  <si>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</si>
  <si>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</si>
  <si>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</si>
  <si>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</si>
  <si>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</si>
  <si>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</si>
  <si>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</si>
  <si>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</si>
  <si>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</si>
  <si>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</si>
  <si>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</si>
  <si>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</si>
  <si>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</si>
  <si>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</si>
  <si>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</si>
  <si>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</si>
  <si>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</si>
  <si>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</si>
  <si>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</si>
  <si>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</si>
  <si>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</si>
  <si>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</si>
  <si>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</si>
  <si>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</si>
  <si>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</si>
  <si>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</si>
  <si>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</si>
  <si>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</si>
  <si>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</si>
  <si>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</si>
  <si>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</si>
  <si>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</si>
  <si>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</si>
  <si>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</si>
  <si>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</si>
  <si>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</si>
  <si>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</si>
  <si>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</si>
  <si>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</si>
  <si>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</si>
  <si>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</si>
  <si>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</si>
  <si>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</si>
  <si>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</si>
  <si>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</si>
  <si>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</si>
  <si>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</si>
  <si>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</si>
  <si>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</si>
  <si>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</si>
  <si>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</si>
  <si>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</si>
  <si>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</si>
  <si>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</si>
  <si>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</si>
  <si>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</si>
  <si>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</si>
  <si>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</si>
  <si>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</si>
  <si>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</si>
  <si>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</si>
  <si>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</si>
  <si>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</si>
  <si>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</si>
  <si>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</si>
  <si>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</si>
  <si>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</si>
  <si>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</si>
  <si>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</si>
  <si>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</si>
  <si>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</si>
  <si>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</si>
  <si>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</si>
  <si>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</si>
  <si>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</si>
  <si>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</si>
  <si>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</si>
  <si>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</si>
  <si>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</si>
  <si>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</si>
  <si>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</si>
  <si>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</si>
  <si>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</si>
  <si>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</si>
  <si>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</si>
  <si>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</si>
  <si>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</si>
  <si>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</si>
  <si>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</si>
  <si>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</si>
  <si>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</si>
  <si>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</si>
  <si>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</si>
  <si>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</si>
  <si>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</si>
  <si>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</si>
  <si>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</si>
  <si>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</si>
  <si>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</si>
  <si>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</si>
  <si>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</si>
  <si>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</si>
  <si>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</si>
  <si>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</si>
  <si>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</si>
  <si>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</si>
  <si>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</si>
  <si>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</si>
  <si>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</si>
  <si>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</si>
  <si>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</si>
  <si>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</si>
  <si>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</si>
  <si>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</si>
  <si>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</si>
  <si>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</si>
  <si>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</si>
  <si>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</si>
  <si>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</si>
  <si>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</si>
  <si>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</si>
  <si>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</si>
  <si>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</si>
  <si>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</si>
  <si>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</si>
  <si>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</si>
  <si>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</si>
  <si>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</si>
  <si>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</si>
  <si>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</si>
  <si>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</si>
  <si>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</si>
  <si>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</si>
  <si>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</si>
  <si>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</si>
  <si>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</si>
  <si>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</si>
  <si>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</si>
  <si>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</si>
  <si>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</si>
  <si>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</si>
  <si>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</si>
  <si>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</si>
  <si>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</si>
  <si>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</si>
  <si>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</si>
  <si>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</si>
  <si>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</si>
  <si>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</si>
  <si>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</si>
  <si>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</si>
  <si>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</si>
  <si>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</si>
  <si>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</si>
  <si>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</si>
  <si>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</si>
  <si>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</si>
  <si>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</si>
  <si>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</si>
  <si>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</si>
  <si>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</si>
  <si>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</si>
  <si>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</si>
  <si>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</si>
  <si>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</si>
  <si>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</si>
  <si>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</si>
  <si>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</si>
  <si>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</si>
  <si>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</si>
  <si>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</si>
  <si>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</si>
  <si>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</si>
  <si>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</si>
  <si>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</si>
  <si>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</si>
  <si>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</si>
  <si>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</si>
  <si>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</si>
  <si>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</si>
  <si>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</si>
  <si>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</si>
  <si>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</si>
  <si>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</si>
  <si>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</si>
  <si>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</si>
  <si>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</si>
  <si>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</si>
  <si>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</si>
  <si>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</si>
  <si>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</si>
  <si>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</si>
  <si>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</si>
  <si>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</si>
  <si>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</si>
  <si>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</si>
  <si>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</si>
  <si>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</si>
  <si>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</si>
  <si>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</si>
  <si>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</si>
  <si>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</si>
  <si>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</si>
  <si>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</si>
  <si>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</si>
  <si>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</si>
  <si>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</si>
  <si>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</si>
  <si>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</si>
  <si>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</si>
  <si>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</si>
  <si>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</si>
  <si>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</si>
  <si>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</si>
  <si>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</si>
  <si>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</si>
  <si>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</si>
  <si>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</si>
  <si>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</si>
  <si>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</si>
  <si>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</si>
  <si>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</si>
  <si>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</si>
  <si>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</si>
  <si>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</si>
  <si>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</si>
  <si>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</si>
  <si>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</si>
  <si>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</si>
  <si>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</si>
  <si>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</si>
  <si>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</si>
  <si>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</si>
  <si>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</si>
  <si>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</si>
  <si>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</si>
  <si>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</si>
  <si>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</si>
  <si>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</si>
  <si>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</si>
  <si>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</si>
  <si>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</si>
  <si>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</si>
  <si>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</si>
  <si>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</si>
  <si>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</si>
  <si>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</si>
  <si>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</si>
  <si>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</si>
  <si>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</si>
  <si>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</si>
  <si>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</si>
  <si>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</si>
  <si>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</si>
  <si>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</si>
  <si>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</si>
  <si>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</si>
  <si>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</si>
  <si>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</si>
  <si>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</si>
  <si>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</si>
  <si>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</si>
  <si>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</si>
  <si>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</si>
  <si>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</si>
  <si>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</si>
  <si>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</si>
  <si>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</si>
  <si>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</si>
  <si>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</si>
  <si>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</si>
  <si>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</si>
  <si>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</si>
  <si>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</si>
  <si>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</si>
  <si>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</si>
  <si>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</si>
  <si>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</si>
  <si>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</si>
  <si>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</si>
  <si>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</si>
  <si>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</si>
  <si>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</si>
  <si>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</si>
  <si>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</si>
  <si>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</si>
  <si>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</si>
  <si>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</si>
  <si>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</si>
  <si>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</si>
  <si>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</si>
  <si>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</si>
  <si>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</si>
  <si>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</si>
  <si>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</si>
  <si>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</si>
  <si>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</si>
  <si>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</si>
  <si>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</si>
  <si>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</si>
  <si>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</si>
  <si>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</si>
  <si>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</si>
  <si>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</si>
  <si>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</si>
  <si>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</si>
  <si>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</si>
  <si>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</si>
  <si>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</si>
  <si>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</si>
  <si>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</si>
  <si>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</si>
  <si>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</si>
  <si>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</si>
  <si>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</si>
  <si>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</si>
  <si>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</si>
  <si>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</si>
  <si>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</si>
  <si>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</si>
  <si>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</si>
  <si>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</si>
  <si>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</si>
  <si>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</si>
  <si>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</si>
  <si>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</si>
  <si>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</si>
  <si>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</si>
  <si>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</si>
  <si>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</si>
  <si>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</si>
  <si>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</si>
  <si>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</si>
  <si>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</si>
  <si>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</si>
  <si>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</si>
  <si>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</si>
  <si>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</si>
  <si>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</si>
  <si>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</si>
  <si>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</si>
  <si>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</si>
  <si>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</si>
  <si>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</si>
  <si>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</si>
  <si>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</si>
  <si>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</si>
  <si>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</si>
  <si>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</si>
  <si>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</si>
  <si>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</si>
  <si>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</si>
  <si>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</si>
  <si>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</si>
  <si>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</si>
  <si>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</si>
  <si>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</si>
  <si>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</si>
  <si>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</si>
  <si>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</si>
  <si>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</si>
  <si>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</si>
  <si>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</si>
  <si>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</si>
  <si>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</si>
  <si>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</si>
  <si>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</si>
  <si>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</si>
  <si>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</si>
  <si>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</si>
  <si>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</si>
  <si>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</si>
  <si>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</si>
  <si>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</si>
  <si>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</si>
  <si>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</si>
  <si>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</si>
  <si>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</si>
  <si>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</si>
  <si>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</si>
  <si>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</si>
  <si>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</si>
  <si>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</si>
  <si>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</si>
  <si>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</si>
  <si>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</si>
  <si>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</si>
  <si>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</si>
  <si>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</si>
  <si>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</si>
  <si>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</si>
  <si>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</si>
  <si>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</si>
  <si>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</si>
  <si>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</si>
  <si>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</si>
  <si>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</si>
  <si>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</si>
  <si>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</si>
  <si>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</si>
  <si>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</si>
  <si>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</si>
  <si>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</si>
  <si>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</si>
  <si>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</si>
  <si>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</si>
  <si>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</si>
  <si>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</si>
  <si>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</si>
  <si>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</si>
  <si>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</si>
  <si>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</si>
  <si>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</si>
  <si>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</si>
  <si>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</si>
  <si>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</si>
  <si>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</si>
  <si>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</si>
  <si>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</si>
  <si>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</si>
  <si>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</si>
  <si>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</si>
  <si>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</si>
  <si>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</si>
  <si>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</si>
  <si>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</si>
  <si>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</si>
  <si>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</si>
  <si>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</si>
  <si>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</si>
  <si>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</si>
  <si>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</si>
  <si>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</si>
  <si>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</si>
  <si>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</si>
  <si>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</si>
  <si>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</si>
  <si>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</si>
  <si>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</si>
  <si>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</si>
  <si>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</si>
  <si>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</si>
  <si>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</si>
  <si>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</si>
  <si>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</si>
  <si>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</si>
  <si>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</si>
  <si>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</si>
  <si>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</si>
  <si>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</si>
  <si>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</si>
  <si>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</si>
  <si>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</si>
  <si>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</si>
  <si>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</si>
  <si>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</si>
  <si>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</si>
  <si>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</si>
  <si>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</si>
  <si>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</si>
  <si>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</si>
  <si>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</si>
  <si>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</si>
  <si>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</si>
  <si>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</si>
  <si>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</si>
  <si>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</si>
  <si>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</si>
  <si>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</si>
  <si>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</si>
  <si>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</si>
  <si>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</si>
  <si>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</si>
  <si>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</si>
  <si>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</si>
  <si>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</si>
  <si>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</si>
  <si>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</si>
  <si>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</si>
  <si>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</si>
  <si>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</si>
  <si>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</si>
  <si>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</si>
  <si>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</si>
  <si>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</si>
  <si>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</si>
  <si>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</si>
  <si>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</si>
  <si>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</si>
  <si>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</si>
  <si>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</si>
  <si>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</si>
  <si>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</si>
  <si>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</si>
  <si>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</si>
  <si>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</si>
  <si>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</si>
  <si>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</si>
  <si>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</si>
  <si>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</si>
  <si>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</si>
  <si>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</si>
  <si>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</si>
  <si>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</si>
  <si>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</si>
  <si>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</si>
  <si>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</si>
  <si>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</si>
  <si>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</si>
  <si>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</si>
  <si>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</si>
  <si>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</si>
  <si>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</si>
  <si>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</si>
  <si>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</si>
  <si>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</si>
  <si>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</si>
  <si>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</si>
  <si>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</si>
  <si>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</si>
  <si>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</si>
  <si>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</si>
  <si>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</si>
  <si>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</si>
  <si>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</si>
  <si>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</si>
  <si>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</si>
  <si>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</si>
  <si>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</si>
  <si>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</si>
  <si>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</si>
  <si>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</si>
  <si>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</si>
  <si>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</si>
  <si>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</si>
  <si>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</si>
  <si>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</si>
  <si>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</si>
  <si>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</si>
  <si>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</si>
  <si>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</si>
  <si>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</si>
  <si>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</si>
  <si>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</si>
  <si>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</si>
  <si>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</si>
  <si>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</si>
  <si>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</si>
  <si>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</si>
  <si>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</si>
  <si>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</si>
  <si>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</si>
  <si>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</si>
  <si>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</si>
  <si>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</si>
  <si>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</si>
  <si>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</si>
  <si>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</si>
  <si>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</si>
  <si>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</si>
  <si>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</si>
  <si>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</si>
  <si>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</si>
  <si>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</si>
  <si>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</si>
  <si>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</si>
  <si>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</si>
  <si>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</si>
  <si>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</si>
  <si>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</si>
  <si>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</si>
  <si>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</si>
  <si>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</si>
  <si>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</si>
  <si>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</si>
  <si>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</si>
  <si>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</si>
  <si>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</si>
  <si>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</si>
  <si>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</si>
  <si>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</si>
  <si>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</si>
  <si>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</si>
  <si>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</si>
  <si>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</si>
  <si>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</si>
  <si>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</si>
  <si>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</si>
  <si>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</si>
  <si>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</si>
  <si>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</si>
  <si>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</si>
  <si>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</si>
  <si>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</si>
  <si>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</si>
  <si>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</si>
  <si>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</si>
  <si>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</si>
  <si>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</si>
  <si>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</si>
  <si>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</si>
  <si>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</si>
  <si>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</si>
  <si>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</si>
  <si>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</si>
  <si>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</si>
  <si>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</si>
  <si>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</si>
  <si>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</si>
  <si>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</si>
  <si>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</si>
  <si>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</si>
  <si>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</si>
  <si>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</si>
  <si>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</si>
  <si>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</si>
  <si>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</si>
  <si>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</si>
  <si>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</si>
  <si>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</si>
  <si>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</si>
  <si>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</si>
  <si>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</si>
  <si>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</si>
  <si>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</si>
  <si>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</si>
  <si>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</si>
  <si>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</si>
  <si>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</si>
  <si>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</si>
  <si>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</si>
  <si>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</si>
  <si>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</si>
  <si>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</si>
  <si>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</si>
  <si>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</si>
  <si>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</si>
  <si>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</si>
  <si>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</si>
  <si>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</si>
  <si>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</si>
  <si>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</si>
  <si>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</si>
  <si>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</si>
  <si>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</si>
  <si>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</si>
  <si>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</si>
  <si>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</si>
  <si>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</si>
  <si>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</si>
  <si>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</si>
  <si>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</si>
  <si>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</si>
  <si>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</si>
  <si>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</si>
  <si>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</si>
  <si>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</si>
  <si>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</si>
  <si>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</si>
  <si>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</si>
  <si>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</si>
  <si>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</si>
  <si>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</si>
  <si>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</si>
  <si>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</si>
  <si>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</si>
  <si>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</si>
  <si>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</si>
  <si>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</si>
  <si>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</si>
  <si>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</si>
  <si>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</si>
  <si>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</si>
  <si>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</si>
  <si>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</si>
  <si>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</si>
  <si>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</si>
  <si>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</si>
  <si>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</si>
  <si>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</si>
  <si>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</si>
  <si>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</si>
  <si>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</si>
  <si>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</si>
  <si>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</si>
  <si>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</si>
  <si>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</si>
  <si>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</si>
  <si>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</si>
  <si>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</si>
  <si>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</si>
  <si>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</si>
  <si>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</si>
  <si>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</si>
  <si>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</si>
  <si>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</si>
  <si>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</si>
  <si>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</si>
  <si>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</si>
  <si>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</si>
  <si>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</si>
  <si>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</si>
  <si>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</si>
  <si>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</si>
  <si>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</si>
  <si>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</si>
  <si>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</si>
  <si>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</si>
  <si>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</si>
  <si>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</si>
  <si>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</si>
  <si>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</si>
  <si>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</si>
  <si>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</si>
  <si>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</si>
  <si>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</si>
  <si>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</si>
  <si>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</si>
  <si>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</si>
  <si>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</si>
  <si>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</si>
  <si>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</si>
  <si>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</si>
  <si>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</si>
  <si>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</si>
  <si>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</si>
  <si>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</si>
  <si>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</si>
  <si>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</si>
  <si>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</si>
  <si>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</si>
  <si>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</si>
  <si>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</si>
  <si>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</si>
  <si>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</si>
  <si>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</si>
  <si>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</si>
  <si>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</si>
  <si>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</si>
  <si>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</si>
  <si>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</si>
  <si>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</si>
  <si>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</si>
  <si>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</si>
  <si>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</si>
  <si>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</si>
  <si>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</si>
  <si>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</si>
  <si>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</si>
  <si>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</si>
  <si>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</si>
  <si>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</si>
  <si>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</si>
  <si>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</si>
  <si>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</si>
  <si>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</si>
  <si>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</si>
  <si>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</si>
  <si>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</si>
  <si>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</si>
  <si>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</si>
  <si>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</si>
  <si>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</si>
  <si>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</si>
  <si>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</si>
  <si>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</si>
  <si>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</si>
  <si>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</si>
  <si>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</si>
  <si>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</si>
  <si>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</si>
  <si>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</si>
  <si>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</si>
  <si>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</si>
  <si>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</si>
  <si>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</si>
  <si>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</si>
  <si>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</si>
  <si>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</si>
  <si>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</si>
  <si>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</si>
  <si>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</si>
  <si>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</si>
  <si>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</si>
  <si>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</si>
  <si>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</si>
  <si>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</si>
  <si>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</si>
  <si>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</si>
  <si>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</si>
  <si>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</si>
  <si>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</si>
  <si>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</si>
  <si>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</si>
  <si>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</si>
  <si>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</si>
  <si>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</si>
  <si>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</si>
  <si>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</si>
  <si>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</si>
  <si>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</si>
  <si>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</si>
  <si>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</si>
  <si>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</si>
  <si>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</si>
  <si>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</si>
  <si>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</si>
  <si>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</si>
  <si>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</si>
  <si>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</si>
  <si>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</si>
  <si>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</si>
  <si>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</si>
  <si>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</si>
  <si>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</si>
  <si>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</si>
  <si>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</si>
  <si>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</si>
  <si>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</si>
  <si>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</si>
  <si>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</si>
  <si>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</si>
  <si>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</si>
  <si>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</si>
  <si>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</si>
  <si>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</si>
  <si>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</si>
  <si>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</si>
  <si>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</si>
  <si>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</si>
  <si>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</si>
  <si>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</si>
  <si>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</si>
  <si>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</si>
  <si>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</si>
  <si>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</si>
  <si>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</si>
  <si>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</si>
  <si>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</si>
  <si>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</si>
  <si>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</si>
  <si>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</si>
  <si>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</si>
  <si>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</si>
  <si>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</si>
  <si>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</si>
  <si>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</si>
  <si>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</si>
  <si>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</si>
  <si>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</si>
  <si>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</si>
  <si>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</si>
  <si>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</si>
  <si>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</si>
  <si>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</si>
  <si>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</si>
  <si>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</si>
  <si>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</si>
  <si>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</si>
  <si>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</si>
  <si>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</si>
  <si>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</si>
  <si>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</si>
  <si>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</si>
  <si>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</si>
  <si>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</si>
  <si>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</si>
  <si>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</si>
  <si>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</si>
  <si>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</si>
  <si>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</si>
  <si>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</si>
  <si>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</si>
  <si>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</si>
  <si>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</si>
  <si>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</si>
  <si>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</si>
  <si>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</si>
  <si>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</si>
  <si>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</si>
  <si>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</si>
  <si>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</si>
  <si>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</si>
  <si>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</si>
  <si>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</si>
  <si>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</si>
  <si>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</si>
  <si>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</si>
  <si>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</si>
  <si>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</si>
  <si>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</si>
  <si>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</si>
  <si>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</si>
  <si>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</si>
  <si>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</si>
  <si>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</si>
  <si>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</si>
  <si>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</si>
  <si>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</si>
  <si>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</si>
  <si>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</si>
  <si>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</si>
  <si>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</si>
  <si>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</si>
  <si>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</si>
  <si>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</si>
  <si>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</si>
  <si>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</si>
  <si>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</si>
  <si>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</si>
  <si>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</si>
  <si>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</si>
  <si>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</si>
  <si>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</si>
  <si>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</si>
  <si>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</si>
  <si>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</si>
  <si>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</si>
  <si>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</si>
  <si>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</si>
  <si>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</si>
  <si>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</si>
  <si>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</si>
  <si>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</si>
  <si>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</si>
  <si>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</si>
  <si>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</si>
  <si>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</si>
  <si>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</si>
  <si>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</si>
  <si>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</si>
  <si>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</si>
  <si>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</si>
  <si>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</si>
  <si>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</si>
  <si>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</si>
  <si>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</si>
  <si>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</si>
  <si>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</si>
  <si>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</si>
  <si>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</si>
  <si>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</si>
  <si>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</si>
  <si>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</si>
  <si>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</si>
  <si>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</si>
  <si>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</si>
  <si>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</si>
  <si>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</si>
  <si>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</si>
  <si>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</si>
  <si>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</si>
  <si>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</si>
  <si>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</si>
  <si>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</si>
  <si>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</si>
  <si>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</si>
  <si>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</si>
  <si>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</si>
  <si>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</si>
  <si>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</si>
  <si>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</si>
  <si>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</si>
  <si>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</si>
  <si>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</si>
  <si>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</si>
  <si>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</si>
  <si>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</si>
  <si>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</si>
  <si>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</si>
  <si>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</si>
  <si>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</si>
  <si>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</si>
  <si>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</si>
  <si>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</si>
  <si>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</si>
  <si>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</si>
  <si>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</si>
  <si>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</si>
  <si>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</si>
  <si>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</si>
  <si>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</si>
  <si>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</si>
  <si>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</si>
  <si>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</si>
  <si>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</si>
  <si>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</si>
  <si>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</si>
  <si>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</si>
  <si>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</si>
  <si>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</si>
  <si>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</si>
  <si>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</si>
  <si>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</si>
  <si>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</si>
  <si>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</si>
  <si>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</si>
  <si>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</si>
  <si>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</si>
  <si>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</si>
  <si>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</si>
  <si>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</si>
  <si>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</si>
  <si>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</si>
  <si>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</si>
  <si>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</si>
  <si>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</si>
  <si>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</si>
  <si>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</si>
  <si>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</si>
  <si>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</si>
  <si>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</si>
  <si>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</si>
  <si>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</si>
  <si>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</si>
  <si>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</si>
  <si>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</si>
  <si>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</si>
  <si>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</si>
  <si>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</si>
  <si>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</si>
  <si>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</si>
  <si>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</si>
  <si>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</si>
  <si>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</si>
  <si>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</si>
  <si>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</si>
  <si>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</si>
  <si>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</si>
  <si>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</si>
  <si>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</si>
  <si>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</si>
  <si>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</si>
  <si>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</si>
  <si>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</si>
  <si>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</si>
  <si>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</si>
  <si>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</si>
  <si>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</si>
  <si>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</si>
  <si>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</si>
  <si>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</si>
  <si>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</si>
  <si>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</si>
  <si>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</si>
  <si>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</si>
  <si>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</si>
  <si>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</si>
  <si>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</si>
  <si>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</si>
  <si>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</si>
  <si>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</si>
  <si>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</si>
  <si>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</si>
  <si>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</si>
  <si>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</si>
  <si>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</si>
  <si>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</si>
  <si>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</si>
  <si>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</si>
  <si>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</si>
  <si>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</si>
  <si>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</si>
  <si>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</si>
  <si>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</si>
  <si>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</si>
  <si>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</si>
  <si>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</si>
  <si>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</si>
  <si>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</si>
  <si>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</si>
  <si>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</si>
  <si>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</si>
  <si>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</si>
  <si>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</si>
  <si>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</si>
  <si>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</si>
  <si>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</si>
  <si>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</si>
  <si>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</si>
  <si>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</si>
  <si>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</si>
  <si>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</si>
  <si>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</si>
  <si>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</si>
  <si>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</si>
  <si>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</si>
  <si>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</si>
  <si>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</si>
  <si>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</si>
  <si>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</si>
  <si>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</si>
  <si>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</si>
  <si>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</si>
  <si>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</si>
  <si>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</si>
  <si>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</si>
  <si>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</si>
  <si>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</si>
  <si>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</si>
  <si>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</si>
  <si>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</si>
  <si>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</si>
  <si>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</si>
  <si>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</si>
  <si>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</si>
  <si>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</si>
  <si>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</si>
  <si>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</si>
  <si>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</si>
  <si>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</si>
  <si>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</si>
  <si>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</si>
  <si>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</si>
  <si>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</si>
  <si>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</si>
  <si>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</si>
  <si>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</si>
  <si>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</si>
  <si>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</si>
  <si>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</si>
  <si>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</si>
  <si>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</si>
  <si>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</si>
  <si>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</si>
  <si>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</si>
  <si>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</si>
  <si>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</si>
  <si>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</si>
  <si>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</si>
  <si>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</si>
  <si>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</si>
  <si>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</si>
  <si>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</si>
  <si>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</si>
  <si>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</si>
  <si>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</si>
  <si>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</si>
  <si>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</si>
  <si>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</si>
  <si>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</si>
  <si>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</si>
  <si>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</si>
  <si>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</si>
  <si>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</si>
  <si>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</si>
  <si>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</si>
  <si>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</si>
  <si>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</si>
  <si>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</si>
  <si>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</si>
  <si>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</si>
  <si>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</si>
  <si>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</si>
  <si>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</si>
  <si>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</si>
  <si>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</si>
  <si>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</si>
  <si>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</si>
  <si>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</si>
  <si>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</si>
  <si>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</si>
  <si>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</si>
  <si>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</si>
  <si>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</si>
  <si>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</si>
  <si>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</si>
  <si>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</si>
  <si>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</si>
  <si>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</si>
  <si>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</si>
  <si>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</si>
  <si>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</si>
  <si>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</si>
  <si>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</si>
  <si>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</si>
  <si>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</si>
  <si>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</si>
  <si>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</si>
  <si>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</si>
  <si>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</si>
  <si>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</si>
  <si>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</si>
  <si>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</si>
  <si>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</si>
  <si>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</si>
  <si>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</si>
  <si>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</si>
  <si>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</si>
  <si>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</si>
  <si>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</si>
  <si>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</si>
  <si>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</si>
  <si>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</si>
  <si>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</si>
  <si>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</si>
  <si>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</si>
  <si>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</si>
  <si>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</si>
  <si>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</si>
  <si>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</si>
  <si>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</si>
  <si>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</si>
  <si>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</si>
  <si>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</si>
  <si>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</si>
  <si>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</si>
  <si>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</si>
  <si>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</si>
  <si>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</si>
  <si>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</si>
  <si>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</si>
  <si>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</si>
  <si>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</si>
  <si>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</si>
  <si>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</si>
  <si>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</si>
  <si>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</si>
  <si>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</si>
  <si>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</si>
  <si>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</si>
  <si>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</si>
  <si>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</si>
  <si>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</si>
  <si>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</si>
  <si>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</si>
  <si>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</si>
  <si>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</si>
  <si>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</si>
  <si>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</si>
  <si>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</si>
  <si>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</si>
  <si>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</si>
  <si>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</si>
  <si>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</si>
  <si>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</si>
  <si>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</si>
  <si>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</si>
  <si>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</si>
  <si>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</si>
  <si>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</si>
  <si>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</si>
  <si>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</si>
  <si>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</si>
  <si>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</si>
  <si>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</si>
  <si>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</si>
  <si>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</si>
  <si>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</si>
  <si>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</si>
  <si>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</si>
  <si>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</si>
  <si>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</si>
  <si>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</si>
  <si>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</si>
  <si>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</si>
  <si>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</si>
  <si>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</si>
  <si>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</si>
  <si>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</si>
  <si>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</si>
  <si>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</si>
  <si>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</si>
  <si>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</si>
  <si>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</si>
  <si>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</si>
  <si>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</si>
  <si>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</si>
  <si>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</si>
  <si>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</si>
  <si>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</si>
  <si>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</si>
  <si>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</si>
  <si>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</si>
  <si>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</si>
  <si>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</si>
  <si>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</si>
  <si>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</si>
  <si>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</si>
  <si>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</si>
  <si>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</si>
  <si>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</si>
  <si>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</si>
  <si>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</si>
  <si>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</si>
  <si>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</si>
  <si>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</si>
  <si>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</si>
  <si>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</si>
  <si>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</si>
  <si>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</si>
  <si>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</si>
  <si>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</si>
  <si>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</si>
  <si>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</si>
  <si>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</si>
  <si>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</si>
  <si>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</si>
  <si>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</si>
  <si>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</si>
  <si>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</si>
  <si>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</si>
  <si>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</si>
  <si>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</si>
  <si>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</si>
  <si>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</si>
  <si>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</si>
  <si>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</si>
  <si>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</si>
  <si>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</si>
  <si>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</si>
  <si>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</si>
  <si>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</si>
  <si>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</si>
  <si>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</si>
  <si>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</si>
  <si>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</si>
  <si>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</si>
  <si>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</si>
  <si>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</si>
  <si>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</si>
  <si>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</si>
  <si>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</si>
  <si>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</si>
  <si>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</si>
  <si>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</si>
  <si>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</si>
  <si>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</si>
  <si>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</si>
  <si>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</si>
  <si>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</si>
  <si>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</si>
  <si>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</si>
  <si>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</si>
  <si>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</si>
  <si>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</si>
  <si>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</si>
  <si>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</si>
  <si>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</si>
  <si>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</si>
  <si>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</si>
  <si>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</si>
  <si>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</si>
  <si>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</si>
  <si>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</si>
  <si>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</si>
  <si>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</si>
  <si>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</si>
  <si>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</si>
  <si>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</si>
  <si>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</si>
  <si>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</si>
  <si>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</si>
  <si>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</si>
  <si>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</si>
  <si>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</si>
  <si>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</si>
  <si>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</si>
  <si>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</si>
  <si>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</si>
  <si>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</si>
  <si>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</si>
  <si>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</si>
  <si>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</si>
  <si>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</si>
  <si>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</si>
  <si>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</si>
  <si>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</si>
  <si>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</si>
  <si>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</si>
  <si>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</si>
  <si>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</si>
  <si>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</si>
  <si>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</si>
  <si>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</si>
  <si>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</si>
  <si>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</si>
  <si>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</si>
  <si>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</si>
  <si>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</si>
  <si>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</si>
  <si>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</si>
  <si>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</si>
  <si>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</si>
  <si>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</si>
  <si>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</si>
  <si>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</si>
  <si>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</si>
  <si>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</si>
  <si>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</si>
  <si>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</si>
  <si>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</si>
  <si>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</si>
  <si>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</si>
  <si>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</si>
  <si>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</si>
  <si>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</si>
  <si>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</si>
  <si>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</si>
  <si>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</si>
  <si>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</si>
  <si>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</si>
  <si>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</si>
  <si>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</si>
  <si>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</si>
  <si>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</si>
  <si>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</si>
  <si>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</si>
  <si>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</si>
  <si>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</si>
  <si>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</si>
  <si>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</si>
  <si>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</si>
  <si>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</si>
  <si>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</si>
  <si>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</si>
  <si>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</si>
  <si>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</si>
  <si>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</si>
  <si>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</si>
  <si>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</si>
  <si>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</si>
  <si>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</si>
  <si>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</si>
  <si>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</si>
  <si>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</si>
  <si>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</si>
  <si>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</si>
  <si>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</si>
  <si>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</si>
  <si>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</si>
  <si>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</si>
  <si>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</si>
  <si>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</si>
  <si>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</si>
  <si>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</si>
  <si>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</si>
  <si>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</si>
  <si>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</si>
  <si>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</si>
  <si>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</si>
  <si>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</si>
  <si>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</si>
  <si>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</si>
  <si>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</si>
  <si>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</si>
  <si>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</si>
  <si>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</si>
  <si>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</si>
  <si>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</si>
  <si>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</si>
  <si>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</si>
  <si>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</si>
  <si>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</si>
  <si>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</si>
  <si>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</si>
  <si>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</si>
  <si>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</si>
  <si>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</si>
  <si>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</si>
  <si>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</si>
  <si>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</si>
  <si>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</si>
  <si>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</si>
  <si>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</si>
  <si>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</si>
  <si>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</si>
  <si>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</si>
  <si>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</si>
  <si>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</si>
  <si>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</si>
  <si>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</si>
  <si>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</si>
  <si>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</si>
  <si>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</si>
  <si>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</si>
  <si>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</si>
  <si>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</si>
  <si>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</si>
  <si>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</si>
  <si>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</si>
  <si>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</si>
  <si>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</si>
  <si>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</si>
  <si>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</si>
  <si>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</si>
  <si>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</si>
  <si>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</si>
  <si>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</si>
  <si>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</si>
  <si>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</si>
  <si>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</si>
  <si>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</si>
  <si>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</si>
  <si>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</si>
  <si>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</si>
  <si>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</si>
  <si>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</si>
  <si>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</si>
  <si>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</si>
  <si>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</si>
  <si>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</si>
  <si>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</si>
  <si>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</si>
  <si>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</si>
  <si>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</si>
  <si>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</si>
  <si>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</si>
  <si>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</si>
  <si>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</si>
  <si>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</si>
  <si>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</si>
  <si>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</si>
  <si>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</si>
  <si>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</si>
  <si>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</si>
  <si>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</si>
  <si>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</si>
  <si>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</si>
  <si>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</si>
  <si>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</si>
  <si>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</si>
  <si>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</si>
  <si>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</si>
  <si>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</si>
  <si>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</si>
  <si>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</si>
  <si>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</si>
  <si>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</si>
  <si>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</si>
  <si>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</si>
  <si>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</si>
  <si>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</si>
  <si>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</si>
  <si>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</si>
  <si>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</si>
  <si>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</si>
  <si>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</si>
  <si>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</si>
  <si>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</si>
  <si>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</si>
  <si>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</si>
  <si>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</si>
  <si>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</si>
  <si>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</si>
  <si>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</si>
  <si>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</si>
  <si>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</si>
  <si>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</si>
  <si>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</si>
  <si>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</si>
  <si>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</si>
  <si>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</si>
  <si>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</si>
  <si>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</si>
  <si>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</si>
  <si>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</si>
  <si>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</si>
  <si>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</si>
  <si>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</si>
  <si>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</si>
  <si>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</si>
  <si>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</si>
  <si>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</si>
  <si>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</si>
  <si>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</si>
  <si>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</si>
  <si>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</si>
  <si>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</si>
  <si>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</si>
  <si>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</si>
  <si>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</si>
  <si>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</si>
  <si>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</si>
  <si>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</si>
  <si>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</si>
  <si>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</si>
  <si>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</si>
  <si>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</si>
  <si>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</si>
  <si>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</si>
  <si>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</si>
  <si>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</si>
  <si>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</si>
  <si>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</si>
  <si>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</si>
  <si>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</si>
  <si>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</si>
  <si>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</si>
  <si>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</si>
  <si>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</si>
  <si>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</si>
  <si>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</si>
  <si>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</si>
  <si>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</si>
  <si>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</si>
  <si>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</si>
  <si>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</si>
  <si>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</si>
  <si>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</si>
  <si>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</si>
  <si>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</si>
  <si>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</si>
  <si>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</si>
  <si>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</si>
  <si>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</si>
  <si>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</si>
  <si>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</si>
  <si>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</si>
  <si>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</si>
  <si>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</si>
  <si>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</si>
  <si>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</si>
  <si>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</si>
  <si>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</si>
  <si>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</si>
  <si>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</si>
  <si>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</si>
  <si>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</si>
  <si>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</si>
  <si>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</si>
  <si>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</si>
  <si>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</si>
  <si>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</si>
  <si>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</si>
  <si>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</si>
  <si>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</si>
  <si>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</si>
  <si>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</si>
  <si>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</si>
  <si>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</si>
  <si>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</si>
  <si>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</si>
  <si>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</si>
  <si>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</si>
  <si>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</si>
  <si>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</si>
  <si>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</si>
  <si>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</si>
  <si>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</si>
  <si>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</si>
  <si>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</si>
  <si>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</si>
  <si>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</si>
  <si>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</si>
  <si>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</si>
  <si>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</si>
  <si>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</si>
  <si>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</si>
  <si>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</si>
  <si>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</si>
  <si>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</si>
  <si>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</si>
  <si>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</si>
  <si>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</si>
  <si>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</si>
  <si>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</si>
  <si>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</si>
  <si>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</si>
  <si>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</si>
  <si>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</si>
  <si>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</si>
  <si>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</si>
  <si>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</si>
  <si>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</si>
  <si>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</si>
  <si>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</si>
  <si>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</si>
  <si>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</si>
  <si>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</si>
  <si>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</si>
  <si>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</si>
  <si>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</si>
  <si>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</si>
  <si>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</si>
  <si>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</si>
  <si>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</si>
  <si>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</si>
  <si>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</si>
  <si>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</si>
  <si>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</si>
  <si>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</si>
  <si>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</si>
  <si>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</si>
  <si>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</si>
  <si>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</si>
  <si>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</si>
  <si>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</si>
  <si>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</si>
  <si>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</si>
  <si>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</si>
  <si>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</si>
  <si>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</si>
  <si>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</si>
  <si>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</si>
  <si>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</si>
  <si>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</si>
  <si>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</si>
  <si>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</si>
  <si>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</si>
  <si>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</si>
  <si>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</si>
  <si>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</si>
  <si>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</si>
  <si>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</si>
  <si>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</si>
  <si>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</si>
  <si>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</si>
  <si>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</si>
  <si>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</si>
  <si>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</si>
  <si>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</si>
  <si>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</si>
  <si>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</si>
  <si>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</si>
  <si>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</si>
  <si>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</si>
  <si>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</si>
  <si>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</si>
  <si>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</si>
  <si>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</si>
  <si>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</si>
  <si>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</si>
  <si>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</si>
  <si>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</si>
  <si>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</si>
  <si>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</si>
  <si>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</si>
  <si>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</si>
  <si>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</si>
  <si>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</si>
  <si>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</si>
  <si>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</si>
  <si>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</si>
  <si>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</si>
  <si>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</si>
  <si>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</si>
  <si>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</si>
  <si>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</si>
  <si>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</si>
  <si>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</si>
  <si>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</si>
  <si>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</si>
  <si>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</si>
  <si>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</si>
  <si>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</si>
  <si>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</si>
  <si>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</si>
  <si>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</si>
  <si>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</si>
  <si>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</si>
  <si>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</si>
  <si>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</si>
  <si>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</si>
  <si>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</si>
  <si>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</si>
  <si>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</si>
  <si>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</si>
  <si>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</si>
  <si>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</si>
  <si>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</si>
  <si>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</si>
  <si>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</si>
  <si>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</si>
  <si>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</si>
  <si>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</si>
  <si>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</si>
  <si>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</si>
  <si>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</si>
  <si>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</si>
  <si>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</si>
  <si>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</si>
  <si>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</si>
  <si>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</si>
  <si>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</si>
  <si>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</si>
  <si>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</si>
  <si>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</si>
  <si>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</si>
  <si>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</si>
  <si>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</si>
  <si>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</si>
  <si>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</si>
  <si>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</si>
  <si>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</si>
  <si>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</si>
  <si>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</si>
  <si>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</si>
  <si>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</si>
  <si>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</si>
  <si>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</si>
  <si>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</si>
  <si>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</si>
  <si>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</si>
  <si>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</si>
  <si>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</si>
  <si>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</si>
  <si>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</si>
  <si>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</si>
  <si>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</si>
  <si>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</si>
  <si>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</si>
  <si>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</si>
  <si>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</si>
  <si>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</si>
  <si>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</si>
  <si>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</si>
  <si>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</si>
  <si>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</si>
  <si>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</si>
  <si>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</si>
  <si>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</si>
  <si>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</si>
  <si>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</si>
  <si>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</si>
  <si>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</si>
  <si>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</si>
  <si>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</si>
  <si>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</si>
  <si>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</si>
  <si>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</si>
  <si>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</si>
  <si>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</si>
  <si>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</si>
  <si>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</si>
  <si>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</si>
  <si>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</si>
  <si>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</si>
  <si>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</si>
  <si>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</si>
  <si>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</si>
  <si>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</si>
  <si>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</si>
  <si>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</si>
  <si>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</si>
  <si>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</si>
  <si>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</si>
  <si>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</si>
  <si>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</si>
  <si>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</si>
  <si>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</si>
  <si>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</si>
  <si>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</si>
  <si>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</si>
  <si>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</si>
  <si>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</si>
  <si>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</si>
  <si>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</si>
  <si>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</si>
  <si>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</si>
  <si>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</si>
  <si>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</si>
  <si>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</si>
  <si>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</si>
  <si>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</si>
  <si>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</si>
  <si>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</si>
  <si>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</si>
  <si>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</si>
  <si>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</si>
  <si>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</si>
  <si>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</si>
  <si>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</si>
  <si>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</si>
  <si>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</si>
  <si>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</si>
  <si>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</si>
  <si>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</si>
  <si>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</si>
  <si>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</si>
  <si>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</si>
  <si>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</si>
  <si>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</si>
  <si>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</si>
  <si>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</si>
  <si>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</si>
  <si>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</si>
  <si>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</si>
  <si>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</si>
  <si>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</si>
  <si>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</si>
  <si>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</si>
  <si>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</si>
  <si>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</si>
  <si>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</si>
  <si>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</si>
  <si>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</si>
  <si>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</si>
  <si>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</si>
  <si>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</si>
  <si>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</si>
  <si>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</si>
  <si>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</si>
  <si>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</si>
  <si>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</si>
  <si>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</si>
  <si>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</si>
  <si>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</si>
  <si>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</si>
  <si>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</si>
  <si>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</si>
  <si>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</si>
  <si>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</si>
  <si>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</si>
  <si>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</si>
  <si>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</si>
  <si>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</si>
  <si>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</si>
  <si>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</si>
  <si>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</si>
  <si>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</si>
  <si>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</si>
  <si>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</si>
  <si>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</si>
  <si>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</si>
  <si>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</si>
  <si>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</si>
  <si>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</si>
  <si>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</si>
  <si>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</si>
  <si>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</si>
  <si>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</si>
  <si>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</si>
  <si>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</si>
  <si>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</si>
  <si>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</si>
  <si>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</si>
  <si>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</si>
  <si>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</si>
  <si>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</si>
  <si>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</si>
  <si>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</si>
  <si>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</si>
  <si>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</si>
  <si>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</si>
  <si>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</si>
  <si>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</si>
  <si>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</si>
  <si>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</si>
  <si>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</si>
  <si>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</si>
  <si>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</si>
  <si>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</si>
  <si>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</si>
  <si>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</si>
  <si>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</si>
  <si>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</si>
  <si>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</si>
  <si>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</si>
  <si>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</si>
  <si>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</si>
  <si>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</si>
  <si>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</si>
  <si>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</si>
  <si>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</si>
  <si>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</si>
  <si>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</si>
  <si>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</si>
  <si>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</si>
  <si>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</si>
  <si>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</si>
  <si>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</si>
  <si>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</si>
  <si>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</si>
  <si>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</si>
  <si>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</si>
  <si>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</si>
  <si>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</si>
  <si>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</si>
  <si>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</si>
  <si>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</si>
  <si>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</si>
  <si>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</si>
  <si>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</si>
  <si>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</si>
  <si>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</si>
  <si>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</si>
  <si>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</si>
  <si>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</si>
  <si>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</si>
  <si>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</si>
  <si>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</si>
  <si>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</si>
  <si>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</si>
  <si>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</si>
  <si>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</si>
  <si>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</si>
  <si>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</si>
  <si>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</si>
  <si>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</si>
  <si>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</si>
  <si>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</si>
  <si>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</si>
  <si>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</si>
  <si>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</si>
  <si>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</si>
  <si>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</si>
  <si>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</si>
  <si>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</si>
  <si>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</si>
  <si>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</si>
  <si>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</si>
  <si>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</si>
  <si>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</si>
  <si>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</si>
  <si>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</si>
  <si>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</si>
  <si>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</si>
  <si>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</si>
  <si>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</si>
  <si>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</si>
  <si>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</si>
  <si>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</si>
  <si>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</si>
  <si>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</si>
  <si>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</si>
  <si>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</si>
  <si>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</si>
  <si>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</si>
  <si>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</si>
  <si>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</si>
  <si>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</si>
  <si>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</si>
  <si>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</si>
  <si>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</si>
  <si>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</si>
  <si>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</si>
  <si>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</si>
  <si>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</si>
  <si>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</si>
  <si>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</si>
  <si>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</si>
  <si>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</si>
  <si>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</si>
  <si>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</si>
  <si>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</si>
  <si>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</si>
  <si>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</si>
  <si>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</si>
  <si>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</si>
  <si>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</si>
  <si>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</si>
  <si>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</si>
  <si>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</si>
  <si>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</si>
  <si>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</si>
  <si>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</si>
  <si>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</si>
  <si>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</si>
  <si>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</si>
  <si>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</si>
  <si>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</si>
  <si>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</si>
  <si>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</si>
  <si>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</si>
  <si>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</si>
  <si>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</si>
  <si>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</si>
  <si>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</si>
  <si>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</si>
  <si>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</si>
  <si>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</si>
  <si>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</si>
  <si>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</si>
  <si>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</si>
  <si>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</si>
  <si>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</si>
  <si>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</si>
  <si>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</si>
  <si>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</si>
  <si>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</si>
  <si>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</si>
  <si>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</si>
  <si>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</si>
  <si>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</si>
  <si>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</si>
  <si>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</si>
  <si>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</si>
  <si>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</si>
  <si>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</si>
  <si>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</si>
  <si>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</si>
  <si>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</si>
  <si>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</si>
  <si>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</si>
  <si>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</si>
  <si>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</si>
  <si>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</si>
  <si>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</si>
  <si>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</si>
  <si>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</si>
  <si>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</si>
  <si>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</si>
  <si>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</si>
  <si>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</si>
  <si>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</si>
  <si>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</si>
  <si>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</si>
  <si>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</si>
  <si>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</si>
  <si>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</si>
  <si>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</si>
  <si>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</si>
  <si>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</si>
  <si>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</si>
  <si>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</si>
  <si>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</si>
  <si>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</si>
  <si>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</si>
  <si>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</si>
  <si>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</si>
  <si>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</si>
  <si>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</si>
  <si>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</si>
  <si>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</si>
  <si>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</si>
  <si>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</si>
  <si>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</si>
  <si>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</si>
  <si>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</si>
  <si>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</si>
  <si>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</si>
  <si>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</si>
  <si>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</si>
  <si>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</si>
  <si>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</si>
  <si>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</si>
  <si>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</si>
  <si>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</si>
  <si>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</si>
  <si>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</si>
  <si>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</si>
  <si>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</si>
  <si>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</si>
  <si>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</si>
  <si>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</si>
  <si>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</si>
  <si>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</si>
  <si>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</si>
  <si>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</si>
  <si>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</si>
  <si>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</si>
  <si>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</si>
  <si>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</si>
  <si>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</si>
  <si>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</si>
  <si>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</si>
  <si>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</si>
  <si>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</si>
  <si>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</si>
  <si>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</si>
  <si>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</si>
  <si>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</si>
  <si>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</si>
  <si>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</si>
  <si>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</si>
  <si>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</si>
  <si>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</si>
  <si>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</si>
  <si>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</si>
  <si>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</si>
  <si>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</si>
  <si>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</si>
  <si>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</si>
  <si>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</si>
  <si>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</si>
  <si>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</si>
  <si>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</si>
  <si>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</si>
  <si>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</si>
  <si>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</si>
  <si>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</si>
  <si>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</si>
  <si>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</si>
  <si>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</si>
  <si>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</si>
  <si>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</si>
  <si>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</si>
  <si>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</si>
  <si>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</si>
  <si>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</si>
  <si>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</si>
  <si>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</si>
  <si>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</si>
  <si>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</si>
  <si>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</si>
  <si>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</si>
  <si>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</si>
  <si>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</si>
  <si>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</si>
  <si>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</si>
  <si>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</si>
  <si>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</si>
  <si>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</si>
  <si>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</si>
  <si>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</si>
  <si>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</si>
  <si>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</si>
  <si>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</si>
  <si>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</si>
  <si>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</si>
  <si>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</si>
  <si>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</si>
  <si>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</si>
  <si>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</si>
  <si>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</si>
  <si>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</si>
  <si>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</si>
  <si>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</si>
  <si>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</si>
  <si>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</si>
  <si>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</si>
  <si>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</si>
  <si>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</si>
  <si>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</si>
  <si>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</si>
  <si>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</si>
  <si>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</si>
  <si>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</si>
  <si>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</si>
  <si>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</si>
  <si>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</si>
  <si>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</si>
  <si>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</si>
  <si>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</si>
  <si>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</si>
  <si>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</si>
  <si>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</si>
  <si>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</si>
  <si>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</si>
  <si>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</si>
  <si>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</si>
  <si>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</si>
  <si>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</si>
  <si>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</si>
  <si>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</si>
  <si>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</si>
  <si>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</si>
  <si>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</si>
  <si>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</si>
  <si>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</si>
  <si>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</si>
  <si>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</si>
  <si>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</si>
  <si>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</si>
  <si>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</si>
  <si>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</si>
  <si>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</si>
  <si>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</si>
  <si>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</si>
  <si>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</si>
  <si>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</si>
  <si>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</si>
  <si>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</si>
  <si>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</si>
  <si>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</si>
  <si>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</si>
  <si>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</si>
  <si>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</si>
  <si>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</si>
  <si>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</si>
  <si>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</si>
  <si>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</si>
  <si>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</si>
  <si>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</si>
  <si>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</si>
  <si>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</si>
  <si>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</si>
  <si>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</si>
  <si>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</si>
  <si>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</si>
  <si>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</si>
  <si>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</si>
  <si>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</si>
  <si>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</si>
  <si>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</si>
  <si>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</si>
  <si>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</si>
  <si>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</si>
  <si>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</si>
  <si>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</si>
  <si>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</si>
  <si>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</si>
  <si>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</si>
  <si>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</si>
  <si>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</si>
  <si>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</si>
  <si>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</si>
  <si>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</si>
  <si>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</si>
  <si>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</si>
  <si>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</si>
  <si>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</si>
  <si>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</si>
  <si>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</si>
  <si>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</si>
  <si>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</si>
  <si>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</si>
  <si>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</si>
  <si>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</si>
  <si>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</si>
  <si>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</si>
  <si>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</si>
  <si>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</si>
  <si>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</si>
  <si>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</si>
  <si>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</si>
  <si>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</si>
  <si>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</si>
  <si>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</si>
  <si>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</si>
  <si>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</si>
  <si>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</si>
  <si>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</si>
  <si>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</si>
  <si>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</si>
  <si>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</si>
  <si>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</si>
  <si>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</si>
  <si>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</si>
  <si>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</si>
  <si>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</si>
  <si>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</si>
  <si>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</si>
  <si>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</si>
  <si>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</si>
  <si>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</si>
  <si>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</si>
  <si>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</si>
  <si>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</si>
  <si>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</si>
  <si>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</si>
  <si>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</si>
  <si>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</si>
  <si>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</si>
  <si>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</si>
  <si>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</si>
  <si>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</si>
  <si>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</si>
  <si>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</si>
  <si>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</si>
  <si>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</si>
  <si>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</si>
  <si>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</si>
  <si>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</si>
  <si>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</si>
  <si>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</si>
  <si>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</si>
  <si>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</si>
  <si>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</si>
  <si>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</si>
  <si>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</si>
  <si>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</si>
  <si>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</si>
  <si>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</si>
  <si>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</si>
  <si>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</si>
  <si>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</si>
  <si>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</si>
  <si>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</si>
  <si>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</si>
  <si>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</si>
  <si>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</si>
  <si>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</si>
  <si>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</si>
  <si>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</si>
  <si>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</si>
  <si>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</si>
  <si>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</si>
  <si>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</si>
  <si>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</si>
  <si>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</si>
  <si>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</si>
  <si>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</si>
  <si>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</si>
  <si>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</si>
  <si>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</si>
  <si>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</si>
  <si>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</si>
  <si>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</si>
  <si>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</si>
  <si>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</si>
  <si>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</si>
  <si>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</si>
  <si>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</si>
  <si>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</si>
  <si>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</si>
  <si>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</si>
  <si>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</si>
  <si>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</si>
  <si>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</si>
  <si>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</si>
  <si>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</si>
  <si>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</si>
  <si>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</si>
  <si>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</si>
  <si>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</si>
  <si>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</si>
  <si>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</si>
  <si>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</si>
  <si>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</si>
  <si>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</si>
  <si>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</si>
  <si>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</si>
  <si>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</si>
  <si>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</si>
  <si>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</si>
  <si>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</si>
  <si>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</si>
  <si>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</si>
  <si>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</si>
  <si>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</si>
  <si>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</si>
  <si>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</si>
  <si>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</si>
  <si>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</si>
  <si>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</si>
  <si>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</si>
  <si>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</si>
  <si>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</si>
  <si>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</si>
  <si>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</si>
  <si>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</si>
  <si>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</si>
  <si>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</si>
  <si>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</si>
  <si>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</si>
  <si>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</si>
  <si>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</si>
  <si>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</si>
  <si>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</si>
  <si>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</si>
  <si>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</si>
  <si>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</si>
  <si>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</si>
  <si>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</si>
  <si>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</si>
  <si>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</si>
  <si>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</si>
  <si>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</si>
  <si>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</si>
  <si>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</si>
  <si>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</si>
  <si>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</si>
  <si>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</si>
  <si>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</si>
  <si>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</si>
  <si>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</si>
  <si>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</si>
  <si>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</si>
  <si>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</si>
  <si>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</si>
  <si>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</si>
  <si>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</si>
  <si>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</si>
  <si>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</si>
  <si>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</si>
  <si>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</si>
  <si>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</si>
  <si>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</si>
  <si>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</si>
  <si>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</si>
  <si>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</si>
  <si>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</si>
  <si>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</si>
  <si>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</si>
  <si>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</si>
  <si>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</si>
  <si>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</si>
  <si>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</si>
  <si>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</si>
  <si>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</si>
  <si>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</si>
  <si>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</si>
  <si>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</si>
  <si>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</si>
  <si>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</si>
  <si>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</si>
  <si>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</si>
  <si>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</si>
  <si>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</si>
  <si>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</si>
  <si>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</si>
  <si>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</si>
  <si>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</si>
  <si>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</si>
  <si>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</si>
  <si>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</si>
  <si>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</si>
  <si>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</si>
  <si>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</si>
  <si>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</si>
  <si>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</si>
  <si>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</si>
  <si>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</si>
  <si>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</si>
  <si>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</si>
  <si>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</si>
  <si>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</si>
  <si>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</si>
  <si>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</si>
  <si>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</si>
  <si>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</si>
  <si>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</si>
  <si>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</si>
  <si>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</si>
  <si>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</si>
  <si>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</si>
  <si>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</si>
  <si>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</si>
  <si>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</si>
  <si>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</si>
  <si>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</si>
  <si>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</si>
  <si>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</si>
  <si>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</si>
  <si>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</si>
  <si>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</si>
  <si>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</si>
  <si>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</si>
  <si>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</si>
  <si>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</si>
  <si>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</si>
  <si>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</si>
  <si>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</si>
  <si>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</si>
  <si>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</si>
  <si>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</si>
  <si>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</si>
  <si>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</si>
  <si>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</si>
  <si>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</si>
  <si>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</si>
  <si>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</si>
  <si>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</si>
  <si>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</si>
  <si>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</si>
  <si>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</si>
  <si>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</si>
  <si>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</si>
  <si>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</si>
  <si>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</si>
  <si>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</si>
  <si>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</si>
  <si>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</si>
  <si>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</si>
  <si>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</si>
  <si>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</si>
  <si>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</si>
  <si>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</si>
  <si>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</si>
  <si>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</si>
  <si>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</si>
  <si>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</si>
  <si>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</si>
  <si>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</si>
  <si>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</si>
  <si>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</si>
  <si>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</si>
  <si>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</si>
  <si>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</si>
  <si>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</si>
  <si>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</si>
  <si>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</si>
  <si>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</si>
  <si>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</si>
  <si>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</si>
  <si>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</si>
  <si>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</si>
  <si>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</si>
  <si>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</si>
  <si>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</si>
  <si>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</si>
  <si>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</si>
  <si>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</si>
  <si>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</si>
  <si>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</si>
  <si>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</si>
  <si>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</si>
  <si>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</si>
  <si>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</si>
  <si>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</si>
  <si>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</si>
  <si>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</si>
  <si>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</si>
  <si>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</si>
  <si>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</si>
  <si>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</si>
  <si>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</si>
  <si>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</si>
  <si>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</si>
  <si>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</si>
  <si>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</si>
  <si>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</si>
  <si>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</si>
  <si>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</si>
  <si>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</si>
  <si>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</si>
  <si>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</si>
  <si>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</si>
  <si>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</si>
  <si>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</si>
  <si>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</si>
  <si>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</si>
  <si>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</si>
  <si>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</si>
  <si>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</si>
  <si>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</si>
  <si>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</si>
  <si>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</si>
  <si>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</si>
  <si>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</si>
  <si>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</si>
  <si>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</si>
  <si>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</si>
  <si>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</si>
  <si>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</si>
  <si>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</si>
  <si>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</si>
  <si>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</si>
  <si>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</si>
  <si>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</si>
  <si>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</si>
  <si>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</si>
  <si>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</si>
  <si>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</si>
  <si>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</si>
  <si>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</si>
  <si>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</si>
  <si>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</si>
  <si>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</si>
  <si>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</si>
  <si>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</si>
  <si>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</si>
  <si>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</si>
  <si>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</si>
  <si>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</si>
  <si>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</si>
  <si>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</si>
  <si>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</si>
  <si>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</si>
  <si>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</si>
  <si>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</si>
  <si>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</si>
  <si>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</si>
  <si>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</si>
  <si>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</si>
  <si>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</si>
  <si>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</si>
  <si>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</si>
  <si>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</si>
  <si>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</si>
  <si>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</si>
  <si>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</si>
  <si>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</si>
  <si>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</si>
  <si>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</si>
  <si>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</si>
  <si>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</si>
  <si>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</si>
  <si>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</si>
  <si>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</si>
  <si>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</si>
  <si>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</si>
  <si>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</si>
  <si>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</si>
  <si>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</si>
  <si>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</si>
  <si>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</si>
  <si>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</si>
  <si>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</si>
  <si>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</si>
  <si>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</si>
  <si>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</si>
  <si>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</si>
  <si>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</si>
  <si>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</si>
  <si>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</si>
  <si>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</si>
  <si>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</si>
  <si>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</si>
  <si>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</si>
  <si>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</si>
  <si>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</si>
  <si>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</si>
  <si>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</si>
  <si>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</si>
  <si>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</si>
  <si>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</si>
  <si>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</si>
  <si>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</si>
  <si>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</si>
  <si>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</si>
  <si>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</si>
  <si>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</si>
  <si>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</si>
  <si>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</si>
  <si>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</si>
  <si>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</si>
  <si>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</si>
  <si>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</si>
  <si>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</si>
  <si>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</si>
  <si>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</si>
  <si>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</si>
  <si>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</si>
  <si>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</si>
  <si>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</si>
  <si>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</si>
  <si>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</si>
  <si>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</si>
  <si>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</si>
  <si>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</si>
  <si>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</si>
  <si>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</si>
  <si>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</si>
  <si>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</si>
  <si>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</si>
  <si>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</si>
  <si>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</si>
  <si>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</si>
  <si>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</si>
  <si>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</si>
  <si>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</si>
  <si>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</si>
  <si>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</si>
  <si>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</si>
  <si>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</si>
  <si>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</si>
  <si>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</si>
  <si>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</si>
  <si>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</si>
  <si>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</si>
  <si>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</si>
  <si>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</si>
  <si>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</si>
  <si>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</si>
  <si>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</si>
  <si>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</si>
  <si>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</si>
  <si>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</si>
  <si>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</si>
  <si>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</si>
  <si>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</si>
  <si>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</si>
  <si>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</si>
  <si>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</si>
  <si>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</si>
  <si>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</si>
  <si>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</si>
  <si>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</si>
  <si>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</si>
  <si>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</si>
  <si>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</si>
  <si>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</si>
  <si>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</si>
  <si>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</si>
  <si>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</si>
  <si>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</si>
  <si>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</si>
  <si>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</si>
  <si>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</si>
  <si>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</si>
  <si>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</si>
  <si>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</si>
  <si>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</si>
  <si>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</si>
  <si>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</si>
  <si>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</si>
  <si>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</si>
  <si>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</si>
  <si>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</si>
  <si>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</si>
  <si>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</si>
  <si>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</si>
  <si>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</si>
  <si>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</si>
  <si>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</si>
  <si>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</si>
  <si>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</si>
  <si>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</si>
  <si>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</si>
  <si>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</si>
  <si>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</si>
  <si>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</si>
  <si>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</si>
  <si>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</si>
  <si>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</si>
  <si>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</si>
  <si>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</si>
  <si>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</si>
  <si>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</si>
  <si>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</si>
  <si>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</si>
  <si>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</si>
  <si>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</si>
  <si>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</si>
  <si>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</si>
  <si>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</si>
  <si>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</si>
  <si>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</si>
  <si>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</si>
  <si>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</si>
  <si>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</si>
  <si>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</si>
  <si>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</si>
  <si>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</si>
  <si>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</si>
  <si>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</si>
  <si>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</si>
  <si>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</si>
  <si>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</si>
  <si>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</si>
  <si>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</si>
  <si>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</si>
  <si>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</si>
  <si>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</si>
  <si>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</si>
  <si>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</si>
  <si>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</si>
  <si>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</si>
  <si>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</si>
  <si>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</si>
  <si>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</si>
  <si>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</si>
  <si>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</si>
  <si>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</si>
  <si>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</si>
  <si>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</si>
  <si>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</si>
  <si>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</si>
  <si>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</si>
  <si>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</si>
  <si>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</si>
  <si>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</si>
  <si>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</si>
  <si>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</si>
  <si>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</si>
  <si>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</si>
  <si>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</si>
  <si>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</si>
  <si>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</si>
  <si>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</si>
  <si>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</si>
  <si>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</si>
  <si>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</si>
  <si>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</si>
  <si>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</si>
  <si>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</si>
  <si>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</si>
  <si>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</si>
  <si>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</si>
  <si>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</si>
  <si>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</si>
  <si>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</si>
  <si>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</si>
  <si>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</si>
  <si>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</si>
  <si>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</si>
  <si>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</si>
  <si>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</si>
  <si>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</si>
  <si>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</si>
  <si>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</si>
  <si>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</si>
  <si>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</si>
  <si>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</si>
  <si>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</si>
  <si>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</si>
  <si>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</si>
  <si>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</si>
  <si>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</si>
  <si>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</si>
  <si>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</si>
  <si>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</si>
  <si>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</si>
  <si>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</si>
  <si>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</si>
  <si>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</si>
  <si>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</si>
  <si>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</si>
  <si>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</si>
  <si>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</si>
  <si>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</si>
  <si>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</si>
  <si>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</si>
  <si>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</si>
  <si>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</si>
  <si>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</si>
  <si>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</si>
  <si>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</si>
  <si>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</si>
  <si>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</si>
  <si>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</si>
  <si>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</si>
  <si>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</si>
  <si>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</si>
  <si>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</si>
  <si>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</si>
  <si>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</si>
  <si>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</si>
  <si>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</si>
  <si>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</si>
  <si>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</si>
  <si>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</si>
  <si>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</si>
  <si>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</si>
  <si>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</si>
  <si>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</si>
  <si>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</si>
  <si>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</si>
  <si>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</si>
  <si>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</si>
  <si>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</si>
  <si>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</si>
  <si>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</si>
  <si>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</si>
  <si>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</si>
  <si>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</si>
  <si>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</si>
  <si>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</si>
  <si>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</si>
  <si>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</si>
  <si>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</si>
  <si>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</si>
  <si>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</si>
  <si>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</si>
  <si>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</si>
  <si>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</si>
  <si>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</si>
  <si>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</si>
  <si>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</si>
  <si>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</si>
  <si>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</si>
  <si>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</si>
  <si>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</si>
  <si>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</si>
  <si>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</si>
  <si>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</si>
  <si>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</si>
  <si>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</si>
  <si>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</si>
  <si>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</si>
  <si>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</si>
  <si>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</si>
  <si>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</si>
  <si>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</si>
  <si>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</si>
  <si>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</si>
  <si>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</si>
  <si>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</si>
  <si>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</si>
  <si>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</si>
  <si>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</si>
  <si>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</si>
  <si>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</si>
  <si>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</si>
  <si>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</si>
  <si>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</si>
  <si>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</si>
  <si>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</si>
  <si>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</si>
  <si>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</si>
  <si>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</si>
  <si>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</si>
  <si>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</si>
  <si>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</si>
  <si>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</si>
  <si>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</si>
  <si>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</si>
  <si>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</si>
  <si>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</si>
  <si>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</si>
  <si>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</si>
  <si>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</si>
  <si>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</si>
  <si>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</si>
  <si>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</si>
  <si>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</si>
  <si>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</si>
  <si>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</si>
  <si>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</si>
  <si>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</si>
  <si>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</si>
  <si>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</si>
  <si>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</si>
  <si>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</si>
  <si>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</si>
  <si>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</si>
  <si>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</si>
  <si>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</si>
  <si>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</si>
  <si>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</si>
  <si>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</si>
  <si>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</si>
  <si>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</si>
  <si>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</si>
  <si>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</si>
  <si>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</si>
  <si>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</si>
  <si>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</si>
  <si>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</si>
  <si>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</si>
  <si>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</si>
  <si>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</si>
  <si>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</si>
  <si>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</si>
  <si>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</si>
  <si>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</si>
  <si>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</si>
  <si>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</si>
  <si>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</si>
  <si>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</si>
  <si>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</si>
  <si>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</si>
  <si>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</si>
  <si>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</si>
  <si>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</si>
  <si>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</si>
  <si>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</si>
  <si>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</si>
  <si>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</si>
  <si>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</si>
  <si>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</si>
  <si>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</si>
  <si>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</si>
  <si>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</si>
  <si>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</si>
  <si>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</si>
  <si>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</si>
  <si>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</si>
  <si>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</si>
  <si>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</si>
  <si>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</si>
  <si>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</si>
  <si>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</si>
  <si>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</si>
  <si>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</si>
  <si>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</si>
  <si>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</si>
  <si>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</si>
  <si>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</si>
  <si>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</si>
  <si>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</si>
  <si>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</si>
  <si>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</si>
  <si>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</si>
  <si>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</si>
  <si>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</si>
  <si>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</si>
  <si>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</si>
  <si>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</si>
  <si>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</si>
  <si>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</si>
  <si>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</si>
  <si>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</si>
  <si>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</si>
  <si>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</si>
  <si>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</si>
  <si>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</si>
  <si>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</si>
  <si>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</si>
  <si>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</si>
  <si>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</si>
  <si>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</si>
  <si>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</si>
  <si>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</si>
  <si>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</si>
  <si>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</si>
  <si>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</si>
  <si>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</si>
  <si>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</si>
  <si>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</si>
  <si>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</si>
  <si>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</si>
  <si>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</si>
  <si>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</si>
  <si>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</si>
  <si>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</si>
  <si>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</si>
  <si>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</si>
  <si>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</si>
  <si>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</si>
  <si>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</si>
  <si>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</si>
  <si>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</si>
  <si>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</si>
  <si>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</si>
  <si>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</si>
  <si>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</si>
  <si>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</si>
  <si>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</si>
  <si>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</si>
  <si>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</si>
  <si>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</si>
  <si>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</si>
  <si>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</si>
  <si>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</si>
  <si>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</si>
  <si>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</si>
  <si>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</si>
  <si>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</si>
  <si>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</si>
  <si>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</si>
  <si>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</si>
  <si>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</si>
  <si>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</si>
  <si>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</si>
  <si>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</si>
  <si>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</si>
  <si>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</si>
  <si>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</si>
  <si>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</si>
  <si>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</si>
  <si>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</si>
  <si>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</si>
  <si>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</si>
  <si>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</si>
  <si>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</si>
  <si>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</si>
  <si>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</si>
  <si>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</si>
  <si>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</si>
  <si>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</si>
  <si>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</si>
  <si>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</si>
  <si>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</si>
  <si>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</si>
  <si>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</si>
  <si>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</si>
  <si>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</si>
  <si>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</si>
  <si>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</si>
  <si>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</si>
  <si>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</si>
  <si>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</si>
  <si>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</si>
  <si>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</si>
  <si>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</si>
  <si>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</si>
  <si>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</si>
  <si>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</si>
  <si>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</si>
  <si>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</si>
  <si>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</si>
  <si>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</si>
  <si>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</si>
  <si>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</si>
  <si>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</si>
  <si>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</si>
  <si>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</si>
  <si>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</si>
  <si>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</si>
  <si>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</si>
  <si>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</si>
  <si>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</si>
  <si>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</si>
  <si>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</si>
  <si>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</si>
  <si>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</si>
  <si>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</si>
  <si>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</si>
  <si>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</si>
  <si>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</si>
  <si>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</si>
  <si>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</si>
  <si>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</si>
  <si>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</si>
  <si>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</si>
  <si>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</si>
  <si>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</si>
  <si>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</si>
  <si>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</si>
  <si>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</si>
  <si>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</si>
  <si>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</si>
  <si>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</si>
  <si>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</si>
  <si>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</si>
  <si>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</si>
  <si>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</si>
  <si>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</si>
  <si>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</si>
  <si>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</si>
  <si>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</si>
  <si>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</si>
  <si>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</si>
  <si>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</si>
  <si>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</si>
  <si>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</si>
  <si>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</si>
  <si>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</si>
  <si>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</si>
  <si>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</si>
  <si>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</si>
  <si>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</si>
  <si>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</si>
  <si>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</si>
  <si>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</si>
  <si>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</si>
  <si>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</si>
  <si>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</si>
  <si>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</si>
  <si>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</si>
  <si>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</si>
  <si>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</si>
  <si>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</si>
  <si>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</si>
  <si>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</si>
  <si>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</si>
  <si>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</si>
  <si>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</si>
  <si>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</si>
  <si>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</si>
  <si>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</si>
  <si>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</si>
  <si>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</si>
  <si>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</si>
  <si>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</si>
  <si>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</si>
  <si>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</si>
  <si>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</si>
  <si>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</si>
  <si>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</si>
  <si>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</si>
  <si>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</si>
  <si>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</si>
  <si>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</si>
  <si>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</si>
  <si>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</si>
  <si>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</si>
  <si>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</si>
  <si>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</si>
  <si>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</si>
  <si>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</si>
  <si>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</si>
  <si>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</si>
  <si>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</si>
  <si>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</si>
  <si>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</si>
  <si>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</si>
  <si>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</si>
  <si>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</si>
  <si>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</si>
  <si>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</si>
  <si>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</si>
  <si>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</si>
  <si>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</si>
  <si>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</si>
  <si>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</si>
  <si>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</si>
  <si>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</si>
  <si>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</si>
  <si>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</si>
  <si>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Unsuccessful Campaigns</t>
  </si>
  <si>
    <t>Successful_Campaigns</t>
  </si>
  <si>
    <t>Successful Mean</t>
  </si>
  <si>
    <t>Unsuccessful Mean</t>
  </si>
  <si>
    <t>Successful Median</t>
  </si>
  <si>
    <t>Unsuccessful Median</t>
  </si>
  <si>
    <t>Successful Minimum Backers</t>
  </si>
  <si>
    <t>Unsuccessful Minimum Backers</t>
  </si>
  <si>
    <t>Successful Maximum Backers</t>
  </si>
  <si>
    <t>Unsuccessful Maximum Backers</t>
  </si>
  <si>
    <t>Variance of Successful Backers</t>
  </si>
  <si>
    <t>Variance of Unsuccessful Backers</t>
  </si>
  <si>
    <t>SD of Successful Backers</t>
  </si>
  <si>
    <t>SD of Unsuccessful Backers</t>
  </si>
  <si>
    <t>Unsuccessful Mean (No Zeroes)</t>
  </si>
  <si>
    <t>Unsuccessful Median (No Zeroes)</t>
  </si>
  <si>
    <t>Unsuccessful Minimum Backers (No Zeroes)</t>
  </si>
  <si>
    <t>Unsuccessful Maximum Backers (No Zeroes)</t>
  </si>
  <si>
    <t>Variance of Unsuccessful Backers (No Zeroes)</t>
  </si>
  <si>
    <t>SD of Unsuccessful Backers (No Zeroes)</t>
  </si>
  <si>
    <t>% of Failed Projects</t>
  </si>
  <si>
    <t>% of Successful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</si>
</sst>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10" fontId="0" fillId="0" borderId="0" xfId="2" applyNumberFormat="1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CK.xlsx]State Country!PivotTable7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8-4B7F-BF6A-7BDF2A55DE70}"/>
            </c:ext>
          </c:extLst>
        </c:ser>
        <c:ser>
          <c:idx val="1"/>
          <c:order val="1"/>
          <c:tx>
            <c:strRef>
              <c:f>'State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8-4B7F-BF6A-7BDF2A55DE70}"/>
            </c:ext>
          </c:extLst>
        </c:ser>
        <c:ser>
          <c:idx val="2"/>
          <c:order val="2"/>
          <c:tx>
            <c:strRef>
              <c:f>'State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8-4B7F-BF6A-7BDF2A55DE70}"/>
            </c:ext>
          </c:extLst>
        </c:ser>
        <c:ser>
          <c:idx val="3"/>
          <c:order val="3"/>
          <c:tx>
            <c:strRef>
              <c:f>'State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8-4B7F-BF6A-7BDF2A55D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202064"/>
        <c:axId val="150555088"/>
      </c:barChart>
      <c:catAx>
        <c:axId val="13220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5088"/>
        <c:crosses val="autoZero"/>
        <c:auto val="1"/>
        <c:lblAlgn val="ctr"/>
        <c:lblOffset val="100"/>
        <c:noMultiLvlLbl val="0"/>
      </c:catAx>
      <c:valAx>
        <c:axId val="1505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0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CK.xlsx]SubCategoryStats!PivotTable8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1-4930-A9E9-061D0D4DA211}"/>
            </c:ext>
          </c:extLst>
        </c:ser>
        <c:ser>
          <c:idx val="1"/>
          <c:order val="1"/>
          <c:tx>
            <c:strRef>
              <c:f>SubCategoryStats!$C$3:$C$4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1-4930-A9E9-061D0D4DA211}"/>
            </c:ext>
          </c:extLst>
        </c:ser>
        <c:ser>
          <c:idx val="2"/>
          <c:order val="2"/>
          <c:tx>
            <c:strRef>
              <c:f>SubCategoryStats!$D$3:$D$4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1-4930-A9E9-061D0D4DA211}"/>
            </c:ext>
          </c:extLst>
        </c:ser>
        <c:ser>
          <c:idx val="3"/>
          <c:order val="3"/>
          <c:tx>
            <c:strRef>
              <c:f>SubCategoryStats!$E$3:$E$4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A1-4930-A9E9-061D0D4D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344080"/>
        <c:axId val="340687376"/>
      </c:barChart>
      <c:catAx>
        <c:axId val="17223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87376"/>
        <c:crosses val="autoZero"/>
        <c:auto val="1"/>
        <c:lblAlgn val="ctr"/>
        <c:lblOffset val="100"/>
        <c:noMultiLvlLbl val="0"/>
      </c:catAx>
      <c:valAx>
        <c:axId val="3406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3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CK.xlsx]LaunchDateOutcomes!PivotTable9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5-40E4-A1D6-6FFC068C34E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F5-40E4-A1D6-6FFC068C34E2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F5-40E4-A1D6-6FFC068C34E2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F5-40E4-A1D6-6FFC068C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779328"/>
        <c:axId val="2048210304"/>
      </c:lineChart>
      <c:catAx>
        <c:axId val="2287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10304"/>
        <c:crosses val="autoZero"/>
        <c:auto val="1"/>
        <c:lblAlgn val="ctr"/>
        <c:lblOffset val="100"/>
        <c:noMultiLvlLbl val="0"/>
      </c:catAx>
      <c:valAx>
        <c:axId val="20482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7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Failed,</a:t>
            </a:r>
            <a:r>
              <a:rPr lang="en-US" baseline="0"/>
              <a:t> Successful &amp; Canceled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&amp; Goal Outcomes'!$AB$1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'Data &amp; Goal Outcomes'!$W$2:$W$13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&amp; Goal Outcomes'!$AB$2:$AB$13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0.65958952583156405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0-4376-94A7-622B7B2E438B}"/>
            </c:ext>
          </c:extLst>
        </c:ser>
        <c:ser>
          <c:idx val="1"/>
          <c:order val="1"/>
          <c:tx>
            <c:strRef>
              <c:f>'Data &amp; Goal Outcomes'!$AC$1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'Data &amp; Goal Outcomes'!$W$2:$W$13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&amp; Goal Outcomes'!$AC$2:$AC$13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0.29794762915782025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0-4376-94A7-622B7B2E438B}"/>
            </c:ext>
          </c:extLst>
        </c:ser>
        <c:ser>
          <c:idx val="2"/>
          <c:order val="2"/>
          <c:tx>
            <c:strRef>
              <c:f>'Data &amp; Goal Outcomes'!$AD$1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'Data &amp; Goal Outcomes'!$W$2:$W$13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&amp; Goal Outcomes'!$AD$2:$AD$13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4.2462845010615709E-2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0-4376-94A7-622B7B2E4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436320"/>
        <c:axId val="157888592"/>
      </c:lineChart>
      <c:catAx>
        <c:axId val="33943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8592"/>
        <c:crosses val="autoZero"/>
        <c:auto val="1"/>
        <c:lblAlgn val="ctr"/>
        <c:lblOffset val="100"/>
        <c:noMultiLvlLbl val="0"/>
      </c:catAx>
      <c:valAx>
        <c:axId val="1578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3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71437</xdr:rowOff>
    </xdr:from>
    <xdr:to>
      <xdr:col>14</xdr:col>
      <xdr:colOff>219075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A20C-A628-4ADD-8A8E-C5307A74B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11</xdr:row>
      <xdr:rowOff>104775</xdr:rowOff>
    </xdr:from>
    <xdr:to>
      <xdr:col>21</xdr:col>
      <xdr:colOff>352425</xdr:colOff>
      <xdr:row>45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DF2EB-84EE-45CC-A215-A0F0C667D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2</xdr:row>
      <xdr:rowOff>128587</xdr:rowOff>
    </xdr:from>
    <xdr:to>
      <xdr:col>15</xdr:col>
      <xdr:colOff>352425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4F206-7A44-46CE-8BA1-02ED36F0B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466444</xdr:colOff>
      <xdr:row>1</xdr:row>
      <xdr:rowOff>210119</xdr:rowOff>
    </xdr:from>
    <xdr:to>
      <xdr:col>46</xdr:col>
      <xdr:colOff>476250</xdr:colOff>
      <xdr:row>12</xdr:row>
      <xdr:rowOff>392206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AE0EA-81BB-4DB1-98ED-E3FBC87FD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K" refreshedDate="43884.648262152776" createdVersion="6" refreshedVersion="6" minRefreshableVersion="3" recordCount="4114" xr:uid="{47569DFA-7149-41A3-B55D-9E25F5ADD72A}">
  <cacheSource type="worksheet">
    <worksheetSource ref="A1:R4115" sheet="Data &amp; Goal Outcom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5.0767700119713488E-2"/>
    </cacheField>
    <cacheField name="Category" numFmtId="0">
      <sharedItems/>
    </cacheField>
    <cacheField name="Sub-Category" numFmtId="165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K" refreshedDate="43884.657976736111" createdVersion="6" refreshedVersion="6" minRefreshableVersion="3" recordCount="4114" xr:uid="{EBF8D249-EB4B-4001-AFA8-F705375C94A9}">
  <cacheSource type="worksheet">
    <worksheetSource ref="A1:T4115" sheet="Data &amp; Goal Outcom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5.0767700119713488E-2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5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2.5193972985034473E-4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3.1734486903611293E-4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.1370098699512679E-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2.2501966759606995E-4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.1720141806675504E-3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.5075682458782202E-5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.844988015640924E-4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.9729828410011523E-4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7.5833577139652642E-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.3643901866106651E-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5296852531487089E-5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3048541840869312E-4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0739437224979709E-3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.2125939546394569E-4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.3115679566523577E-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617342938544958E-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2.6051603286940574E-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3.2702569592884082E-5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6.9078937190900427E-4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2.6746803607425061E-5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4.3401291035854108E-5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4.3726150998697327E-4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8.879505651047996E-6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5.1327874129228662E-5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8.2476941722465624E-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3258646849717E-5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4.2015221861056372E-5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4.8393305798211583E-4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2.6079757817053652E-4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8.0132124167994108E-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8.7755288056073097E-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2.8154530113079012E-7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6.1766707601924116E-4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60832933893104E-4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7.3461666264280014E-5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.6059455875597351E-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.8471537487265455E-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.7402490136425368E-4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5.9579317185446433E-5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7.0916929888674787E-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4.3899409645547045E-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4.3314661712429248E-5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4.3011459080442247E-4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6.6847517420792063E-4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4.3314661712429248E-5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2994398513728776E-4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.8950164499187798E-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1652835153840561E-4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4.6758177318567376E-5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2.5988797027457552E-4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.2994398513728776E-5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3.0497853311721435E-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.5167984188007015E-4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7.1230961186089902E-5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2.1873904164776772E-4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2.4017979919542019E-4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.858415560771777E-4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3.3103230213724056E-4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2.2287559184130471E-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4.3369108242201772E-4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.0067042073886813E-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.6058910829883145E-4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053332983454829E-4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4.9170154256023995E-5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4.5047248180926423E-5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.6301472935472747E-4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5.1371188790941091E-5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5.0353294240699003E-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.6524543443291761E-5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2.4027140970494197E-4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.3774062424552502E-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4.8317505140214832E-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.1652734092071879E-5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.9491597770593164E-5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.222902844127015E-5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.749561665910708E-5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9.9623721938587279E-6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3.4002009444256965E-5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925905398674596E-5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.5756253243610348E-5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.7872984811948222E-4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3.2161136321478722E-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8.664015209028661E-5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4.439752825523998E-6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0828665428107312E-5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3.2615940269459229E-5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.3834702950949902E-4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5.6633920189001248E-5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7.7966391082372655E-5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.4952221223130577E-4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.0871980089819742E-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.7966391082372655E-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.1391756030368893E-4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2.3953007926973377E-5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5.6309060226158029E-6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9.9623721938587279E-6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3.7250609072689159E-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9.204365613891215E-6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7.363492491112972E-5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.4441436687329558E-5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.0828665428107313E-4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7.5800657996751187E-5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.6600344101288511E-4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.9605571280445393E-5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2994398513728776E-5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5.1176272813235157E-5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.0882808755247849E-4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.6643658763000941E-4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8.0132124167994108E-5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.7537841229391101E-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3.681746245556486E-5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.1716615993212112E-4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1261812045231605E-4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5268418253631312E-4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6.7137725654265332E-5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.3687433101127644E-5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8.6152862146021781E-5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9.793921474459091E-5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.2239813792036544E-4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7.3593775982502916E-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2.1657330856214625E-7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2.1657330856214625E-8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2702569592884085E-6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.5160131599350237E-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3.0038717897569685E-5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.1148928626807789E-6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4.0434236708552708E-5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6578686770432296E-4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.7279043350544948E-6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0204934299448332E-4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.0828665428107312E-5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8002928797085511E-5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2.1657330856214625E-7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4.4830674872364274E-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7.320177829400543E-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490593048464682E-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8.6629323424858499E-7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.9924744387717455E-6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6.5214554674233481E-4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0320263198700475E-6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4971992568643875E-7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7.7749817773810509E-6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8.6629323424858499E-7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.7542437993533847E-6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3.8658335578343103E-5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.73258646849717E-7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1657330856214625E-7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.0828665428107312E-7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9.4209389224533628E-6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386069174797736E-5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6.4971992568643879E-5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2.3823063941836087E-7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7.038632528269753E-6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212810527948019E-5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7.038632528269753E-6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.1657330856214625E-8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808955812051037E-5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983195541186329E-6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4.331466171242925E-6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8.6845896733420649E-6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.5636592878186958E-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9.7068156897553949E-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.104523873666946E-6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7646127883672176E-5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.73258646849717E-5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7.4717791453940459E-6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.0828665428107312E-6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.414332714053656E-6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.6817462455564862E-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6.4971992568643875E-8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3.1727989704354423E-5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5.6742206843282319E-6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6.0423953088838809E-6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.4035578307084093E-5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8.2297857253615579E-6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615636881873611E-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3.2954877497358985E-3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2.8154530113079012E-5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4.613011472373715E-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6.5621712494330314E-5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.8295847809358617E-5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2.1657330856214625E-8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4.331466171242925E-7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2.1657330856214625E-8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.1657330856214625E-7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6.0313977162750954E-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.5865350241577128E-4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2.1657330856214625E-6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.9090937149753191E-4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7.7966391082372658E-6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2.8154530113079014E-6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5.414332714053656E-6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.2994398513728775E-6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2.3823063941836089E-6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.6845896733420649E-6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.0828665428107312E-6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.414332714053656E-6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3.4966020555328789E-4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8.8795056510479963E-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3.1944563012916571E-4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5.5546722180019271E-4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8.6228662804018526E-5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1231491782032905E-4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3.3077241416696598E-4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.4521240339091906E-4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8654108786383343E-3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4455458002837555E-4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.8599595487059829E-4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9.5183969113063276E-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9985384914114856E-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3.2724226923740297E-5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6.0786366863386696E-4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.8492458468872557E-4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3.9162951387292907E-4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8.0899378428237227E-4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241874665957059E-3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2.1430669562939654E-3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2.3043400031012363E-4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4.6519946679149013E-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.2994398513728776E-4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6.3933025435478693E-4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2799482536022844E-4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2030647290627224E-4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3.1511416395792281E-5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2.8079682377639935E-4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2063133286911547E-4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3.1886904700978071E-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7.6017231305313337E-5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6.8012681820856413E-4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1528218872093902E-4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.1670680794466082E-4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3514174454277926E-4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4.6950927563187687E-4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2786488137509115E-4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5538701742716869E-3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8.7915768877717656E-4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.7920603872499811E-4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2.5362467019095824E-3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4363834858428939E-4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9.8616656053773289E-4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4.4547072124802143E-4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9.0636925870477589E-4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6.9380363921757221E-4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3.5459547810880209E-4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.7272811449259574E-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.1176332726075212E-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3.4051821305226257E-4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.0397251397451518E-4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.2996564246814396E-4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.6487769295497907E-3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5.7088724136981754E-4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.0828665428107313E-4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.4413941259097875E-3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6.4282314867527722E-4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4.3591875547388797E-4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2.9725734814968013E-3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3.8756335000467477E-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5.5076021751190299E-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3.3429281329764367E-4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2.1756954578153214E-4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8.9314832451029122E-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.7057313782354639E-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2.1170040911949796E-4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6.3434322077852631E-5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5.3038803266869622E-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2.7435506728652688E-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4.6368345363155512E-4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.2551562047267727E-5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4.5091277534557109E-4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9383311116312089E-4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3.856087758949014E-4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413209792710625E-5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5.481903586325046E-4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3.6960400839215881E-4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6.5493934242278652E-4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3.067977489091364E-4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.220174020439132E-4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4.6164766453107094E-4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7.7819121232550388E-4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5.8427147183895813E-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.4393462087040239E-4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.8703270927426951E-4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130469356032691E-3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3.6686348974561342E-3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.1816239715150699E-4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.6830085067011235E-3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2.2848484053306431E-4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7.7186727171548928E-4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.2351190237070411E-4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.4476032467150959E-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.0848373599186467E-3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2.1915053093403579E-4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.8917678502903474E-4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6.3260586969724082E-4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6.5731082015154201E-5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3.577799720378999E-4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4044779060255186E-4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9.476814836062396E-4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8.0890130747961631E-5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.1955175824059487E-3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6.6290036067222246E-4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7.4063740062082779E-4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3.8712478905483642E-4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3.6880008827077612E-4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9.6670095156416722E-4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2.2307050781901066E-4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2.6004346991012313E-4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6.2134882226479757E-4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9.3767579675066838E-4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5243784846003768E-4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.3743781144549343E-3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8789369654908809E-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8.8123679253937308E-4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6680324624140512E-4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.6525633534720171E-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.1163054616527266E-3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5.4955477047644616E-4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2.6346142986585091E-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8.4197096883051315E-4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2.5988797027457552E-4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.9586890026360507E-4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6700617543152785E-4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3.3776773203352331E-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8.3380723796426309E-4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2.2382873097228671E-4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2.8184850376277711E-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.5506908781019946E-4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6.6065687776882716E-4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3.7088828811193231E-3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8.1431564019366998E-6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7325864684971699E-4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.6977181658186645E-4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.2994398513728776E-5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.6222430902733171E-5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2.9731183799411439E-4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7.2617030360887645E-5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3.7709744486840905E-4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.2258049264617479E-4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5.670430651428394E-4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3.3244002864289449E-5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.4722388218083199E-5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4.8557901512718811E-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5.7382180970083456E-4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.3016055844584991E-5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.7610875159039484E-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3661444304100185E-4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2.6734701490942611E-3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2.1657330856214624E-5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4.357888114887507E-4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4.0427739509295844E-4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.1959827818727403E-3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.1389590297283272E-4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2.3399554836942813E-4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3.4651729369943398E-4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2.8001521070579856E-4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2.032973647472867E-4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626222444196006E-4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2.432172398480043E-4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1241454154226763E-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.1355218315656038E-5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1398253229625758E-4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8143981195393614E-4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6.5751656479467603E-5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6.5312662383012129E-5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4.3986038968971904E-5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.3181214649694484E-4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.4813614305650804E-5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2.7786355488523365E-5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6.565419849061464E-4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6.867539614505658E-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2.9131275734694292E-4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4.1209569153205191E-4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3.0971282564238289E-5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6035793435415538E-5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.2796506459251515E-4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8819955216079011E-4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.7401665342968453E-4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3.1403129741511206E-7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6.518856587720602E-6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9.3126522681722898E-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3.3135716210008375E-6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.4159297615821626E-6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.2994398513728775E-7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2.880425003876545E-6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4640355658801086E-5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.19775940549151E-7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8.987792305329069E-6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2344678588042336E-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2.707166357026828E-6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6.4971992568643875E-8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4.0629152686258636E-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.0828665428107312E-7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.4490920075893205E-4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2.1657330856214625E-7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.0828665428107312E-6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4.331466171242925E-8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.6589515435860402E-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.0828665428107312E-7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.7761177035181616E-6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.7457988852965822E-7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8.5763030190609919E-6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.039551881098302E-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5.6309060226158025E-7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.7759011302095992E-6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9.7457988852965822E-7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.3210971822290922E-6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.7780668632952207E-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5.4143327140536562E-7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5.4143327140536562E-7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.7071663570268282E-5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2.1657330856214625E-8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2.9887116581576184E-6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.6459571450723115E-6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3451382644566108E-5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.104523873666946E-6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.4166060113049987E-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053683650726262E-6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8646961867200791E-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2.1657330856214625E-8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.0626364300579413E-4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0577440390175223E-4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6814751676765035E-4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3.9632915466872762E-5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2.1657330856214625E-7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6307970134729613E-4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3.226942297575979E-6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8008092264273318E-4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.0828665428107312E-6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4.6563261340861449E-6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.7137725654265337E-7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2.1657330856214625E-8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6.4971992568643875E-7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6.4842048583506589E-5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4.1365501935369937E-5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4.6563261340861449E-6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4.9811860969293639E-6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2.4689357176084674E-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7.2552058368318999E-6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.1261812045231605E-6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5.414332714053656E-6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386069174797736E-5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8.6629323424858499E-6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.1657330856214625E-7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2485996284321939E-6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2.3823063941836087E-7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.5077833742096623E-4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.0828665428107312E-6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5.338748629365467E-4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4.439752825523998E-6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5.9471030531165365E-5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.1056067402097567E-4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1331115503971493E-4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7.4501218145378318E-5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059370506297418E-4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8.2374740778155147E-5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2.5988797027457552E-4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3.703403576412701E-5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2.1841418168492451E-4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8804250038765453E-5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3.389372278997589E-5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482404242307673E-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8.6629323424858496E-5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2.6692660280284525E-4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4.3401291035854108E-5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4002009444256961E-4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4.4397528255239982E-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.4517733666377573E-5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5.2194167363477246E-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2748049987682136E-4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.0898402033464325E-5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2.1657330856214625E-8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.4143327140536562E-7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.1657330856214625E-8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.5160131599350237E-6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.2994398513728775E-7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9653217408329066E-4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.1261812045231605E-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.9491597770593162E-7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.4726984982225945E-6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7.5800657996751187E-7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8.1886367967347505E-5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.663851695314399E-6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3.0666780492399911E-5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4.331466171242925E-6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2.9583913949589178E-5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.0828665428107312E-6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2.598879702745755E-7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.1911531970918045E-6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.4726984982225945E-6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2.1657330856214625E-8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.1657330856214625E-8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5.306046059772583E-6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4.331466171242925E-7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3.0753409815824769E-6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2.2956770707587504E-6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7.4934364762502608E-6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.73258646849717E-6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5.6092486917595879E-6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2.1657330856214625E-8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.1657330856214625E-7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3.0320263198700475E-7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.7900328998375595E-6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2.1657330856214625E-8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2.1657330856214625E-8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2.1657330856214625E-7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.212810527948019E-6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5.9016226583184858E-5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518856587720602E-6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2.1657330856214625E-8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8295847809358619E-6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.3210971822290922E-6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5.414332714053656E-6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2.490593048464682E-6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5.6309060226158025E-7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9.22602294474743E-6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.2994398513728775E-7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4.331466171242925E-7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.840873122778243E-5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7137725654265337E-7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.1657330856214625E-6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3.0320263198700475E-6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.2778258351783753E-5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2.837110342164116E-6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.1657330856214625E-7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164136038092957E-5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.0828665428107312E-7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2.7760366691495909E-4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.2994398513728775E-6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.1657330856214625E-8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6.4971992568643879E-6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5.652563353472017E-6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7.385149821969187E-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9.4101102570252543E-5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9491597770593164E-6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7.5800657996751189E-6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2.1657330856214625E-7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4943558290788092E-5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696337691598721E-5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1657330856214625E-8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4.331466171242925E-8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8.6629323424858499E-8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.8983195541186325E-7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2.1657330856214625E-8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2.187390416477677E-6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.03229667526147E-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6.3260413711077237E-3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287971580858926E-4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624938272329738E-3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.2071796219254033E-4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2848700626614991E-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4.6368345363155514E-5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9.6132560204565483E-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7.5779000665894973E-5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.6514259823577858E-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5.4429203907838597E-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6.5275195200630874E-5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2.2975071152161004E-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6.9465888721308416E-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5449529489137806E-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2.3125697888265977E-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4.0834897329392674E-4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6.5355327324798877E-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5340167193199519E-5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3.3114058879152159E-5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2.0574464313403895E-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.3785436135694815E-6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.5160131599350238E-5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.957822709401802E-5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4.0369264715984063E-5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.73258646849717E-7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.0850322758963528E-4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.4813614305650804E-5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9.315900867800721E-4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.7064901073039921E-4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.561629093673066E-4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.3420237587910497E-4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4.439752825523998E-6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3.2485996284321937E-7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.9296681792887233E-5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3.1857933689491713E-5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2.7704057631269748E-4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2.3996322588685804E-5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9116925946780649E-4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4.2088856785967504E-4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.1657330856214625E-8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.1478385353793752E-6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6.453884595151958E-6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186497593446278E-4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1976503963486689E-5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7.6883524539561921E-5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3.161537158390211E-4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4970361043944057E-3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.3450292553137699E-5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.6309060226158029E-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2.8284474098216302E-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7.6532675779691244E-4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277782520516663E-5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3774062424552502E-5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2.1657330856214625E-8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.022335025556172E-5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.3330632187714311E-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2.3205557130065186E-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8.7279043350544948E-6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.3249955017832107E-4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.0010039979073256E-4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.8127185926651643E-5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.0417176141839235E-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.1159212246521691E-5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.1623619414515526E-3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.9138583277636864E-4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.3210971822290922E-6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7.318228669623484E-4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.2740197399025355E-6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4.3098088403867109E-6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4.8707337095626694E-5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3.0082032559282115E-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.5484991562193457E-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6.6054859111454609E-6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.9491597770593164E-6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4.201522186105637E-6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5.9232799891747E-5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2.1685485386327703E-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7.148218622402199E-4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1844394245263779E-4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5989629028474115E-4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4.3466263028422753E-4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5.4901333720504073E-5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.1788085185037621E-4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7147083418753649E-4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.1318121105457764E-4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5.7257651317660222E-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3644118439415213E-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.386069174797736E-6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6.5231880538918458E-5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2.3108372023581005E-4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.1645363374695166E-3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2.4570241856375493E-4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325428648400335E-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.4673386700799615E-5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2.0574464313403895E-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6.9779920018723528E-5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2.8790822493634599E-4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3.3568862827132666E-5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7629067316958706E-5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1079890466039402E-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8.6109547484309351E-5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7.1859023780920122E-5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.5166628798607103E-4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.3422948366710323E-5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2.286147845182016E-4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9.8735771373482473E-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7.6991811193842996E-5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2095619283195868E-4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772138349595472E-4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.4938961526645348E-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5.5176165249069441E-5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.7845640625520852E-5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.2886111859447703E-5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5.5226193683347297E-5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1036575804326973E-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5.089472751210437E-6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.0828665428107312E-7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.459813108851707E-5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3.8333475615499889E-6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5864539897891423E-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2.1657330856214625E-7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.0828665428107312E-6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93034587398868E-7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7.6017231305313339E-6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.6817462455564864E-6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7.7923076420660225E-5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4.5480394798050712E-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4.331466171242925E-8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8.6629323424858499E-6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2523624090463212E-5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070038547965507E-5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.5160131599350238E-5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.8122589162508898E-5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2.2198764127619991E-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.9559601789481677E-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.5463334231337241E-4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2.9670543273014038E-5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4.407375115893957E-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4.0282635392559204E-5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3.1267684794336441E-4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871060736991194E-4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5.4383940086349109E-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6.1212929651930696E-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.8246301246360822E-4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3.3893722789975889E-4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2.1949704822773523E-4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6.9866549342148388E-5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8.708412737283901E-5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.0830831161192934E-4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.9422029013881774E-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.8305160461626787E-5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3167657160578493E-4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.1398532977368468E-5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.1911531970918044E-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6.8220592197076066E-5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.809469993036732E-4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9.1069076250382505E-5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7457988852965818E-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.9899580384146912E-5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3.4110296098538033E-5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2.2523624090463212E-5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.9729828410011525E-5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5.1976294615063728E-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7569782179961219E-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.2693376064598599E-5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.7452668357134839E-4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4.4541766078742366E-5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.1803245316636971E-5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9.4209389224533628E-6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.8063304025511414E-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3.7861345802834407E-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7.7424957810967281E-5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3.1099927109524203E-5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.6565427073947068E-5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2.718861315689184E-4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.208479061776776E-4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6.7137725654265339E-6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.0125347220994545E-5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.1261812045231606E-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4.2036879191912587E-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.5800657996751187E-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3.2683207939098629E-4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.3210971822290922E-4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560627261498826E-4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.0786440857823295E-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.0929415331250424E-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6.5946572457173538E-5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6.2979518129872131E-5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2628021447634192E-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2.6079021467804542E-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0971603811758329E-4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5.6482318873007743E-5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73561849481704E-4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.2613229490659398E-4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.303556909968644E-4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.9064354582348588E-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2.1657330856214625E-7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6.4971992568643879E-6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.0386855878640535E-4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.3442705262452418E-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5.6503976203863958E-5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7.9569033565732533E-5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6.4971992568643879E-6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7.1177467578875057E-4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2485996284321939E-5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.1803245316636971E-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2.5988797027457552E-5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3.742538373269881E-5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9.0679244294970636E-5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.5009620374785148E-5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.187390416477677E-6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3.6817462455564864E-6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.9491597770593164E-6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5.8474793311779491E-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9.7457988852965822E-7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386069174797736E-5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2.6010454358313766E-5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.0828665428107312E-6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2523624090463212E-5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.3427545130853067E-6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7.038632528269753E-6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.4077265056539507E-6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.7457988852965822E-7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.5809851525036678E-5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.7851327481092009E-5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925905398674596E-5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.4077265056539507E-6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.3947321071402218E-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2.4472783867522525E-6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6.4971992568643875E-7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6.5405139185768169E-6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4.3336319043285463E-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4.331466171242925E-7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.624299814216097E-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4.439752825523998E-6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.559327821647453E-6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5.1118231166540507E-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2.707166357026828E-6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5.6309060226158029E-6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5.2952173943444762E-5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.331466171242925E-6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.6966352992758537E-4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.223179516961852E-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6.93034587398868E-5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.5160131599350237E-6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6.064052639740095E-6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4.5480394798050712E-7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.9491597770593164E-6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3.46517293699434E-6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3.2702569592884085E-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4.2448368478180669E-6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1261812045231606E-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.663851695314399E-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4971992568643875E-7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4.2924829757017386E-5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8.1214990710804849E-6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.4971992568643875E-7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4.2448368478180669E-6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.1657330856214625E-6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.0038172851855479E-4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.2301363926329908E-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7.146919182550826E-6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7.0819471899821829E-6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46517293699434E-6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3.4110296098538033E-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7.4717791453940459E-6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.837110342164116E-6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9908773912432399E-5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2.598879702745755E-6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.2919142901446231E-5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.0828665428107312E-6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8.6629323424858499E-7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5.4143327140536562E-7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8.6629323424858499E-7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3.3438918841995383E-5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5144161124065179E-5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.446709701195137E-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6.2589686174460269E-6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30279549495806E-4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5.3796809846837131E-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6.1939966248773829E-6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039551881098302E-5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5.9124513237465929E-6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3.0363577860412906E-5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.1571246578503971E-4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4.2387727951783267E-4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.7288236878830429E-6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4101088120481342E-4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.6782810726194922E-4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8646961867200791E-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5.0461580894980079E-6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080108484325087E-5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4.2080193853625018E-4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5.5561882311618623E-4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.6800416338622601E-4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.5420019569624812E-5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8.164813732792913E-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.9036793822612657E-5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6.453884595151958E-6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3.8463419600637175E-5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7.71434125098365E-5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.2956770707587504E-6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3.0320263198700475E-4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4.9725231645868783E-5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.894556773504505E-6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.4997701617928629E-4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8.9011629819042109E-6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6.064052639740095E-6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5.6460661542151528E-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568028843604047E-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9686513748299095E-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2.1066735443765654E-3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6.2776285737117408E-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.218279365233493E-5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3823063941836087E-7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6.4971992568643875E-8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.6598458115945595E-4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2956770707587504E-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4.0889040656533215E-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5.5226193683347297E-5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.4315495695957868E-4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.631934384587193E-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5.6309060226158025E-7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4.5913541415175009E-6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.0113973509852231E-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.8032438716598506E-4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.0111807776766609E-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5723222201611818E-5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.4077265056539507E-6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.4077265056539507E-6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7.6093031963310085E-4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.5302259639315545E-4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4.2933492689359873E-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.1261812045231605E-4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.4105699334395295E-5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6.9541689379305164E-5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4510146375692299E-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3.2508086761795277E-3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.067815420354222E-6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.8795587106422965E-4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5.414332714053656E-6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4218037707104902E-4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4.7646127883672179E-6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624299814216097E-6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2.3319553739626499E-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8694607995084465E-4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.6271432420016748E-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5.19775940549151E-6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6.1550134293361972E-5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.2387343529829079E-3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3449202461709283E-5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4.613011472373715E-4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6.900025610789979E-5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.2857385216288334E-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4.9768546307581206E-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.0272072025102597E-4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5.1387540075737532E-4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6665277110661614E-3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5161387724539898E-4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674761395111077E-4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539755189508289E-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2.4204232964905465E-4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.4817945771822047E-4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2.3259973339574507E-4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2688683631362449E-4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2.9583913949589178E-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.4077459972517212E-4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0724710239997482E-4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.0950422942180951E-4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2112134804195131E-5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4.7212981266547883E-5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.3882349078833575E-5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5.414332714053656E-6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2.1657330856214625E-7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.8488863351950427E-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.2994398513728775E-7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.76085000775309E-6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.1657330856214625E-8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4.5913541415175009E-6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3.2485996284321937E-7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.0828665428107312E-6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.1148928626807789E-6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7492626132564553E-4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.7542437993533847E-6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.0939117815474008E-4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2.8154530113079014E-6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9.7457988852965822E-7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.840873122778243E-5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.5160131599350237E-6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.104523873666946E-6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2.1657330856214625E-7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7.3786526227123225E-5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9.7457988852965822E-7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.0194971927254472E-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.5905143780804021E-4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.7457988852965822E-7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.4683670320513516E-5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3.9437999489166834E-5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2.598879702745755E-7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.212810527948019E-6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8.879505651047996E-6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2.2220421458476206E-5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3.2485996284321937E-7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.3822444901685286E-4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.542570642519597E-5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.0828665428107312E-7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5.4143327140536562E-7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4.5480394798050712E-7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1502222867506787E-7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7.133946441367954E-5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.4520164697434697E-4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.6606576002573872E-5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.0178945502420875E-6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3.9048167533754972E-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.4143327140536562E-7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.1657330856214625E-6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8.8795056510479962E-7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9.204365613891215E-6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5.2627313980601539E-6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6.4343929973813659E-5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3.0991640455243129E-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3.573459591275413E-6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.5863994852177212E-5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9.7457988852965822E-7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5.5226193683347299E-6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.1657330856214625E-8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6.7728797527993141E-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.0828665428107312E-7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.1657330856214625E-7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.1478385353793752E-6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3.8662667044514348E-6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.797558461065814E-6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360649063327394E-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.0828665428107312E-7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.2806259483022412E-7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2.3823063941836087E-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9.204365613891215E-6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2.1657330856214625E-7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.2669538550885557E-5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2.1657330856214625E-8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4.5480394798050712E-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2.3823063941836087E-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3.1143241771236633E-5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4.331466171242925E-7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.1657330856214625E-8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.0828665428107312E-6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5.8474793311779489E-6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.1386614220511943E-4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2.707166357026828E-6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.0828665428107312E-7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02826353925592E-6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2.1657330856214625E-6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.1478385353793752E-5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.5809851525036677E-6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.624299814216097E-6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5.4576473757660859E-6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9729828410011525E-5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.0828665428107312E-6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7.038632528269753E-6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0715782009683499E-6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.2702569592884085E-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7.5800657996751187E-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2.5014217138927893E-5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7.5800657996751187E-7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.4841503537792381E-5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6.2178196888192192E-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2.1202526908234117E-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2090477473338919E-5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.6817462455564862E-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2.1657330856214625E-6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5.4143327140536562E-7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.4971992568643875E-7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.9188395138606158E-5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2669538550885557E-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2.1657330856214625E-7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.0828665428107312E-7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.93034587398868E-5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2723681878026093E-4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8.6629323424858499E-8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0960789596101424E-7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2.1657330856214625E-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4.9998114014657082E-4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2.8544362068490877E-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7336693350399808E-4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.9731994143097145E-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6.9541689379305164E-5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2.1007610930528188E-4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4618698327944873E-5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6.3780839371552071E-5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280625948302241E-6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4.7280118992202148E-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8.7235728688832509E-4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2.9237396655889744E-4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8.4760295771967183E-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284862855101846E-4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975365147395336E-4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5.8323191995785986E-5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3057204773211798E-4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3311180292162629E-4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.0787733072789066E-3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3.6167742529878423E-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.8984005884872031E-4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.8397092218668615E-4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.2415337436182137E-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3.7675092757470961E-4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3.3633834819701315E-4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.3774062424552503E-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.1015568193396446E-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2.1895561495632985E-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6.9866549342148388E-5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4391296353954619E-4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5.7088724136981755E-5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8.5121994854596829E-4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4.4176623480506592E-4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5.8884116864961944E-4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3.3579691492560779E-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5.6361037820212942E-4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3.3709635477698063E-4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5.3082334501890614E-5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.4288696555244702E-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4.8072777301539602E-4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2.2956770707587504E-5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8587676730203305E-6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.1950249868487727E-5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3.1727989704354423E-5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5.4143327140536562E-7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8.6629323424858499E-7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2.5122503793208965E-6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4.548039479805071E-6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.855004892406203E-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5.2194167363477249E-6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5.4944648382216503E-5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.0828665428107312E-7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.6622546477858932E-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.4960618857501563E-5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5.2085880709196171E-5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5.0678154203542227E-5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9.2585089410317524E-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8.2102941275909641E-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1309458173115278E-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.3004360885922634E-3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3228297686975894E-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.0434502006524206E-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6.5802161375024296E-4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2.8854061899734746E-4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3148165562807898E-4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7.6643409712359061E-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.510653331792391E-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5.5394167941468094E-4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5.6439004211295313E-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8.1236648041661057E-5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4.3856094983834615E-5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7655056113986164E-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.8658335578343103E-5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2.3433231986424226E-5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9.0314751416660546E-5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2.067192230225686E-4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4.8503758185578275E-4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3.0320263198700475E-4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4.4237264006903994E-4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2.4845289958249419E-4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.6535372108719866E-4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.1478385353793751E-4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8.9661349744728547E-5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.3908816152024237E-4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5.267301094870815E-4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6.7844404360103625E-5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.4475546983428094E-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2.181109790529375E-4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3.0026091673680512E-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3.6030824884205432E-4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.6784431413566334E-4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4.0157022873593158E-4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.5707796772040965E-5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4.374780832955354E-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4.4029353630684334E-5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3.5193162641348767E-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.3102685168009849E-5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8.7019155380270365E-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4.0629152686258636E-5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8.2297857253615575E-5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4664193172514131E-5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4.0499208701121353E-5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3.3211516868005128E-4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.3210971822290922E-5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5.5204536352491082E-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2.5988797027457552E-5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4.7440383240538136E-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4.5328793482057211E-5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9.3992815915971468E-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8.771218996766923E-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4.4505814909521056E-5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.4143327140536563E-5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9.8738586826493786E-5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.4329035140185803E-4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6877557936248057E-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.5543682928813799E-3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.2468125373922759E-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.4602727852659816E-5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892476409718814E-4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6.7137725654265332E-5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734102481657105E-3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.064052639740095E-7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2.6954713983644724E-4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4.392106697640326E-5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8.7504279591449569E-4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2.1657330856214625E-8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2.4834461292821313E-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.3275943814859565E-4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8971821830044012E-5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.0893637420675957E-5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3035547442355583E-4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.2956770707587504E-6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2.884756470047788E-5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0655406781257596E-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0525462796120308E-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2.4472783867522526E-5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3.6925749109845935E-5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3.7857014336663164E-5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8.8361909893355678E-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.7050816583097774E-4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.4003099535685374E-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3.0976480323643778E-4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.0698721442970024E-4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.8397252842428638E-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347411561707953E-4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.1462414878508693E-5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7.1837366450063907E-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.8095244976081528E-4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.1657330856214625E-6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.1077508159645219E-3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.2271043663131208E-4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8.1214990710804849E-6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.5634427145101338E-4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5.5334480337628365E-5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.2961912517444455E-4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.2112134804195134E-4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1267226377945659E-4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4.3862592183091482E-4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2.9484290227650592E-4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.893419402390274E-5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3.385040812826346E-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6.6423033736010253E-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461243937665338E-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5.4273271125673853E-5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7.2552058368319E-5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.6546200774147976E-5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5.6265745564445594E-5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.6370776394212635E-4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3628147964130157E-5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.331466171242925E-6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.0791847965651749E-3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6286312803873398E-4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2.0545638406034274E-4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2372833118155416E-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1987332628914796E-4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.3831205300679598E-4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3.3677149481413741E-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.6232169476732862E-4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.3427545130853068E-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.2742363132110979E-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6.1550134293361972E-5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4841768835763882E-4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.0232278485875704E-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.2702569592884082E-5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8.8080364592224884E-5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2.4169581235535521E-4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.2956770707587504E-6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1597500673502932E-4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8081705531853591E-4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0120470709109095E-4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9.4057787908540113E-5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912881582142071E-4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8950164499187797E-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1835731312921293E-4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4597842318330337E-4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.5744879532468033E-5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6163145765735687E-5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.1933189301774259E-5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6.1528476962505757E-5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2.216627813133567E-4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9838115064292596E-5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8.4810107632936468E-5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3942989605230977E-4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2.4656871179800353E-4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0451827871209178E-4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2.4587567721060465E-4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.269119588174177E-5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2.6883244791819216E-4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5.9102855906609711E-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8.8860028503048608E-5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5.2194167363477249E-6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2.2740197399025355E-6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3.2485996284321937E-7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3.2485996284321937E-7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.559327821647453E-6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2.1657330856214625E-8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.5160131599350237E-7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6.93034587398868E-6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.1657330856214625E-6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.1657330856214625E-8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73258646849717E-5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.1911531970918045E-6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.2994398513728775E-7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9.6375122310155088E-6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6.4971992568643875E-8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4.331466171242925E-6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5.6309060226158025E-7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2.1657330856214625E-6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3.3070744217439736E-5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0744216287539288E-6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9.7457988852965822E-7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.7279043350544948E-6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.1762096388010163E-4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7434151339252775E-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7737353971239778E-4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3.2485996284321937E-7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.6676144759285262E-6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.7477466000965201E-5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2994398513728776E-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8983195541186329E-6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2.1657330856214625E-8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4.374780832955354E-5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.624299814216097E-6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2.1657330856214625E-8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4.331466171242925E-8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3.2485996284321937E-7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3.4110296098538033E-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3.1403129741511205E-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3.2890316994076612E-4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9.400797604757082E-5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.9188395138606158E-5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.7672381978671136E-4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2.9654159502221313E-3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3.7381354379068123E-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9.9693025397327171E-4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2.1061754257668724E-4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.0390754198194652E-3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0650810017114851E-5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7.1965144702115574E-4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.5098960477009834E-4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.9150823282013427E-5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7.2941890323730856E-5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.1291220902975918E-4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8.5965049772836687E-4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7.2320324928157494E-4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.2795305053473987E-2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4.7602813221959746E-5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2673913331718511E-3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2.2740197399025355E-6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.0828665428107312E-7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.0828665428107312E-6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3.2485996284321939E-6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.039551881098302E-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7.7966391082372658E-6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.9383311116312089E-5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2.1657330856214625E-6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4971992568643875E-7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9.6375122310155088E-6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2.1657330856214625E-8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.2344678588042337E-6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.0828665428107312E-7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.5181788930206453E-5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8731858604157153E-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4.8334831004899801E-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8.7624044631084432E-5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3.9126133924837343E-4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.5892694428004497E-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.618939986073464E-5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5.5875913609033732E-5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4.437803665746939E-4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4.6860443234870427E-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.5010374768922314E-4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3.3895888523061509E-4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4.2355241955498944E-4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2.5992045627085982E-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5.7649649006157717E-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0212882539872563E-2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4.0005421557599656E-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5.2620816781344675E-4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.6715407702569159E-4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2.0147273462265062E-4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4.0336778719699738E-4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8.6748438744567685E-4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.3091878159912597E-3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5.0019771345513294E-4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.3449202461709281E-4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9.7981013393143388E-5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5.9936663144573971E-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8.3717495291240447E-5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293947374244495E-4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4.1428308194852955E-4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0219877857739119E-3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8.9553063090447473E-5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5.2412906405125011E-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4145052502119459E-3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6.7852417572520426E-4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.1471888154536887E-4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.5052146350142728E-4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4.6753845852396135E-4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.5558626487104587E-4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5.8901919190925756E-4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3.829016095378746E-4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.2994398513728775E-7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4.331466171242925E-7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.1657330856214625E-7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2.1657330856214625E-8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.2589686174460269E-6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2994398513728775E-6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6817462455564864E-6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2.187390416477677E-6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4.5805254760893933E-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4662012989657301E-5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.1657330856214625E-6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7.5800657996751187E-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.0828665428107312E-6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.0357891004841749E-6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5104116736638E-6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.8408731227782432E-6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2.1657330856214625E-7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.1657330856214625E-6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.3806548420836824E-4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7.5800657996751189E-6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7.385149821969187E-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5.3796809846837131E-5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.73258646849717E-6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707166357026828E-6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4.8295847809358619E-6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09586094132446E-5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4.9616944991587708E-5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4077265056539506E-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.1911531970918045E-6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.439752825523998E-6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6.064052639740095E-7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.0828665428107312E-7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2.01413176962796E-6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3.2485996284321937E-7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3.4218582752819108E-5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2.1657330856214625E-8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2.2090477473338919E-5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8.8621797863630244E-5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6.4971992568643875E-8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439752825523998E-6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6.064052639740095E-6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.624299814216097E-6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2.1657330856214625E-8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7.948240424230767E-6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5.8609718483013706E-5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3.2540139611462477E-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4.3328955550794356E-5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7.4046414197397804E-5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.3084493010090628E-4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7499838023739671E-4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3.1426952805453044E-4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2.6313656990300769E-5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.8441762269780961E-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.1775090786523892E-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1678988187070839E-5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.1911531970918044E-5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1982190819057845E-5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112103939466621E-4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9773143071723952E-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2.2566938752175639E-4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2.2112134804195134E-4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3.4131953429394248E-5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4.3314661712429248E-5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2.4472783867522526E-5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.3124342498866063E-4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.5201280527977045E-4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.6416256789010686E-5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5555650410333259E-5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2.5230790447490037E-4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753160932810574E-4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.0678154203542227E-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8.7430644666538449E-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470859792565496E-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2.2978428038443718E-4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3.3765944537924225E-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.8037049930512454E-5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2.1657330856214625E-4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4.3531235020991397E-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.4273271125673853E-5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0092316178996015E-4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.1240154714375391E-5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2740197399025358E-5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3.8983195541186327E-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.4714856876946466E-5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5.4901333720504073E-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5988797027457552E-5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.350334578884982E-4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2.3714777287555015E-4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1998161294342902E-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4.7732757207097035E-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.1339778436313979E-4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6.2394770196754341E-5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8.2781465451634841E-5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.1311903653943608E-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4.3639521675272472E-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9.8107708778652253E-5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8866827090053084E-4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8566019399347092E-5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.6411660024867944E-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.6297401357271779E-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5.6814650614996358E-4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7182926301320683E-4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.2214734602905048E-5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1722302848783269E-5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7538106527362603E-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.7782834366037828E-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3389917324711796E-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6.6276197032805111E-5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9.0549300309833346E-5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8.7105784703695225E-5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9.3408067982853678E-5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7782834366037828E-4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6.0532239743119877E-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220421458476206E-5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4.3606385959062462E-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4.158207524393208E-5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5.8258220003217342E-5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2.1841418168492451E-4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9760637769375891E-5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.4934364762502603E-5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.45104116736638E-4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.8463419600637175E-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7.5800657996751187E-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5447363756052185E-5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4277461091508185E-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6459571450723116E-5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8906849837475368E-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7.7966391082372658E-6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.8983195541186325E-7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.7679158925670706E-5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8376790277212316E-5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1977594054915103E-5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3752405093696287E-5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.1748291645810728E-4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5.1761020746352954E-5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6.064052639740095E-6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.0828665428107312E-7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3.042854985298155E-5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.4706417742798145E-5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4.677983464942359E-6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1287800842259063E-4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.1657330856214625E-7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2.1657330856214625E-8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1.104523873666946E-6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2.8197844774791442E-5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0547120126976523E-5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.8408731227782432E-6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7.3634924911129725E-7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2.2740197399025358E-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.0828665428107312E-6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4.2599969794174168E-5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.3823063941836087E-7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3.2485996284321939E-6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.0211976544419401E-5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.624299814216097E-6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7.5800657996751187E-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4.8728994426482909E-6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.1657330856214625E-8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1.4077265056539506E-5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7.5800657996751187E-7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212810527948019E-5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.7559498560247316E-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2.1657330856214625E-8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.8517017882063505E-5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.1657330856214625E-8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2.3823063941836089E-6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7646127883672175E-7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840873122778243E-5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4.331466171242925E-7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2.1657330856214625E-8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.8804250038765453E-5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4.7104694612266809E-5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3048541840869312E-4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4109751052823828E-4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7284715756344892E-4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11760497080791E-4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2.0457514726780337E-4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1.4071634150516891E-3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2.6877830459105161E-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2.1832755236149965E-4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2.2285393451044851E-4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6.7614186933102061E-5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3.5084875987067692E-4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2.0347062339413642E-4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4971992568643875E-7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.2248520039040745E-4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.2561251896604482E-4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4840958492078177E-5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.1543357346362395E-4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7914944084260738E-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.356886282713267E-6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1.9166737807749943E-5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2.6484749904064867E-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4.6693205325998732E-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6098933577305427E-4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4.9508658337306634E-5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4.049920870112135E-6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3411574655568011E-5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.9986740303514773E-4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.9383311116312089E-5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1.858198987463215E-5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4.0650810017114851E-5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2.4862615822934391E-5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4.5822580625578906E-4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7.2552058368318999E-6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4098922387395721E-5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2.1549044201933553E-5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8.63261207928715E-5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2.5822035579864698E-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3.0688437823256126E-5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174260479023957E-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.0524652452434602E-4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4.3054773742154676E-5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.0510302664520957E-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.9599884424874235E-5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3.3200688202577019E-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.6459571450723115E-6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8.6629323424858499E-7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3.5431393280767124E-5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.317334401614965E-6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3.309456728138157E-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8.6629323424858499E-7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2.1592358863645983E-5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2.3489541046650382E-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9.0744216287539281E-5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.4629526993372978E-4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.7256295928260313E-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.5123314136894673E-6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.0487834989979035E-4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5.1003014166385444E-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3.6752490462996222E-5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1673301331499683E-4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.1807576782808213E-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7739519704325401E-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2799482536022843E-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1976503963486689E-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.5109509394695238E-4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8.2297857253615579E-6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3.2485996284321937E-7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8.6629323424858499E-7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1.8733591190625651E-5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1.2782156671337872E-4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023581405813245E-5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2.0399039933468555E-4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5.4143327140536562E-7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.6969063771558365E-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7.3033933979869766E-5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6.4971992568643879E-6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.7564095324390061E-5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6.5015307230356309E-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.550205212890693E-5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4.374780832955354E-5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7440648538509637E-4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.3383965171169139E-4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5.4148741473250621E-5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3.2984114894014872E-4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2.2307050781901066E-5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.0828665428107312E-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2740197399025358E-5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2.5566479075761364E-4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.1261812045231606E-5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2.1694148318670189E-4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3.9871146106291126E-5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1689600279190384E-5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.4462500247808626E-5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2.1224184239090332E-5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4.4072668292396764E-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5.4251613794817638E-5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2.6856411358888369E-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3.2940800232302446E-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2.1657330856214624E-5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4.4806851808422437E-4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.5448453847480594E-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6.9758262687867313E-5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6.518856587720602E-6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788303203323304E-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2.8176187443935227E-5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3.7997786987228562E-4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650724647814921E-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3.3175890558746654E-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2.9194428511471014E-4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4.3856094983834615E-5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6.4971992568643879E-5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.3084384723436348E-4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8.5654743536328837E-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2.1678988187070839E-5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3.1511416395792281E-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2.1657330856214625E-7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6.0380638427126379E-5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8.6629323424858499E-8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2.707166357026828E-6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.1657330856214625E-7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2.6356971652013199E-5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7.818296439093479E-6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1.0105310577509744E-4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4.5913541415175009E-6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7.796639108237265E-7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5.6309060226158025E-7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.104523873666946E-6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1.2994398513728775E-7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1743960179639484E-5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7.4797707004799888E-5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7.3201778294005435E-5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2.2675225406456713E-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2.925905398674596E-5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1526031481677424E-4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6530230298862915E-5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7.2227198405475776E-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8.9921237715003127E-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.617342938544958E-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3.757575058083351E-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2.2859312718734537E-4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.4791956974794589E-5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.6309060226158024E-5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2.4797643830365747E-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.9985384914114856E-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.2106447948623975E-5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.4090259455053236E-4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3.1294843087230131E-5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.5988797027457552E-5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.9213524867284974E-5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5.7825073386093049E-5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2.598879702745755E-7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.0276948536988046E-5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1.0828665428107312E-6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0960789596101424E-7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3373370586869E-4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.8408731227782432E-6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3776242607409329E-6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.0696555709884403E-4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7.2521738105120297E-4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.1657330856214625E-7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6.4213985988676369E-5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.3795719755408717E-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1.2994398513728775E-6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.73258646849717E-7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2.2090477473338919E-6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4.4402942587954035E-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5.6309060226158029E-6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5.132787412922866E-6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.3191494674291529E-5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4.4440842916952412E-5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5.0050091608712E-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6.518856587720602E-6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7.4327959498528598E-5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5842882567035208E-5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6.3470922966999636E-5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3427545130853068E-5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5.6958780151844465E-5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6.9520032048448949E-5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7504810187392574E-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5.2237915171806801E-5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2164922741935756E-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2.2406674503839652E-4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3386396202226259E-4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.8691366620341634E-5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8926363092576818E-4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4331361497031444E-5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3.7662098358957235E-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2.3974665257829592E-4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4061294581254449E-5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.8284674073346525E-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7989488617067828E-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3.6931163442559989E-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6.8268714786238584E-3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7.5371409699181019E-3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2.4323348284614645E-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.7435667352412709E-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.7330434381782361E-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1478666899094883E-3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.0844955712865675E-3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2.30048499820883E-3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.5044336348461315E-3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7.3401025737882604E-4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7.5686740436447502E-3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3.6256541917855075E-3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3.8207863096533842E-3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0883114123612923E-3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2.1763456108876249E-3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.3944487573502855E-4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1.7874228302251056E-3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2.3939606370639551E-3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4.1782405554352065E-4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5.2211493228162219E-4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0146059573202059E-3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.8401423684839861E-4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4.4775035023661572E-3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.6032055739621438E-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0858014723860283E-3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2.5082654304433532E-3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255883531531856E-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.2785913209009818E-2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3.6518591289749102E-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.1013294390229852E-2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.6264482214370334E-3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2321061277406604E-4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0025723499055957E-4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356696961690415E-3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.1119362467538014E-2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4.9769046591923985E-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3.8422705984360577E-3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8.2514430562177728E-6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3.0731752484968556E-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6.8697053475912795E-5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.104523873666946E-6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.1657330856214625E-8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5.0591524880117367E-5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5.4143327140536562E-7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.0828665428107312E-6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.1023581405813245E-5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3.0320263198700475E-6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4.331466171242925E-8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.6892718067847407E-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.4185551710820579E-5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5.1111300820666519E-6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.3535831785134141E-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4.5517428833814844E-3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2.3475920751274909E-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3.3785436135694816E-5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2.5384609474163218E-3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8.0357425380891316E-4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6837764397021164E-3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2.5059524275079093E-4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.9827831444578697E-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.3044538847103715E-3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2.0794481137572179E-3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8.8747843529213416E-3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.543653509062408E-4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.7149617326463827E-2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5.0767700119713488E-2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7620426041947077E-4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.9958144323363909E-3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6.7734601692662612E-4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.4393078752284083E-3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4.2007403564617279E-3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6.2481399520179201E-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3.0439378518409659E-4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7101334113541296E-3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3.4967709827135574E-3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5.0708474466740921E-4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3.4850976813820575E-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.2272180681664123E-4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.6042723781289526E-3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8.1972997290772351E-5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9556569763161806E-4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.605544565694615E-3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.3032298842727151E-3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.6469750396225537E-3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9.674113120162511E-4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6.534440986431426E-3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6563885431501793E-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8.5547539748590581E-4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6.5075168092842885E-4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7.2857426733391624E-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.6876153822185207E-3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.6124186025083775E-4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3.7417370520282007E-4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2.6753300806681927E-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1.5183954663292075E-4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3.515417944580758E-4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8.6932547714176371E-4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2.6227027666875913E-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.1860693192954483E-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2.7306093348121378E-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3015048778700176E-3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1.0249764974320696E-3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2586430349946234E-4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8230386720624304E-3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.0939117815474008E-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8.6103050285052482E-4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2.1754788845067591E-4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.6616803672739233E-3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6.569714497770251E-4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3299781328572604E-5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9.3206654805890886E-4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.0633749450401381E-3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.1686295730013412E-4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2.490094929854989E-3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.2825471333050302E-4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0845650622977916E-2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7257871494748614E-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9.4685850503370346E-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3600803777702784E-5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5.6971709578365626E-4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.3904727598807302E-3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.5905752000952369E-3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1.2159724982530264E-3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1.7146758558790806E-3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3050018151810335E-3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1.3319258476571995E-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3.6345462586884524E-3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.1063811487526753E-2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.2507974862698194E-3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.6831001899792794E-4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6.2409930328353688E-4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.0997592608785787E-4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8.6845896733420646E-5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.5972826552172491E-5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1.840873122778243E-5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.0386325282697533E-5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605241363062628E-4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7235728688832514E-5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3.3633834819701311E-5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7.5049581762657666E-5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6.5188782450514591E-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9931739705584013E-4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4.6962189375232918E-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.3161159961321627E-4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3.3287317526001879E-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9.1372278882369501E-5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5.4143327140536563E-5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.3210971822290922E-5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6.4971992568643879E-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.3037713175441206E-4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8.6001260830028276E-5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1.7759011302095992E-5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.9053854389326126E-5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9453969964451892E-5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2.4611390785002303E-4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.2436994767038352E-5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100192407495703E-4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.1003014166385444E-5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4.6664184502651403E-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3.7185637080120511E-4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2281886778330515E-5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4.3466263028422753E-5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4.613011472373715E-5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6.4971992568643879E-6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5896480848461535E-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.1337612703228357E-4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7.331006494828651E-5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0489511626898991E-3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.8398447608068531E-5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2.9153149638859067E-5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4.3639521675272472E-5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.7478397266192021E-4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6.1506819631649539E-6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6.7137725654265339E-6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.0828665428107312E-6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.490593048464682E-6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1.845204588949486E-5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2.1657330856214625E-7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.7490460399478933E-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5.4143327140536562E-7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1111300820666519E-6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.8408731227782432E-6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5.4143327140536562E-7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576172352587294E-5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.46517293699434E-7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252362409046321E-6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1.0352204149270592E-5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.0328381085328755E-6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0759907015081634E-4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2.772138349595472E-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5214819972204982E-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212810527948019E-5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3016055844584991E-5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.8728994426482909E-6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.3145999829722277E-5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9.8865715358619762E-5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.1657330856214625E-8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5.8821310605478923E-5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4.331466171242925E-8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8.771218996766923E-6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.5555650410333259E-6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.0828665428107312E-6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7.3634924911129725E-7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4.331466171242925E-8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.490593048464682E-6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3.2334394968328435E-5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4.5792260362380202E-4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4.2816781333375735E-4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5.6309060226158025E-7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1.8408731227782432E-6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.0027344186427371E-5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0941283548559629E-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.1577478479789341E-5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2225563268333155E-4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7.5064308747639893E-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.3499294070421276E-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3.8983195541186329E-6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4.7396397201569161E-4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3.3135716210008375E-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.3709090431983859E-5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.1892054822918659E-5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2.1657330856214624E-5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1545523079448016E-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8.9206545796748047E-5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3.7900328998375594E-5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3646284172500836E-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5.4208299133105208E-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7.506430874763989E-4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3.4954932001930402E-5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1606618409793398E-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6.6314747081729178E-5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.4056152771397497E-4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.9073611285068219E-4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6.1667083879985525E-4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2.0108506840032436E-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4.7505355233106778E-4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4.3948896646553498E-3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.9043025723898015E-4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3078862104068013E-4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7.5965253711258421E-4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1.9448283108880734E-5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8100131229434376E-3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4695798425792997E-3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1637999882204053E-3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.1987332628914796E-4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3.4515288185549248E-4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1790385561749216E-3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1512387363238009E-3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2.8648317256600709E-4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3483043847393519E-4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9.1175197171577961E-6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6.1002745255971146E-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.7451211905966241E-5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4.316306039643575E-5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4689357176084672E-5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2.4472783867522526E-5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4.3314661712429248E-5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200384814991406E-5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6329627465585826E-5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9.6526723626148589E-5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1.0590434788688952E-4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4863426166620097E-4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.1657330856214625E-7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3.8008832225965231E-5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.862530453634458E-5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6.865373881420036E-6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9.204365613891215E-6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5.3204698421228221E-5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2.1982190819057845E-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7.6666951230999772E-5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1.7561929591304441E-4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.7607409986102491E-5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4681239289456393E-4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5.2659799976885859E-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4.2971395184091335E-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4.2282278407844361E-4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.4308733198729502E-4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2.5436318517315515E-4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.9679920897274779E-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.3186338414663379E-4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6.5628729469527727E-4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3688523192556054E-4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1.797775034374376E-4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5230790447490039E-5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4.3165226129521369E-4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3.2570459874661176E-4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3758252573027466E-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1902869038575558E-4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6.9317904179567894E-4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.9311031580800872E-4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.7464471602451475E-4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2.9456083719943461E-3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2.0146732028993654E-4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4.0826234397050193E-4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2930998483868606E-3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.4208299133105208E-5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.1850626146549142E-4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6253826807589077E-4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.2792985336765978E-4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5.279580801466289E-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.4750409191768343E-4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5.3071289263153935E-4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.9524083766877485E-4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4.9790203638437421E-5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4522595728491823E-4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.3151686685293435E-5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3.444273612718093E-4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9801577349579743E-5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043640244163833E-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7700536508784214E-4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1.68818894024193E-4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.101708420655638E-4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.8768242919995595E-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.3394248790883039E-4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.2929426521160131E-5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.0404181743325507E-4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.648231164812214E-3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2217180083733376E-4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9.754678390947629E-4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3.8996623086317178E-3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.2261947584171597E-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2.938033503954076E-4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.1931023568688637E-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6.4755419260081729E-5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5.7402755434396865E-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0516799863777822E-4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.597147116277258E-4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1725278925554598E-4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.3308974856858094E-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.5655826402871653E-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2019818625199117E-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3.010368989013833E-5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.552771967841434E-5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.3802801702598698E-4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7.8854341647477454E-5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3.2507653615178154E-5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1692771271939419E-4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1678988187070839E-5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3.4889960009361764E-5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3.3807093466551031E-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3559669298847183E-5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.6455191259888937E-5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1.9924744387717456E-5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818601086702586E-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.2550968276890584E-5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2.259942474845996E-4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2.1787274841351914E-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6.8268238324959742E-4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.2751026064453465E-5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.7542437993533846E-5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1.4467573473230208E-4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8.5005023610642403E-5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5276236550070403E-4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3085402617986591E-4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3.9461822553108671E-4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8.092369961078876E-5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4.537773904979226E-5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0970111621662335E-3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3861709642527603E-4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7181921401168956E-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2.0292919012273103E-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7.0083122650710524E-5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9041168603445611E-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4.0794614694000117E-5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5.5551053646190514E-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3.3799296827442793E-4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9.0094496361852839E-6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.3109182367266714E-4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6.9974835996429449E-5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1766427854181406E-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8.9444776436166398E-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.8408731227782432E-6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2.598879702745755E-6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3677149481413741E-5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.73258646849717E-6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2.3389917324711795E-6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3.9878295191206762E-3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5.5107078363638112E-4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5.7348612107256333E-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7.7637199653358187E-4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5003605046808346E-4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5.7558688216561606E-4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2.7569782179961219E-5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8.8318595231643248E-5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5.5373463533169552E-4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2555354245900648E-3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2.8758769643967401E-4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3.2857419508506018E-4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92939999136298E-3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16343325857297E-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6.4971992568643879E-6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2.1657330856214625E-8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8.4463590339237037E-7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3.2485996284321937E-7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.8474793311779489E-6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.3389917324711795E-6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5.4143327140536562E-7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1.1911531970918045E-6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3844721272692303E-5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4.331466171242925E-8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.598879702745755E-6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5.6958780151844465E-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1.45104116736638E-5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.1657330856214625E-6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.7759011302095992E-6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8983195541186329E-6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.0828665428107312E-6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.1657330856214625E-7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.0674367783085187E-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.1911531970918045E-6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3.402366677511318E-5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.624299814216097E-6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9.4209389224533628E-6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.73258646849717E-7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.7065976714697124E-5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2220421458476206E-5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0027344186427371E-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6.4971992568643875E-7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5.4143327140536562E-7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.0828665428107312E-6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6.4971992568643875E-8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.1657330856214625E-7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3531235020991399E-6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1261812045231605E-6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4.374780832955354E-6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.438615454409767E-5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.9129110001608671E-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.2034978756798467E-4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4971992568643875E-7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9.9623721938587279E-6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3.2702569592884085E-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5.4143327140536562E-7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9.9623721938587279E-6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7.2552058368318999E-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.0828665428107312E-7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.0828665428107312E-7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5.4164984471392778E-5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2.1657330856214625E-8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.1657330856214625E-8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.73258646849717E-7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6.7137725654265339E-6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.1657330856214625E-8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.1657330856214625E-8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.1657330856214625E-8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4.3422948366710323E-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4.5480394798050712E-7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4.331466171242925E-8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4.331466171242925E-8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5.6309060226158025E-7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2.65085729680067E-5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9.7457988852965822E-7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.0828665428107312E-6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.1657330856214625E-7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7522946395763254E-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.5461448245994328E-4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8.7718665509595238E-4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7.0559583929547253E-5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8711933859769437E-4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8189992186134663E-4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2.313002935443722E-4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.3126522681722898E-6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2.3389917324711796E-4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3.2984179866007442E-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2.5003388473499787E-4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7347522015827915E-5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0051167250369207E-4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7.6441714990095144E-4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.1824902647493186E-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5.8756338612910278E-5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0959699504673009E-4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1931023568688637E-4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6.6433862401438367E-4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.8553835344519069E-4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6860232071563085E-4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7.1929410106202831E-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5.0353294240699003E-5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.8122589162508898E-5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.7309894209686643E-5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.4143327140536563E-5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.5663937064614331E-5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4.6440680848215272E-5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.9540599287876748E-5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.2342568804505257E-5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1.386069174797736E-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2.2051537592459444E-4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.3314661712429248E-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.0829055260062725E-4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5.6698892181569893E-5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7.2784224955097613E-5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2.7829670150235795E-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2.2090477473338919E-4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8.6700792616684007E-6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3314661712429248E-5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9.7814035372241969E-5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1678988187070839E-5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.7093320901124497E-5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9.0443395961946446E-5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.4722388218083199E-5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.7260892692403055E-5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.250245585577266E-5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6.9325116070743015E-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0132382241080012E-4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.3145999829722277E-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1175182721806746E-5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1.624299814216097E-5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5.5745969623896443E-4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.281258883363365E-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.1431556794481388E-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2994398513728776E-4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9.7693187466064293E-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.2870141384162644E-5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1.7553266658961955E-4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1.4726984982225946E-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6.0857099705963099E-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.8625304536344577E-6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4971992568643875E-7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1657330856214624E-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1.624299814216097E-6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4.548039479805071E-6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.0141317696279602E-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.8268503622931241E-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.4077265056539507E-6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2.9640201352484479E-4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.0828665428107313E-4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.0493521845550192E-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.6502886112435545E-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.7382173745197858E-4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9.7847820808377674E-5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8.8470196547636739E-5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9.2909732799852172E-5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355099191673349E-4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.4077265056539507E-4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9.7847820808377674E-5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0926123416960279E-4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7975584610658139E-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4.5480394798050715E-5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4.4949790192073453E-4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806259483022412E-7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2.3823063941836088E-5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4.4057876335421963E-4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2.1711474183355161E-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5.5984200263314806E-5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8.1128361387379982E-5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5701564870755603E-5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8.4680163647799189E-6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0917460484617793E-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8.4593534324374332E-5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8.4680163647799192E-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.4276512500416681E-4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.3234794886232758E-4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3.4954932001930402E-5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.4196380376248687E-4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8.1767252647638316E-5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6.9195172085605725E-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5.0526552887548722E-5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7.9785606874294683E-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4.6498289348292804E-5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1.7022662052984694E-5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.308671469272479E-5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2.9475627295308106E-5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1.9275024462031018E-5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5036964561212524E-5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1.624299814216097E-6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2.1657330856214625E-6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.598879702745755E-6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.0828665428107312E-6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.1403129741511205E-6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1.277782520516663E-6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.414332714053656E-6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5.999080647171451E-6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1.104523873666946E-6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.1478385353793752E-5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2.1657330856214625E-8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.0828665428107312E-7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.0828665428107312E-6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.0828665428107312E-7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.6356971652013199E-5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5.0461580894980079E-6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.0828665428107312E-7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5.6309060226158025E-7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.0828665428107312E-6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2.1657330856214625E-8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3.9524628812591694E-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.7880292354890794E-4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.8408731227782432E-6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.5339077101771113E-5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.9491597770593164E-6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7.5064308747639893E-5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7.1620793141501771E-5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.4747301373453451E-4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.8463419600637175E-5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4.5141674143459515E-4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2.3264644825840195E-3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.6218364734533427E-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7.0637550320629626E-4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3.8796942495822882E-4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2.3028324363003352E-3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6.9677394214450199E-4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6.6481508529322034E-3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.7198913023935373E-4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1.6407593856668199E-4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2.3195001347005865E-4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7.3569952918561089E-5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6.2012518307142143E-4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9.5032367797069772E-5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3.4235908617504082E-4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4.0802411333108355E-5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2.0222316113681846E-3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.7390571379568846E-4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4.2616429365624889E-5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4.9378714352169344E-5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89965509240909E-3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1056612447811774E-5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6.0640526397400951E-5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.1007610930528186E-5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0054688372854742E-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3832537217864282E-4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6.8393850843925786E-5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4.966686513921128E-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.1749647035210638E-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3.8400613341154152E-4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1354128224227622E-5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2.4905930484646821E-4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4.0564180693689991E-5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.7997241941514353E-5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7.6450377922437629E-6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.0655406781257596E-5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6.8653738814200365E-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3.2485996284321937E-7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7.2681419771256249E-3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4.4462500247808626E-5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4.5480394798050715E-5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.1147952249360825E-4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7.796639108237265E-7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.2956770707587504E-6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6855090261706135E-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.7533244465248359E-6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.1333281237057114E-4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9166737807749943E-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2725847611111713E-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.104523873666946E-6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6.8328878851357141E-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3.7153151083836188E-4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2174408652850778E-4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1.970817107915531E-6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.8869222031334095E-5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.1148928626807787E-7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142696725522425E-4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4.626005870887444E-4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4.5305511851386778E-4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3.9199768849748471E-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.3343095990285033E-5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3.4499066844737947E-4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3.5951169221316276E-5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.6969063771558365E-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2.1678988187070839E-5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5.4035040486255489E-5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6.1420190308224682E-5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.1880681111776337E-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.3892367400575975E-4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4.7633133485158448E-4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4.1083956634239143E-5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.2913456045875074E-5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3959784873972944E-5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.3823063941836088E-5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8587676730203305E-6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5.9774233163152369E-6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1.1911531970918045E-6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.6774147793852437E-5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.796639108237265E-7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.73258646849717E-5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.1657330856214625E-7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1.6026424833598822E-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.1657330856214625E-8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8594984273145879E-4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7.5800657996751187E-7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5.4143327140536562E-7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8.6629323424858499E-7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2.1657330856214625E-8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.5376704907912385E-6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7.3418351602567584E-5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.3126508231951686E-4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5.6330717557014248E-7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.5160131599350237E-6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.4002009444256965E-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4522875476234533E-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.9877923053290694E-4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.4797643830365747E-5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3.7662098358957236E-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8.5121973197265963E-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6.0786864981996391E-4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.0101643991395786E-3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.1002573794882716E-3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9998424793023386E-3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8.5286568911773197E-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5649587276700687E-4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3.3214115747707872E-3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6.2999009727642723E-4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6.8772182756653003E-4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2.5984487218617166E-4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6.502830162887003E-4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4.0380093381412168E-4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4142237049108151E-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6.395626375148741E-4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3747263283839336E-4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.7346711672142208E-4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3.6397310236954298E-4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.5868066430378182E-4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252161898113761E-3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.2901544513904155E-3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0681612151593614E-3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6.556540343410416E-4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.6964187259672916E-4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9.9578263201120093E-4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6.7767953982181186E-4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3.0731752484968556E-4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.1644930228078042E-3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4.8952064934301915E-4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1.5887839573449906E-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2.129348769783022E-4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.5987060469034569E-3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.6019927634341959E-4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9.150222286750679E-5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6.7137725654265339E-6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7.5800657996751187E-7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.5831508855892893E-5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.8083871264939213E-5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.7921986329231809E-5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.7347522015827915E-5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.0320263198700475E-6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.1478385353793752E-6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2.3823063941836089E-6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.1911531970918044E-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8.2297857253615579E-6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6309060226158029E-6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2.2696882737312928E-5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2.1657330856214625E-7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5.067815420354222E-6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2.2740197399025355E-6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7.796639108237265E-7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5.4143327140536562E-7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.9491597770593164E-6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9.7457988852965822E-7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.1657330856214625E-6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7.3634924911129725E-7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.1700645517927054E-5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.331466171242925E-8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4.5095977175352903E-5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2.1657330856214625E-8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.2344678588042336E-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3.2485996284321939E-6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3.5842882567035208E-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2.1657330856214625E-7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.042854985298155E-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1478385353793752E-6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8501047406778448E-5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2.5988797027457552E-5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2.4797643830365747E-5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463334231337241E-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.1335446970142736E-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6.3802496702408285E-5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.5923825034888907E-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4.4397528255239982E-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6.5729999148611388E-5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6.8437165505638215E-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4.4397528255239982E-5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.6606576002573872E-5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2.3945969294445106E-4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.624299814216097E-6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1.5809851525036678E-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0011373711142315E-5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7784155463220061E-4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.0980266744100815E-4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.2629992264742108E-4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8804250038765453E-5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442378235023894E-5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6.6163145765735687E-5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2.7710554830526614E-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2.4905930484646818E-5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9.5292255767344358E-6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7.2833603669449781E-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3644118439415213E-4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9.7696219492384169E-5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5.544276699190944E-5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5.8583079966060559E-5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2.1715805649526404E-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2268877930045585E-4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7.7362584698101387E-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4998246663642832E-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.3102685168009849E-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9.1978684146343519E-5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.6892718067847408E-5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2.2963267906844366E-4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1348441368656463E-4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5.890793992890378E-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.1657330856214624E-5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2994398513728776E-4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2.6855090261706135E-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6459571450723116E-5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.7137725654265332E-5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4.6671547995142517E-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5.2085880709196171E-5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2.0652430704486266E-4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5.7673472070099545E-5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6.4971992568643879E-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7.1902338442632552E-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6.2113008322314985E-5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6.3304378092715355E-5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2.9453969964451892E-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0520649458669005E-5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.0503805465264093E-5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1.840873122778243E-5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5.2085880709196171E-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8.4463590339237042E-5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6309060226158024E-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2.1657330856214625E-7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6.4971992568643875E-7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5.1241244805803802E-5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.5160131599350237E-6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.0828665428107312E-7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.7354298962827489E-6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2.0574464313403895E-6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9.0311069670414989E-6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.4971992568643879E-6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3.1619703050073354E-6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.6242998142160968E-4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7.5800657996751187E-7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5.76085000775309E-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.73258646849717E-6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.1911531970918045E-6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.331466171242925E-7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.6629323424858499E-7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9.7457988852965822E-7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0915294751532172E-5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.3647930129645909E-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.8333475615499889E-6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624299814216097E-5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1.0113973509852231E-5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2.0639436305972539E-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5.8691366620341639E-6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.5160131599350237E-7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.4077265056539506E-5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.3644118439415215E-6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6.2806259483022412E-7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6.0640526397400951E-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5.4576473757660859E-6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4.1322187273657507E-5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.0066062083997059E-6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.8154530113079014E-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.1657330856214625E-7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.0828665428107312E-7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.4732671837797102E-5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4.5480394798050712E-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5.9124513237465929E-6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.0828665428107312E-5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5.4143327140536562E-7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4.9811860969293637E-7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3535831785134141E-5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.1911531970918044E-5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.8437165505638219E-6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.3743211565410795E-5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.2994398513728775E-7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5.4143327140536562E-7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8.4463590339237037E-7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.624299814216097E-6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.3470859792565498E-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236391933761263E-5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4.331466171242925E-8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.717535346040661E-6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4.331466171242925E-7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2.1657330856214625E-8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.4228866372533009E-5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4.396438163811569E-5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4.331466171242925E-8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.1657330856214625E-8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.3232629153147137E-5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3.1403129741511205E-6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9.464253584165791E-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.9497284626164321E-5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.104523873666946E-6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4532069004520013E-5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7937956804516865E-6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0828665428107312E-5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6.4971992568643879E-6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5875913609033739E-4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9.9841789602978502E-4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8.1214990710804842E-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5.1003014166385444E-5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1657330856214624E-5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.7684401797296334E-4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2.18565783000918E-4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7217578030690629E-5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7.0559583929547253E-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5.5637682969615374E-5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5.8474793311779491E-5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7.6472035253293837E-5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772138349595472E-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4.3314661712429248E-5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8.7820476621950304E-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.7823983294664637E-4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5.8063304025511414E-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.1657330856214625E-8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8.8470196547636747E-4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2.1657330856214625E-6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4.331466171242925E-8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2.321665867786208E-5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.19775940549151E-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.4143327140536562E-7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.3736434618411228E-5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3.4760016024224475E-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.3102685168009849E-5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484991562193457E-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2.8630991391915734E-5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6.064052639740095E-6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1870383042291237E-4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2.6378628982869414E-5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2.3140858019865329E-4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.0905960441933141E-4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.5409735949910916E-5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2.4609225051916677E-4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33601565569985E-4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8.0348697476556258E-5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3.5193162641348767E-5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3774062424552503E-4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6.9411745394167874E-5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4.5631996114044213E-5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.8928507168331583E-4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1045238736669459E-4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7347522015827914E-4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2.598879702745755E-6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7.3786526227123225E-5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2.1029268261384401E-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.0980266744100815E-4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0927758554102893E-5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1168685522549882E-4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051735935926324E-4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3.6814410937647223E-3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5.4333911652071256E-4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2.6346142986585091E-4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5.4836361727935435E-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5.9774666309769494E-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1657330856214624E-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7.6465538054036977E-4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1657330856214625E-4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901513649175644E-4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6.7895732234232855E-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722302848783269E-5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.9740713024988174E-5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3.4097301700024307E-4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.3033381709269961E-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2.2465149297151431E-4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.1156665703924683E-3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3.4760016024224475E-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0828665428107312E-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.9792391028853893E-4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6449674050521827E-4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6.5729999148611388E-5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9.773087122175411E-4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2.7662042409408693E-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8668619198057007E-4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2.3389917324711796E-5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6.5729999148611388E-5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6.4839882850420969E-4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5.1327874129228662E-5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8.0348697476556268E-6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0146459506136551E-4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3.3993346511914475E-4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6.1238268729032477E-4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7.5973916643600907E-5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.8889523972790396E-4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5.042909489869576E-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1610509521787865E-5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3.9383856162026297E-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.5246760922775097E-4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1307292440029656E-4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2.1847915367749314E-4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.5614935547330747E-5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.6683997347942039E-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6362113461870149E-4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2.7937956804516866E-5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.1386558270963401E-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8194323652305906E-4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7.1259115716202986E-4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.0434236708552708E-5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3.2485996284321939E-5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2.7548124849105004E-5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9.5205626443919491E-5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2.4372293852349689E-3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5.890081466705208E-4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6.8616921351744801E-4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2.308671469272479E-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1765617510495699E-5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4.7089058019388622E-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6.9844892011292173E-5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9859772395148812E-4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.158207524393208E-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3.5736761645839755E-4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2.8416583816439213E-4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1496274309080985E-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265275773191479E-4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.6134711487879895E-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.8018899272370569E-4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8.6629323424858496E-5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3774062424552502E-5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.7910612618089497E-5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1.624299814216097E-6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8.6629323424858499E-7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.1657330856214625E-8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.4971992568643875E-8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9.7674562161527968E-6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7.2552058368318999E-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4475759944293856E-4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.2712853212597985E-5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.8345924968299408E-4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2.1657330856214625E-7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9.0852502941820353E-4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4.331466171242925E-6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3.7900328998375595E-6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3.053683650726262E-6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7.2335485059756849E-6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5534803423162752E-4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4.331466171242925E-8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3968978402258433E-5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4.7646127883672175E-7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2.8067900789654156E-5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2615940269459229E-5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2.2740197399025355E-6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1.5376704907912385E-6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312519619186539E-4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8.1431564019366998E-6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.554536679061936E-5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.212810527948019E-6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0178945502420874E-5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3210971822290922E-5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.0828665428107312E-6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2.707166357026828E-6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7288236878830429E-6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.2678201483228043E-4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.4758660634824559E-4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7239235361546844E-5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2.5624737295764583E-5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970817107915531E-5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.4143327140536562E-7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.0828665428107312E-6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217578030690629E-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3.7142322418408084E-5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3.8073587645225313E-5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6.0207379780276659E-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3.9567943474304124E-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6.4971992568643879E-6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3553157649819113E-4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.3823063941836087E-7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.5663937064614331E-5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5.3623551199987412E-5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8.8795056510479962E-7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.7120120041837661E-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5.6309060226158025E-7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4365307556927161E-4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.1657330856214625E-7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1539025880191152E-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1283469376087821E-5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.0038172851855479E-4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6.4971992568643879E-6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9.3126522681722898E-6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2.1657330856214625E-8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3.3568862827132666E-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.0828665428107312E-7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2.772138349595472E-6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2.1657330856214625E-7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2.5122503793208965E-6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.8450313303026364E-3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5.6309060226158025E-7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2.2523624090463212E-5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3.5281957697859244E-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2.1657330856214625E-7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8.1214990710804849E-6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3968978402258433E-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2.1657330856214625E-7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.1694958662355898E-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4.8728994426482909E-6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3.5084875987067694E-6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.3839034417121145E-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.0828665428107312E-6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5.8474793311779491E-5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.079103762196604E-6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5.587591360903373E-6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.7457988852965822E-7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.6329627465585828E-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.1370098699512678E-4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5.0905556177532473E-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5.1132958151522734E-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2.8154530113079012E-5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7.6558664576718697E-5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7.6103860628738197E-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5.0483238225836292E-5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1803517839494074E-4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7120120041837661E-4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2.0412532450591976E-4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212810527948019E-4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8.749561665910708E-5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344678588042336E-4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4.3362740986930047E-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9.8952344682044622E-5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4.5523709459763145E-5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1014918473470758E-4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3.1294843087230134E-4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5.7803416055236835E-5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2.6421943644581844E-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2145394326702706E-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7.5475798033907963E-5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6.7246012308546407E-5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.7847806358606473E-4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4.8620707772201834E-5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6496388913178679E-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4.9811860969293636E-5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2.2307050781901066E-4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6.5708341817755173E-5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1863885843034372E-4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.7256295928260313E-5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6.3564266062989921E-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5.5789284285608872E-5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0384300313599501E-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121584440380418E-5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.1803245316636971E-5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.5294407050658767E-4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5.9016226583184858E-5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840295247149421E-5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1657330856214624E-5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7.0819471899821832E-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3.7779047945580793E-4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.8154530113079014E-6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1.4683670320513517E-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.2702569592884085E-6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2.2090477473338919E-6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1.2712853212597985E-5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4.4830674872364274E-5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8983195541186327E-5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.4797643830365747E-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3823063941836089E-6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5.6482318873007743E-5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.1657330856214625E-8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5.4143327140536562E-7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5.9037883914041066E-5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5.414332714053656E-6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5.9124513237465929E-6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5.5226193683347297E-5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1207668718091069E-4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2.4550100538679216E-4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8.1713109320497785E-5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5.9646454911100699E-4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0936952082388386E-4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.3009558645328125E-4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2.6543224697376643E-4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7.6067043166282633E-4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4.3336319043285463E-5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1307292440029656E-4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2.6534561765034157E-4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4.3362307840312921E-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2758878653110242E-4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8.9596377752159903E-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6.7570872271389631E-5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7.3526638256848659E-5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6.6293089750872971E-4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4.4332556262671337E-5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2.7071663570268282E-5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.2485996284321939E-5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.5515311825392157E-4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4.6721359856111811E-4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6.1874994256205183E-5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.4868302678505549E-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2.8414418083353588E-5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2864454528591489E-4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8.6969560092609635E-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3.3527713898505863E-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4.3574549682703825E-4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397620664471889E-4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6.8112305542794991E-5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3446993413961949E-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6.5340167193199519E-5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2.1226349972175955E-4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2.7570691787857178E-4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.7817486095407772E-4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3.5669623920185489E-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4.7438217507452516E-4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2.4087283378281907E-4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5.7316126110972005E-5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2.6194541670591589E-4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249844563712146E-4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5.4983631577757688E-4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3.5972826552172491E-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6.2286483542473267E-5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4.4105154288681084E-4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2.8508627472578123E-4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.1370098699512679E-5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2.7734377894468452E-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.6043268827003728E-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5950624175602071E-4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5.2884169924556244E-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1829234113664428E-4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7.1794051788351477E-5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2.7225430619347404E-4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6.0730620893762798E-5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.5767626954752664E-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9.5898661031318356E-5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.7059479515440259E-4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3.3168202206292698E-4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5.544276699190944E-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.7585752655246276E-4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.9632915466872762E-5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4.2231795169618521E-5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3.3445416041252244E-4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9.3039893358298038E-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3.4012838109685067E-4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3.9091482195467402E-5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138742456419765E-4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1759930654924542E-4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5.5984200263314806E-5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.4354478891499052E-4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4.4614101563802131E-5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.3167657160578493E-4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6.8914709651017754E-4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.8148843257507858E-5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6.6011544449742183E-5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2136768211822676E-4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3.3059915552011626E-4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5.4143327140536563E-5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1714701125652737E-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.4406673058862532E-5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5.2497369995464255E-5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.2344678588042336E-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2589686174460269E-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6611172766716617E-4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.5376704907912386E-5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.5593494789783091E-5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.6801491980279806E-5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.192019490326053E-4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2.203200268002714E-4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7.5497455364764178E-5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8.8470196547636739E-5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8.6715952748283356E-5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.8809391848622402E-4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4.5177192166063706E-5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3.3953280449830481E-4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8.8383567224211893E-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5.6958780151844465E-5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.310404055740976E-5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9.2693376064598599E-5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.2084790617767762E-5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.4088093721967613E-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.9471030531165365E-5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5.4164984471392778E-5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5.0266664917274143E-5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6514259823577858E-5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9.5292255767344351E-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2.5441256388750736E-4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2.4147923904679309E-5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5.4403215110811136E-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.1694958662355898E-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5.468476041194193E-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.1629986669787255E-5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7.2552058368319E-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.7266579547974213E-5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3.3027429555727306E-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9.7457988852965818E-6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.7564095324390061E-4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.7542437993533846E-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5.706706680612554E-5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5295762440058684E-5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3.452178538480611E-5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1318121105457764E-4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2994398513728776E-4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7.9265830933745524E-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.1621323737444767E-4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0863317157477257E-4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5.414332714053656E-6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5.9665946508871292E-5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3.3194191003320156E-4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.8079539798767968E-4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8.9769636399009622E-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7.2552058368319E-5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3210971822290922E-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2.5988797027457552E-5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9.8865715358619762E-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.4077265056539506E-5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3.5734595912754133E-5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5.1739363415496739E-5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1946183700287987E-4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3.3222345533433234E-5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.9157544279464463E-5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947780747816494E-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1642981068300982E-4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.4110296098538033E-5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6.6228117758304318E-5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4.7862701192234325E-5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3.2940800232302446E-5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4.374780832955354E-5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2.2304885048815443E-4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9.2043656138912164E-5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.9760148673210224E-4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2286203794730557E-4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.3606490633273942E-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.7022662052984695E-4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6.8826997461050084E-5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5.6309060226158024E-5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.3931350596117162E-5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.9275024462031018E-5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2653568075600498E-5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1250983379803497E-4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3.8246846292075026E-5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5.999080647171451E-6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2415337436182137E-5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4.3422948366710323E-5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8.0781844093680556E-5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6.4971992568643879E-5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.7328030418057322E-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.7507786264163902E-4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.2821139866879058E-5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4.4895646864932919E-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6.7852417572520426E-5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.8578483201917814E-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.6363748599012776E-5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4.2340081823899596E-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2995827897565286E-4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4.3314661712429248E-5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.5480394798050715E-5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7.5930601981888477E-5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.3720464143126171E-5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2.4797643830365749E-4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3.3265660195145664E-5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.4147923904679309E-5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.0828665428107312E-5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.4370184068812612E-5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.6957690060416053E-5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.9924744387717456E-5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3.389372278997589E-5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6.064052639740095E-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9.622352099416158E-5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.696337691598721E-5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2.1746125912725105E-4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6.3975755349258005E-5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3.5658795254757381E-4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4.3314661712429248E-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.3210971822290922E-5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.0428004807267342E-5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2.172446858186889E-4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4.6390002694011729E-5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.2848484053306429E-5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.3384230469140638E-5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.0494611936978608E-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3.3644663485129421E-4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6.4971992568643879E-5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.4077265056539506E-5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.7246012308546407E-5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331466171242925E-6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.0360867081613077E-4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.6817679028873423E-5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8.7387330004826019E-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.3455979408708846E-5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.092098160710333E-5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2.1906390161061093E-4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.0884443892390463E-5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7.5800657996751189E-6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346003112713739E-4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6.6901877321241159E-4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8.7820476621950304E-5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3.2485996284321939E-5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.4505814909521056E-5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4.223179516961852E-6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4.7017848715533386E-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4.3314661712429248E-5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.7494526567678671E-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2.0628607640544431E-4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2.2859312718734537E-4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.425621055896038E-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.1467556688365644E-4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6.5621712494330314E-5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6417346880439099E-5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3.5001278689962708E-5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1393748504807665E-4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.5551053646190514E-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5.414332714053656E-6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.0174348738278129E-5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.8776905852338081E-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4.3314661712429248E-5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433231986424226E-5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2.3346602662999366E-5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.9920147623574711E-5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2.9562256618732963E-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.6459571450723116E-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.4250523703389224E-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3.3179030871720804E-5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8.3380723796426309E-6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.5268418253631311E-5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2.1798103506780021E-4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.2429142178381573E-4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6.0727155720825811E-5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6335314321156984E-5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.3665775770271429E-5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.0574464313403894E-5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5051844945069165E-5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.0936952082388385E-5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2.238934863915468E-4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1080280297994815E-4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4.4614101563802131E-5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9.6375122310155085E-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.5621712494330314E-5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2.6374297516698169E-4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6.876202546848144E-5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8.1214990710804849E-6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3238316008718294E-5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4.4202612277534054E-5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.0612092119545166E-4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4.374780832955354E-5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7.3634924911129729E-6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6.757087227138963E-6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.4960618857501563E-5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.8880595742476407E-5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4.153876058221965E-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4.6346688032299299E-5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2.5728909057182978E-4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8.9877923053290697E-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.1603997872759797E-4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.1853336925348968E-5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3.5951169221316276E-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008365324665353E-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5.5334480337628365E-5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8746054993196379E-5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203905937476941E-4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7613096841673649E-5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7130948707265769E-5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6634088037646859E-5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3.2485996284321939E-5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8.6629323424858499E-6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1571511876475474E-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8.0825158755392986E-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.6514259823577858E-5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.6600889147002718E-5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4.5696968106612858E-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.3021742700156148E-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.2702569592884082E-5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9.1307306889800856E-5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5.8236562672361127E-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2.1657330856214624E-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5.6179116241020741E-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6.5946572457173538E-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2.2610253413888069E-4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3.8983195541186329E-6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6.908688543132465E-5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9599884424874235E-5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3.2875828239733802E-5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2.1657330856214624E-5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.1794051788351477E-5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1911531970918044E-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.6704579037141047E-5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5.4143327140536563E-5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8.6629323424858496E-5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3.5749539471044923E-5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4.3899409645547045E-5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4.3639521675272472E-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.2842797197735273E-5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3.0211976544419401E-5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9.8454226072351692E-5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2.1995185217571573E-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1478385353793752E-5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7.2898575662018426E-5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5192617595634559E-4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3.614608519902221E-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.4293838365101652E-5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5.9557659854590218E-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772138349595472E-5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4732671837797102E-5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3665775770271429E-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.6914375398703623E-4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.4679073556370769E-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4.9811860969293639E-6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6378628982869414E-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5.5637682969615374E-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5549963554762102E-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7.9915550859431969E-6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7288236878830428E-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2177917140449483E-4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3.4002009444256965E-5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5.4143327140536563E-5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5.4359900449098709E-6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2.4364497213241455E-5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6722991380811627E-4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4.6346688032299299E-5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.2090477473338919E-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5.6742206843282316E-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3.3081572882867844E-5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1.6741116751853907E-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2658709885457448E-4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.2282110559198731E-4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1977594054915103E-5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4.7862701192234325E-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2.1665127495322863E-3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.0915294751532172E-5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2415337436182137E-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7.5150938071064753E-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5.544276699190944E-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.0157288171564659E-5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1.1423159160110405E-5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2.1765617510495699E-5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2.5447363756052185E-5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4.537210814376964E-5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.3563175971561512E-5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.4039637250398234E-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.0880643022162227E-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4.9530315668162848E-5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3.9654572797728977E-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0828665428107312E-5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6.6791208360565907E-5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.3330087142000103E-4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2.194537335660228E-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.1657330856214625E-6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1.6892718067847408E-5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.2490327750493184E-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.0828665428107312E-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2198764127619991E-5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.2485996284321939E-5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6.2156539557335977E-5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0494611936978608E-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7.5042651416783678E-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8.771218996766923E-5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.7774171433695344E-4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.3709090431983859E-5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4.3531235020991399E-6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1045238736669459E-4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0835162627364177E-4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2.6530230298862915E-5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.5117907029066222E-5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.1880681111776337E-5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.3639521675272472E-5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6.6726236367997262E-5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2.5663937064614331E-5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5.5551053646190514E-5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3844721272692303E-5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.187390416477677E-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8154530113079012E-7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4.5198849496919921E-5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.6672638086570926E-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5.544276699190944E-5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7.331006494828651E-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9.9623721938587279E-6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8.4636848986086762E-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1.2561251896604482E-5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.73258646849717E-5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5080279222924954E-5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.5149847979636337E-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7.363492491112972E-5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.5636592878186961E-4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2.7071663570268282E-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5.4576473757660856E-5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5.7825073386093049E-5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.7570872271389631E-5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.9058451153468872E-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4.374780832955354E-5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2.4472783867522526E-5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2.3920521930689053E-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7.1295933178658547E-5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167877161376228E-5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6.4971992568643879E-5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6.8177277535363636E-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6.6704579037141047E-5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.8210308577362173E-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4.3314661712429248E-5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4.331466171242925E-8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2.1657330856214625E-8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.889602117204726E-4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2.1657330856214625E-6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.8160216968650173E-5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6.8978598777043575E-5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2.7634754172529863E-5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.0054688372854742E-5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4.677983464942359E-6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.1657330856214625E-8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.1911531970918045E-6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.2485996284321937E-7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7780668632952207E-5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2.1657330856214625E-8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0417176141839235E-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4971992568643875E-7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8.6960680586958589E-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6892718067847408E-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.0828665428107312E-5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1261812045231606E-5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.62863128038734E-5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4.3531235020991397E-5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5.6655577519857463E-5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2589406426717563E-4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.1458893756023158E-4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4.7970987846515393E-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3.2702569592884082E-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6.6293089750872963E-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5.414332714053656E-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7.2118911751194701E-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1.7572758256732547E-4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5.067815420354222E-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.8950164499187797E-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5463334231337242E-5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2.5988797027457552E-5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6.7031821306378446E-5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2415337436182137E-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2.9930431243288613E-5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5.2194167363477249E-6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7.6450377922437622E-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6.5968229788029753E-5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9.8432568741495477E-5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9.7457988852965818E-5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.5160131599350237E-6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2.2307050781901066E-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2.6743555007796631E-4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4.4397528255239982E-5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4.7689442545384605E-5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7.326675028657408E-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2.4234553228104165E-5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9.0441013655552272E-5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8.4030443722112744E-5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588596083031853E-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.1445899357509429E-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7.6883524539561928E-6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.0855195658406176E-4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.0927758554102893E-5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7.6883524539561921E-5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3.8983195541186327E-5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.1085088225444894E-3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2.7288236878830428E-5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9.3126522681722898E-6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8.1431564019366991E-5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6737610079139571E-5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6.7137725654265332E-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4.6779834649423591E-5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.1967841031144202E-4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5.4576473757660856E-5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.3124342498866064E-5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.2594282938603014E-5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7.0927758554102893E-5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8067900789654156E-5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8.8580648935003436E-6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6.3347692754427785E-5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3.9416342158310619E-5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.0282635392559204E-5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4.5480394798050715E-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.3444060651852333E-5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3.9741202121153837E-5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.2344678588042336E-5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2.4970902477215463E-4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4.396438163811569E-5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2.216627813133567E-4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7749817773810505E-5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2.6985034246843422E-5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8.7279043350544944E-5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.5923825034888907E-5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096078959610142E-6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7.4696134123084239E-5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.0915294751532171E-4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.6124427868165996E-5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9.9450463291737566E-5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9.5499083277021199E-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8.2514430562177728E-6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.2351455535041911E-5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4.3639521675272472E-5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4.0325950054271633E-5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.839953769949694E-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2.1657330856214625E-6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3427545130853068E-5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.837110342164116E-6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9.2476802756036449E-6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4.331466171242925E-7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2.1657330856214625E-7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.2485996284321939E-6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5.8474793311779489E-6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.7434151339252775E-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7.7533244465248359E-6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.1657330856214625E-6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2.1657330856214625E-7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374780832955354E-6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5.4143327140536562E-7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120983445117669E-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1370098699512679E-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.3052873307040555E-4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2.8717620715340594E-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.2236391933761263E-5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.1190342853406097E-4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6.4971992568643879E-5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.5441676900481027E-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9.8540855395776552E-5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8.2254542591903145E-5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3.3244002864289449E-5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9.5503847889809575E-5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0938619696864315E-4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.0828665428107312E-5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8760935377053024E-5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0828665428107313E-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3.2485996284321939E-5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7200252166005655E-4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2.2231271781235169E-4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5.0569867549261152E-5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9.3258848973254348E-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2.3823063941836088E-5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4.3314661712429248E-5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.1619703050073355E-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.1933189301774258E-4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1716615993212112E-4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5.4143327140536563E-5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4.3422948366710323E-5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8488863351950427E-4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6.2026595572198687E-5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5.459813108851707E-5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3.3778938936437951E-4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6.4971992568643879E-5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687892777541918E-4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4.4072668292396764E-5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3.3503890834564028E-5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2.4905930484646818E-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.5296852531487089E-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4419450884067697E-4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7.6017231305313339E-6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.0828665428107312E-5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.5122503793208965E-6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7.5800657996751187E-7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9.0441013655552272E-5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.0828665428107312E-6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2.1657330856214625E-7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.1657330856214625E-8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.1651644000643468E-4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.2198764127619991E-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8.7062470041982798E-6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9080108484325087E-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9.22602294474743E-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.1067986158954089E-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6.4971992568643875E-8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1.0828665428107312E-7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9.8540855395776548E-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1657330856214624E-5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4.3856094983834615E-5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3.9546286143447909E-5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.7867297956377067E-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4.7451211905966241E-5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4.5913324841866438E-5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.5523709459763145E-5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2.1657547429523187E-5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3.8735652249499793E-5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4.6454974686580374E-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2344678588042336E-5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304340003101236E-5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9.3126522681722898E-6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.9244173602889309E-5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1913697704003665E-4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5.7391926768968757E-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5.8474793311779489E-6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.1415579094310729E-4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1.5484991562193457E-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9.9190575321462987E-5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.0828665428107313E-4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0850322758963527E-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4.8728994426482909E-6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1480767660187935E-5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2.7201607555405568E-5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3.0320263198700476E-5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7.0841129230678033E-5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6.93034587398868E-6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9491597770593164E-5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4.4224269608390262E-5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2.1835787262469834E-3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4.3856094983834615E-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1.4077265056539507E-6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1.8885192506619152E-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3758091949267443E-5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.3065057361868575E-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.8058707261368669E-5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8235472580932714E-5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093235531824564E-6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3.6752490462996222E-5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.6108457392880935E-5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4.5761940099181503E-5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8.2297857253615575E-7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.845204588949486E-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4.331466171242925E-7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.6309060226158025E-7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3.8723307570911748E-5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5.4143327140536562E-7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.1657330856214625E-8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5.6309060226158029E-6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.1657330856214625E-7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.1657330856214625E-8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2.2956770707587504E-5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.1657330856214625E-6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2.1657330856214625E-8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.2994398513728775E-6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.4077265056539506E-5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2.3823063941836087E-7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.4359900449098709E-6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.1657330856214625E-7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9.78911354700901E-6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3.2485996284321939E-5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8.6629323424858499E-7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.4592444232945916E-5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2.6876747592562351E-5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2.1657330856214625E-7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.1224184239090332E-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.4143327140536562E-7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7.5800657996751187E-7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.1738273324068328E-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2.5555650410333259E-6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5.4663103081085715E-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5.6309060226158029E-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2.3335773997571258E-4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.1261812045231606E-5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.0828665428107312E-6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3.6817462455564864E-6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9.5292255767344358E-6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7629067316958706E-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.707166357026828E-6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.9237396655889745E-6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5.4143327140536562E-7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3.1727989704354423E-5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6.4971992568643875E-8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3.7467182381251304E-6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2.187390416477677E-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.3135716210008375E-6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.4077265056539507E-6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237396655889745E-6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4.0066062083997059E-6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6.4820391252650374E-5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2.1657330856214625E-8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2.1657330856214624E-5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.9686513748299095E-5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.0828665428107312E-7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.1657330856214625E-7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98879702745755E-6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.9491597770593164E-6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9237396655889745E-6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.3210971822290922E-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2.9973745905001043E-5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4.9595287660731493E-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3.2485996284321937E-7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3.2485996284321937E-7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5.4143327140536562E-7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4098922387395721E-5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9.810770877865225E-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2.1657330856214625E-8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2.3866378603548518E-5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.1911531970918044E-5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.8479390075922233E-5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5.3818467177693346E-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8.5979603499172068E-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.0828665428107312E-7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.3823063941836087E-7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1.0828665428107312E-6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.8593363585774465E-5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.0828665428107312E-7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4.223179516961852E-6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2.187390416477677E-6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.4153610760250463E-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5.4143327140536562E-7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.1657330856214625E-8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5.4143327140536562E-7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9.204365613891215E-6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.5160131599350237E-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.3882349078833575E-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6.3239406100146709E-6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9.7457988852965822E-7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4.5480394798050712E-7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9.7457988852965822E-7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7288236878830429E-6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6.172339294021168E-6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9.7457988852965822E-7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8.879505651047996E-6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.1413413361225107E-5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.569696810661286E-6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2.3823063941836087E-7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.945396996445189E-6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4.569696810661286E-6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8.4571876993518117E-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6.93034587398868E-6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3427545130853068E-5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.8262816767360087E-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4.6346688032299299E-6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2.3823063941836089E-6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9.7457988852965818E-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2.6530230298862915E-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.6817462455564864E-6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.3965471729544099E-5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2.0574464313403895E-6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.3882349078833575E-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.0568777457832738E-5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.2702569592884085E-6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6.93034587398868E-7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1.4943558290788092E-6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2.1657330856214625E-6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1716615993212113E-5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6.4971992568643875E-8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.0828665428107312E-7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.5160131599350237E-6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.0763693435538669E-5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5484991562193457E-5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2.5035874469784108E-5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2.1657330856214625E-7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9.810770877865225E-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4.9811860969293637E-7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4.3531235020991399E-6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.1657330856214625E-8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8.6629323424858499E-7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4.331466171242925E-8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.0828665428107312E-7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.2994398513728775E-6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.624299814216097E-6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3.7727070351525881E-5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1148928626807787E-7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5.6309060226158025E-7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2.1657330856214625E-8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.5160131599350237E-6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2.2740197399025355E-6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2.8154530113079014E-6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6.2806259483022412E-7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.1657330856214625E-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2.707166357026828E-6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2.7117143965066332E-4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2.1657330856214625E-7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5.414332714053656E-6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.6563261340861449E-6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2149762610336405E-5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8.6629323424858499E-6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.9444776436166408E-6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3301910954556168E-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4.331466171242925E-6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7.9807264205150898E-5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1138645007093888E-5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1.73258646849717E-6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.518856587720602E-6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.4971992568643879E-6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5.4143327140536563E-5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4.5480394798050712E-7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4.5480394798050712E-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4.8728994426482909E-6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.1657330856214625E-8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9.9623721938587279E-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.3823063941836089E-6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6.4993649899500094E-5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3.46517293699434E-7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2.1657330856214625E-8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.438615454409767E-5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.3823063941836089E-6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1.9080108484325087E-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7217578030690629E-5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.6784431413566333E-5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.0574464313403895E-6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5.414332714053656E-6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6.172339294021168E-6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.0612092119545166E-5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2.9237396655889745E-6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8.3380723796426309E-6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5.8474793311779487E-7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5.4143327140536562E-7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6.5946572457173538E-5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7.5692371342470121E-7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.3126522681722898E-6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573459591275413E-6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8.6629323424858499E-8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8.0132124167994112E-7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.5918138179317749E-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.2474622573179624E-5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.8912536693046525E-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.0828665428107312E-7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7.5800657996751189E-6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6.4971992568643875E-8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.6437914119866901E-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2.1657330856214625E-7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2.1657330856214625E-7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1.0178945502420875E-6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4.677983464942359E-6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5.19775940549151E-6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6.93034587398868E-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4.4180954946677839E-6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4.331466171242925E-7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.2994398513728775E-6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5809851525036678E-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73258646849717E-5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.6629323424858499E-6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.0828665428107312E-6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.9670543273014035E-6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2.1657330856214625E-6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.3882349078833575E-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4.9811860969293636E-5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7.6450377922437622E-5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8.8795056510479962E-7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277782520516663E-6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.8625304536344577E-6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2.0357891004841749E-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.1657330856214625E-8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6.4971992568643875E-8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2.5193972985034473E-4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3.1734486903611293E-4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.1370098699512679E-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2.2501966759606995E-4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.1720141806675504E-3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.5075682458782202E-5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.844988015640924E-4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.9729828410011523E-4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7.5833577139652642E-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.3643901866106651E-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5296852531487089E-5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3048541840869312E-4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0739437224979709E-3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.2125939546394569E-4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.3115679566523577E-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617342938544958E-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2.6051603286940574E-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3.2702569592884082E-5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6.9078937190900427E-4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2.6746803607425061E-5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4.3401291035854108E-5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4.3726150998697327E-4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8.879505651047996E-6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5.1327874129228662E-5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8.2476941722465624E-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3258646849717E-5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4.2015221861056372E-5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4.8393305798211583E-4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2.6079757817053652E-4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8.0132124167994108E-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8.7755288056073097E-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2.8154530113079012E-7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6.1766707601924116E-4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60832933893104E-4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7.3461666264280014E-5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3.6059455875597351E-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.8471537487265455E-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8.7402490136425368E-4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5.9579317185446433E-5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7.0916929888674787E-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4.3899409645547045E-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4.3314661712429248E-5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4.3011459080442247E-4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6.6847517420792063E-4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4.3314661712429248E-5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2994398513728776E-4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.8950164499187798E-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1652835153840561E-4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4.6758177318567376E-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2.5988797027457552E-4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.2994398513728776E-5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3.0497853311721435E-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.5167984188007015E-4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7.1230961186089902E-5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2.1873904164776772E-4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2.4017979919542019E-4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.858415560771777E-4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3.3103230213724056E-4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2.2287559184130471E-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4.3369108242201772E-4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.0067042073886813E-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.6058910829883145E-4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053332983454829E-4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4.9170154256023995E-5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4.5047248180926423E-5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.6301472935472747E-4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5.1371188790941091E-5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5.0353294240699003E-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.6524543443291761E-5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2.4027140970494197E-4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.3774062424552502E-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4.8317505140214832E-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.1652734092071879E-5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.9491597770593164E-5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.222902844127015E-5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.749561665910708E-5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9.9623721938587279E-6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3.4002009444256965E-5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925905398674596E-5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3.5756253243610348E-5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.7872984811948222E-4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3.2161136321478722E-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8.664015209028661E-5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4.439752825523998E-6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0828665428107312E-5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3.2615940269459229E-5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.3834702950949902E-4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5.6633920189001248E-5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7.7966391082372655E-5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.4952221223130577E-4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.0871980089819742E-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.7966391082372655E-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.1391756030368893E-4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2.3953007926973377E-5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5.6309060226158029E-6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9.9623721938587279E-6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3.7250609072689159E-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9.204365613891215E-6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7.363492491112972E-5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3.4441436687329558E-5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.0828665428107313E-4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7.5800657996751187E-5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.6600344101288511E-4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.9605571280445393E-5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2994398513728776E-5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5.1176272813235157E-5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.0882808755247849E-4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.6643658763000941E-4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8.0132124167994108E-5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.7537841229391101E-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3.681746245556486E-5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.1716615993212112E-4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1261812045231605E-4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5268418253631312E-4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6.7137725654265332E-5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.3687433101127644E-5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8.6152862146021781E-5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9.793921474459091E-5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.2239813792036544E-4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7.3593775982502916E-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2.1657330856214625E-7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2.1657330856214625E-8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2702569592884085E-6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.5160131599350237E-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3.0038717897569685E-5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.1148928626807789E-6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4.0434236708552708E-5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6578686770432296E-4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.7279043350544948E-6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0204934299448332E-4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.0828665428107312E-5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8002928797085511E-5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2.1657330856214625E-7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4.4830674872364274E-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7.320177829400543E-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490593048464682E-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8.6629323424858499E-7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.9924744387717455E-6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6.5214554674233481E-4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0320263198700475E-6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4971992568643875E-7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7.7749817773810509E-6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8.6629323424858499E-7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.7542437993533847E-6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3.8658335578343103E-5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.73258646849717E-7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.1657330856214625E-7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.0828665428107312E-7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9.4209389224533628E-6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386069174797736E-5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6.4971992568643879E-5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2.3823063941836087E-7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7.038632528269753E-6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212810527948019E-5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7.038632528269753E-6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2.1657330856214625E-8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808955812051037E-5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983195541186329E-6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4.331466171242925E-6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8.6845896733420649E-6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.5636592878186958E-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9.7068156897553949E-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.104523873666946E-6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7646127883672176E-5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.73258646849717E-5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7.4717791453940459E-6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.0828665428107312E-6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.414332714053656E-6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3.6817462455564862E-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6.4971992568643875E-8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3.1727989704354423E-5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5.6742206843282319E-6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6.0423953088838809E-6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.4035578307084093E-5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8.2297857253615579E-6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615636881873611E-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3.2954877497358985E-3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2.8154530113079012E-5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4.613011472373715E-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6.5621712494330314E-5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4.8295847809358617E-5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2.1657330856214625E-8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4.331466171242925E-7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2.1657330856214625E-8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2.1657330856214625E-7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6.0313977162750954E-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2.5865350241577128E-4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2.1657330856214625E-6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.9090937149753191E-4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7.7966391082372658E-6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2.8154530113079014E-6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5.414332714053656E-6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.2994398513728775E-6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2.3823063941836089E-6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.6845896733420649E-6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.0828665428107312E-6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.414332714053656E-6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3.4966020555328789E-4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8.8795056510479963E-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3.1944563012916571E-4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5.5546722180019271E-4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8.6228662804018526E-5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1231491782032905E-4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3.3077241416696598E-4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.4521240339091906E-4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8654108786383343E-3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4455458002837555E-4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6.8599595487059829E-4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9.5183969113063276E-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9985384914114856E-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3.2724226923740297E-5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6.0786366863386696E-4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.8492458468872557E-4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3.9162951387292907E-4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8.0899378428237227E-4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241874665957059E-3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2.1430669562939654E-3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2.3043400031012363E-4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4.6519946679149013E-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.2994398513728776E-4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6.3933025435478693E-4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2799482536022844E-4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2030647290627224E-4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3.1511416395792281E-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2.8079682377639935E-4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2063133286911547E-4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3.1886904700978071E-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7.6017231305313337E-5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6.8012681820856413E-4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1528218872093902E-4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.1670680794466082E-4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3514174454277926E-4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4.6950927563187687E-4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2786488137509115E-4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5538701742716869E-3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8.7915768877717656E-4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.7920603872499811E-4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2.5362467019095824E-3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4363834858428939E-4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9.8616656053773289E-4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4.4547072124802143E-4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9.0636925870477589E-4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6.9380363921757221E-4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3.5459547810880209E-4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.7272811449259574E-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.1176332726075212E-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3.4051821305226257E-4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.0397251397451518E-4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.2996564246814396E-4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.6487769295497907E-3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5.7088724136981754E-4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.0828665428107313E-4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.4413941259097875E-3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6.4282314867527722E-4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4.3591875547388797E-4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2.9725734814968013E-3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3.8756335000467477E-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5.5076021751190299E-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3.3429281329764367E-4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2.1756954578153214E-4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8.9314832451029122E-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.7057313782354639E-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2.1170040911949796E-4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6.3434322077852631E-5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5.3038803266869622E-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2.7435506728652688E-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4.6368345363155512E-4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.2551562047267727E-5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4.5091277534557109E-4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9383311116312089E-4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3.856087758949014E-4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8.3413209792710625E-5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5.481903586325046E-4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3.6960400839215881E-4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6.5493934242278652E-4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3.067977489091364E-4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.220174020439132E-4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4.6164766453107094E-4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7.7819121232550388E-4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5.8427147183895813E-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.4393462087040239E-4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.8703270927426951E-4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130469356032691E-3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3.6686348974561342E-3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.1816239715150699E-4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.6830085067011235E-3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2.2848484053306431E-4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7.7186727171548928E-4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.2351190237070411E-4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.4476032467150959E-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.0848373599186467E-3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2.1915053093403579E-4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.8917678502903474E-4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6.3260586969724082E-4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6.5731082015154201E-5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3.577799720378999E-4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4044779060255186E-4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9.476814836062396E-4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8.0890130747961631E-5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.1955175824059487E-3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6.6290036067222246E-4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7.4063740062082779E-4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3.8712478905483642E-4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3.6880008827077612E-4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9.6670095156416722E-4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2.2307050781901066E-4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2.6004346991012313E-4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6.2134882226479757E-4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9.3767579675066838E-4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5243784846003768E-4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.3743781144549343E-3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8789369654908809E-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8.8123679253937308E-4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6680324624140512E-4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5.6525633534720171E-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.1163054616527266E-3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5.4955477047644616E-4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2.6346142986585091E-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8.4197096883051315E-4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2.5988797027457552E-4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.9586890026360507E-4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6700617543152785E-4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3.3776773203352331E-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8.3380723796426309E-4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2.2382873097228671E-4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2.8184850376277711E-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.5506908781019946E-4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6.6065687776882716E-4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3.7088828811193231E-3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8.1431564019366998E-6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7325864684971699E-4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.6977181658186645E-4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.2994398513728776E-5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.6222430902733171E-5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2.9731183799411439E-4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7.2617030360887645E-5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3.7709744486840905E-4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.2258049264617479E-4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5.670430651428394E-4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3.3244002864289449E-5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.4722388218083199E-5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4.8557901512718811E-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5.7382180970083456E-4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.3016055844584991E-5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.7610875159039484E-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3661444304100185E-4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2.6734701490942611E-3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2.1657330856214624E-5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4.357888114887507E-4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4.0427739509295844E-4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.1959827818727403E-3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.1389590297283272E-4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2.3399554836942813E-4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3.4651729369943398E-4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2.8001521070579856E-4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2.032973647472867E-4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626222444196006E-4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2.432172398480043E-4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1241454154226763E-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.1355218315656038E-5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1398253229625758E-4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8143981195393614E-4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6.5751656479467603E-5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6.5312662383012129E-5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4.3986038968971904E-5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.3181214649694484E-4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.4813614305650804E-5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2.7786355488523365E-5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6.565419849061464E-4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6.867539614505658E-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2.9131275734694292E-4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4.1209569153205191E-4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3.0971282564238289E-5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6035793435415538E-5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.2796506459251515E-4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8819955216079011E-4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.7401665342968453E-4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3.1403129741511206E-7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6.518856587720602E-6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9.3126522681722898E-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3.3135716210008375E-6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.4159297615821626E-6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.2994398513728775E-7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2.880425003876545E-6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4640355658801086E-5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.19775940549151E-7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8.987792305329069E-6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2344678588042336E-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2.707166357026828E-6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6.4971992568643875E-8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4.0629152686258636E-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.0828665428107312E-7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.4490920075893205E-4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2.1657330856214625E-7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.0828665428107312E-6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4.331466171242925E-8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.6589515435860402E-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.0828665428107312E-7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.7761177035181616E-6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.7457988852965822E-7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8.5763030190609919E-6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.039551881098302E-5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5.6309060226158025E-7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.7759011302095992E-6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9.7457988852965822E-7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.3210971822290922E-6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.7780668632952207E-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5.4143327140536562E-7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5.4143327140536562E-7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2.7071663570268282E-5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2.1657330856214625E-8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2.9887116581576184E-6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.6459571450723115E-6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3451382644566108E-5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.104523873666946E-6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.4166060113049987E-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053683650726262E-6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8646961867200791E-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2.1657330856214625E-8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.0626364300579413E-4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0577440390175223E-4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6814751676765035E-4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3.9632915466872762E-5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2.1657330856214625E-7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6307970134729613E-4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3.226942297575979E-6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8008092264273318E-4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.0828665428107312E-6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4.6563261340861449E-6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6.7137725654265337E-7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2.1657330856214625E-8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6.4971992568643875E-7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6.4842048583506589E-5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4.1365501935369937E-5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4.6563261340861449E-6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4.9811860969293639E-6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2.4689357176084674E-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7.2552058368318999E-6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.1261812045231605E-6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5.414332714053656E-6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386069174797736E-5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8.6629323424858499E-6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.1657330856214625E-7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2485996284321939E-6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2.3823063941836087E-7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.5077833742096623E-4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.0828665428107312E-6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5.338748629365467E-4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4.439752825523998E-6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5.9471030531165365E-5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.1056067402097567E-4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1331115503971493E-4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7.4501218145378318E-5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059370506297418E-4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8.2374740778155147E-5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2.5988797027457552E-4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3.703403576412701E-5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2.1841418168492451E-4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8804250038765453E-5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3.389372278997589E-5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482404242307673E-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8.6629323424858496E-5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2.6692660280284525E-4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4.3401291035854108E-5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4002009444256961E-4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4.4397528255239982E-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8.4517733666377573E-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5.2194167363477246E-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2748049987682136E-4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.0898402033464325E-5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2.1657330856214625E-8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5.4143327140536562E-7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.1657330856214625E-8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.5160131599350237E-6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.2994398513728775E-7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9653217408329066E-4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.1261812045231605E-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.9491597770593162E-7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.4726984982225945E-6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7.5800657996751187E-7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8.1886367967347505E-5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.663851695314399E-6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3.0666780492399911E-5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4.331466171242925E-6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2.9583913949589178E-5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.0828665428107312E-6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2.598879702745755E-7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.1911531970918045E-6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.4726984982225945E-6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2.1657330856214625E-8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.1657330856214625E-8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5.306046059772583E-6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4.331466171242925E-7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3.0753409815824769E-6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2.2956770707587504E-6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7.4934364762502608E-6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1.73258646849717E-6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5.6092486917595879E-6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2.1657330856214625E-8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.1657330856214625E-7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3.0320263198700475E-7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.7900328998375595E-6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2.1657330856214625E-8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2.1657330856214625E-8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2.1657330856214625E-7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.212810527948019E-6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5.9016226583184858E-5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518856587720602E-6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2.1657330856214625E-8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8295847809358619E-6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.3210971822290922E-6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5.414332714053656E-6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2.490593048464682E-6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5.6309060226158025E-7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9.22602294474743E-6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.2994398513728775E-7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4.331466171242925E-7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.840873122778243E-5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7137725654265337E-7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.1657330856214625E-6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3.0320263198700475E-6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.2778258351783753E-5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2.837110342164116E-6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.1657330856214625E-7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164136038092957E-5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1.0828665428107312E-7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2.7760366691495909E-4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.2994398513728775E-6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.1657330856214625E-8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6.4971992568643879E-6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5.652563353472017E-6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7.385149821969187E-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9.4101102570252543E-5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9491597770593164E-6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7.5800657996751189E-6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2.1657330856214625E-7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4943558290788092E-5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696337691598721E-5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.1657330856214625E-8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4.331466171242925E-8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8.6629323424858499E-8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.8983195541186325E-7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2.1657330856214625E-8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2.187390416477677E-6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.03229667526147E-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6.3260413711077237E-3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287971580858926E-4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624938272329738E-3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.2071796219254033E-4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2848700626614991E-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4.6368345363155514E-5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9.6132560204565483E-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7.5779000665894973E-5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.6514259823577858E-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5.4429203907838597E-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6.5275195200630874E-5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2.2975071152161004E-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6.9465888721308416E-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5449529489137806E-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2.3125697888265977E-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4.0834897329392674E-4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6.5355327324798877E-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5340167193199519E-5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3.3114058879152159E-5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2.0574464313403895E-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.3785436135694815E-6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.5160131599350238E-5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.957822709401802E-5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4.0369264715984063E-5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.73258646849717E-7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.0850322758963528E-4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.4813614305650804E-5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9.315900867800721E-4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.7064901073039921E-4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.561629093673066E-4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2.3420237587910497E-4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4.439752825523998E-6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3.2485996284321937E-7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.9296681792887233E-5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3.1857933689491713E-5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2.7704057631269748E-4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2.3996322588685804E-5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9116925946780649E-4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4.2088856785967504E-4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.1657330856214625E-8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.1478385353793752E-6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6.453884595151958E-6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186497593446278E-4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1976503963486689E-5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7.6883524539561921E-5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3.161537158390211E-4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4970361043944057E-3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.3450292553137699E-5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.6309060226158029E-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2.8284474098216302E-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7.6532675779691244E-4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277782520516663E-5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3774062424552502E-5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2.1657330856214625E-8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5.022335025556172E-5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3.3330632187714311E-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2.3205557130065186E-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8.7279043350544948E-6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.3249955017832107E-4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.0010039979073256E-4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.8127185926651643E-5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.0417176141839235E-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2.1159212246521691E-5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.1623619414515526E-3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.9138583277636864E-4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.3210971822290922E-6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7.318228669623484E-4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.2740197399025355E-6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4.3098088403867109E-6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4.8707337095626694E-5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3.0082032559282115E-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.5484991562193457E-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6.6054859111454609E-6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.9491597770593164E-6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4.201522186105637E-6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5.9232799891747E-5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2.1685485386327703E-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7.148218622402199E-4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1844394245263779E-4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5989629028474115E-4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4.3466263028422753E-4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5.4901333720504073E-5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.1788085185037621E-4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7147083418753649E-4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.1318121105457764E-4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5.7257651317660222E-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3644118439415213E-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.386069174797736E-6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6.5231880538918458E-5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2.3108372023581005E-4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.1645363374695166E-3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2.4570241856375493E-4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325428648400335E-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.4673386700799615E-5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2.0574464313403895E-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6.9779920018723528E-5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2.8790822493634599E-4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3.3568862827132666E-5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7629067316958706E-5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1079890466039402E-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8.6109547484309351E-5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7.1859023780920122E-5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.5166628798607103E-4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.3422948366710323E-5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2.286147845182016E-4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9.8735771373482473E-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7.6991811193842996E-5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2095619283195868E-4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772138349595472E-4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.4938961526645348E-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5.5176165249069441E-5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.7845640625520852E-5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.2886111859447703E-5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5.5226193683347297E-5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1036575804326973E-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5.089472751210437E-6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.0828665428107312E-7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.459813108851707E-5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3.8333475615499889E-6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5864539897891423E-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2.1657330856214625E-7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.0828665428107312E-6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93034587398868E-7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7.6017231305313339E-6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.6817462455564864E-6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7.7923076420660225E-5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4.5480394798050712E-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4.331466171242925E-8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8.6629323424858499E-6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2523624090463212E-5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070038547965507E-5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.5160131599350238E-5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4.8122589162508898E-5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2.2198764127619991E-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.9559601789481677E-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.5463334231337241E-4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2.9670543273014038E-5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4.407375115893957E-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4.0282635392559204E-5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3.1267684794336441E-4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871060736991194E-4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5.4383940086349109E-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6.1212929651930696E-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.8246301246360822E-4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3.3893722789975889E-4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2.1949704822773523E-4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6.9866549342148388E-5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8.708412737283901E-5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.0830831161192934E-4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.9422029013881774E-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.8305160461626787E-5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3167657160578493E-4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6.1398532977368468E-5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.1911531970918044E-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6.8220592197076066E-5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.809469993036732E-4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9.1069076250382505E-5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7457988852965818E-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.9899580384146912E-5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3.4110296098538033E-5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2.2523624090463212E-5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.9729828410011525E-5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5.1976294615063728E-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7569782179961219E-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.2693376064598599E-5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.7452668357134839E-4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4.4541766078742366E-5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.1803245316636971E-5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9.4209389224533628E-6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.8063304025511414E-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3.7861345802834407E-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7.7424957810967281E-5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3.1099927109524203E-5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.6565427073947068E-5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2.718861315689184E-4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.208479061776776E-4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6.7137725654265339E-6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.0125347220994545E-5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.1261812045231606E-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4.2036879191912587E-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7.5800657996751187E-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3.2683207939098629E-4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.3210971822290922E-4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560627261498826E-4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.0786440857823295E-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.0929415331250424E-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6.5946572457173538E-5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6.2979518129872131E-5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2628021447634192E-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2.6079021467804542E-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0971603811758329E-4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5.6482318873007743E-5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73561849481704E-4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.2613229490659398E-4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.303556909968644E-4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.9064354582348588E-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2.1657330856214625E-7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6.4971992568643879E-6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.0386855878640535E-4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.3442705262452418E-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5.6503976203863958E-5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7.9569033565732533E-5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6.4971992568643879E-6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7.1177467578875057E-4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2485996284321939E-5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.1803245316636971E-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2.5988797027457552E-5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3.742538373269881E-5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9.0679244294970636E-5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.5009620374785148E-5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.187390416477677E-6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3.6817462455564864E-6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.9491597770593164E-6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5.8474793311779491E-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9.7457988852965822E-7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386069174797736E-5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2.6010454358313766E-5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.0828665428107312E-6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2523624090463212E-5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.3427545130853067E-6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7.038632528269753E-6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.4077265056539507E-6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.7457988852965822E-7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.5809851525036678E-5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.7851327481092009E-5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925905398674596E-5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.4077265056539507E-6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.3947321071402218E-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2.4472783867522525E-6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6.4971992568643875E-7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6.5405139185768169E-6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4.3336319043285463E-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4.331466171242925E-7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.624299814216097E-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4.439752825523998E-6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.559327821647453E-6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5.1118231166540507E-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2.707166357026828E-6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5.6309060226158029E-6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5.2952173943444762E-5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.331466171242925E-6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.6966352992758537E-4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4.223179516961852E-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6.93034587398868E-5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.5160131599350237E-6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6.064052639740095E-6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4.5480394798050712E-7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.9491597770593164E-6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3.46517293699434E-6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3.2702569592884085E-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4.2448368478180669E-6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1261812045231606E-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.663851695314399E-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4971992568643875E-7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4.2924829757017386E-5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8.1214990710804849E-6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6.4971992568643875E-7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4.2448368478180669E-6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.1657330856214625E-6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.0038172851855479E-4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.2301363926329908E-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7.146919182550826E-6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7.0819471899821829E-6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46517293699434E-6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3.4110296098538033E-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7.4717791453940459E-6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.837110342164116E-6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9908773912432399E-5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2.598879702745755E-6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3.2919142901446231E-5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.0828665428107312E-6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8.6629323424858499E-7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5.4143327140536562E-7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8.6629323424858499E-7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3.3438918841995383E-5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5144161124065179E-5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.446709701195137E-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6.2589686174460269E-6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30279549495806E-4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5.3796809846837131E-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6.1939966248773829E-6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039551881098302E-5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5.9124513237465929E-6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3.0363577860412906E-5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4.1571246578503971E-4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4.2387727951783267E-4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.7288236878830429E-6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4101088120481342E-4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.6782810726194922E-4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8646961867200791E-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5.0461580894980079E-6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080108484325087E-5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4.2080193853625018E-4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5.5561882311618623E-4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8.6800416338622601E-4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.5420019569624812E-5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8.164813732792913E-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.9036793822612657E-5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6.453884595151958E-6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3.8463419600637175E-5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7.71434125098365E-5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.2956770707587504E-6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3.0320263198700475E-4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4.9725231645868783E-5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.894556773504505E-6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.4997701617928629E-4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8.9011629819042109E-6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6.064052639740095E-6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5.6460661542151528E-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568028843604047E-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9686513748299095E-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2.1066735443765654E-3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6.2776285737117408E-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3.218279365233493E-5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3823063941836087E-7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6.4971992568643875E-8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.6598458115945595E-4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2956770707587504E-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4.0889040656533215E-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5.5226193683347297E-5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.4315495695957868E-4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3.631934384587193E-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5.6309060226158025E-7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4.5913541415175009E-6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.0113973509852231E-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3.8032438716598506E-4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.0111807776766609E-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5723222201611818E-5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.4077265056539507E-6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.4077265056539507E-6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7.6093031963310085E-4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.5302259639315545E-4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4.2933492689359873E-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.1261812045231605E-4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.4105699334395295E-5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6.9541689379305164E-5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4510146375692299E-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3.2508086761795277E-3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5.067815420354222E-6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.8795587106422965E-4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5.414332714053656E-6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4218037707104902E-4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4.7646127883672179E-6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624299814216097E-6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2.3319553739626499E-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8694607995084465E-4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.6271432420016748E-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5.19775940549151E-6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6.1550134293361972E-5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.2387343529829079E-3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3449202461709283E-5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4.613011472373715E-4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6.900025610789979E-5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.2857385216288334E-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4.9768546307581206E-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.0272072025102597E-4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5.1387540075737532E-4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6665277110661614E-3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5161387724539898E-4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674761395111077E-4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539755189508289E-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2.4204232964905465E-4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.4817945771822047E-4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2.3259973339574507E-4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2688683631362449E-4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2.9583913949589178E-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.4077459972517212E-4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0724710239997482E-4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.0950422942180951E-4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2112134804195131E-5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4.7212981266547883E-5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.3882349078833575E-5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5.414332714053656E-6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2.1657330856214625E-7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.8488863351950427E-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.2994398513728775E-7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.76085000775309E-6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.1657330856214625E-8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4.5913541415175009E-6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3.2485996284321937E-7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.0828665428107312E-6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.1148928626807789E-6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7492626132564553E-4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.7542437993533847E-6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.0939117815474008E-4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2.8154530113079014E-6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9.7457988852965822E-7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.840873122778243E-5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.5160131599350237E-6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.104523873666946E-6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2.1657330856214625E-7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7.3786526227123225E-5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9.7457988852965822E-7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.0194971927254472E-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.5905143780804021E-4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.7457988852965822E-7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.4683670320513516E-5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3.9437999489166834E-5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2.598879702745755E-7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.212810527948019E-6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8.879505651047996E-6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2.2220421458476206E-5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3.2485996284321937E-7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.3822444901685286E-4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.542570642519597E-5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.0828665428107312E-7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5.4143327140536562E-7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4.5480394798050712E-7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1502222867506787E-7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7.133946441367954E-5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5.4520164697434697E-4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4.6606576002573872E-5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.0178945502420875E-6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3.9048167533754972E-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5.4143327140536562E-7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.1657330856214625E-6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8.8795056510479962E-7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9.204365613891215E-6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5.2627313980601539E-6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6.4343929973813659E-5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3.0991640455243129E-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3.573459591275413E-6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.5863994852177212E-5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9.7457988852965822E-7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5.5226193683347299E-6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.1657330856214625E-8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6.7728797527993141E-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.0828665428107312E-7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2.1657330856214625E-7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.1478385353793752E-6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3.8662667044514348E-6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.797558461065814E-6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360649063327394E-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.0828665428107312E-7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.2806259483022412E-7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2.3823063941836087E-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9.204365613891215E-6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2.1657330856214625E-7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.2669538550885557E-5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2.1657330856214625E-8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4.5480394798050712E-7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2.3823063941836087E-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3.1143241771236633E-5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4.331466171242925E-7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.1657330856214625E-8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.0828665428107312E-6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5.8474793311779489E-6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.1386614220511943E-4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2.707166357026828E-6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.0828665428107312E-7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02826353925592E-6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2.1657330856214625E-6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.1478385353793752E-5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.5809851525036677E-6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.624299814216097E-6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5.4576473757660859E-6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9729828410011525E-5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.0828665428107312E-6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7.038632528269753E-6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0715782009683499E-6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3.2702569592884085E-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7.5800657996751187E-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2.5014217138927893E-5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7.5800657996751187E-7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4.4841503537792381E-5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6.2178196888192192E-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2.1202526908234117E-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2090477473338919E-5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3.6817462455564862E-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2.1657330856214625E-6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5.4143327140536562E-7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.4971992568643875E-7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.9188395138606158E-5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2669538550885557E-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2.1657330856214625E-7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.0828665428107312E-7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.93034587398868E-5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2723681878026093E-4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8.6629323424858499E-8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0960789596101424E-7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2.1657330856214625E-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4.9998114014657082E-4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2.8544362068490877E-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7336693350399808E-4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.9731994143097145E-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6.9541689379305164E-5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2.1007610930528188E-4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4618698327944873E-5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6.3780839371552071E-5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.280625948302241E-6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4.7280118992202148E-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8.7235728688832509E-4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2.9237396655889744E-4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8.4760295771967183E-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284862855101846E-4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975365147395336E-4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5.8323191995785986E-5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3057204773211798E-4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3311180292162629E-4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.0787733072789066E-3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3.6167742529878423E-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.8984005884872031E-4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.8397092218668615E-4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2.2415337436182137E-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3.7675092757470961E-4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3.3633834819701315E-4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.3774062424552503E-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.1015568193396446E-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2.1895561495632985E-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6.9866549342148388E-5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4391296353954619E-4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5.7088724136981755E-5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8.5121994854596829E-4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4.4176623480506592E-4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5.8884116864961944E-4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3.3579691492560779E-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5.6361037820212942E-4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3.3709635477698063E-4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5.3082334501890614E-5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2.4288696555244702E-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4.8072777301539602E-4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2.2956770707587504E-5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8587676730203305E-6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.1950249868487727E-5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3.1727989704354423E-5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5.4143327140536562E-7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8.6629323424858499E-7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2.5122503793208965E-6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4.548039479805071E-6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3.855004892406203E-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5.2194167363477249E-6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5.4944648382216503E-5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.0828665428107312E-7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3.6622546477858932E-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.4960618857501563E-5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5.2085880709196171E-5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5.0678154203542227E-5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9.2585089410317524E-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8.2102941275909641E-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1309458173115278E-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.3004360885922634E-3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3228297686975894E-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.0434502006524206E-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6.5802161375024296E-4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2.8854061899734746E-4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3148165562807898E-4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7.6643409712359061E-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3.510653331792391E-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5.5394167941468094E-4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5.6439004211295313E-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8.1236648041661057E-5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4.3856094983834615E-5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7655056113986164E-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.8658335578343103E-5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2.3433231986424226E-5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9.0314751416660546E-5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2.067192230225686E-4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4.8503758185578275E-4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3.0320263198700475E-4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4.4237264006903994E-4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2.4845289958249419E-4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.6535372108719866E-4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.1478385353793751E-4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8.9661349744728547E-5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.3908816152024237E-4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5.267301094870815E-4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6.7844404360103625E-5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.4475546983428094E-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2.181109790529375E-4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3.0026091673680512E-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3.6030824884205432E-4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.6784431413566334E-4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4.0157022873593158E-4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4.5707796772040965E-5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4.374780832955354E-5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4.4029353630684334E-5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3.5193162641348767E-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.3102685168009849E-5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8.7019155380270365E-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4.0629152686258636E-5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8.2297857253615575E-5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4664193172514131E-5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4.0499208701121353E-5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3.3211516868005128E-4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.3210971822290922E-5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5.5204536352491082E-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2.5988797027457552E-5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4.7440383240538136E-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4.5328793482057211E-5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9.3992815915971468E-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8.771218996766923E-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4.4505814909521056E-5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.4143327140536563E-5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9.8738586826493786E-5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3.4329035140185803E-4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6877557936248057E-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.5543682928813799E-3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.2468125373922759E-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.4602727852659816E-5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892476409718814E-4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6.7137725654265332E-5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734102481657105E-3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6.064052639740095E-7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2.6954713983644724E-4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4.392106697640326E-5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8.7504279591449569E-4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2.1657330856214625E-8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2.4834461292821313E-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.3275943814859565E-4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8971821830044012E-5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.0893637420675957E-5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3035547442355583E-4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.2956770707587504E-6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2.884756470047788E-5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0655406781257596E-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0525462796120308E-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2.4472783867522526E-5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3.6925749109845935E-5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3.7857014336663164E-5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8.8361909893355678E-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.7050816583097774E-4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7.4003099535685374E-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3.0976480323643778E-4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.0698721442970024E-4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.8397252842428638E-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347411561707953E-4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2.1462414878508693E-5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7.1837366450063907E-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.8095244976081528E-4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.1657330856214625E-6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.1077508159645219E-3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.2271043663131208E-4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8.1214990710804849E-6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.5634427145101338E-4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5.5334480337628365E-5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.2961912517444455E-4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2.2112134804195134E-4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1267226377945659E-4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4.3862592183091482E-4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2.9484290227650592E-4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2.893419402390274E-5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3.385040812826346E-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6.6423033736010253E-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461243937665338E-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5.4273271125673853E-5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7.2552058368319E-5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.6546200774147976E-5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5.6265745564445594E-5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.6370776394212635E-4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3628147964130157E-5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.331466171242925E-6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.0791847965651749E-3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6286312803873398E-4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2.0545638406034274E-4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2372833118155416E-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1987332628914796E-4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7.3831205300679598E-4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3.3677149481413741E-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.6232169476732862E-4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.3427545130853068E-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.2742363132110979E-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6.1550134293361972E-5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4841768835763882E-4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2.0232278485875704E-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3.2702569592884082E-5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8.8080364592224884E-5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2.4169581235535521E-4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.2956770707587504E-6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1597500673502932E-4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8081705531853591E-4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0120470709109095E-4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9.4057787908540113E-5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912881582142071E-4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8950164499187797E-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1835731312921293E-4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4597842318330337E-4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.5744879532468033E-5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6163145765735687E-5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.1933189301774259E-5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6.1528476962505757E-5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2.216627813133567E-4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9838115064292596E-5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8.4810107632936468E-5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3942989605230977E-4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2.4656871179800353E-4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0451827871209178E-4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2.4587567721060465E-4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.269119588174177E-5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2.6883244791819216E-4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5.9102855906609711E-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8.8860028503048608E-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5.2194167363477249E-6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2.2740197399025355E-6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3.2485996284321937E-7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3.2485996284321937E-7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.559327821647453E-6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2.1657330856214625E-8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.5160131599350237E-7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6.93034587398868E-6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.1657330856214625E-6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.1657330856214625E-8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73258646849717E-5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.1911531970918045E-6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.2994398513728775E-7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9.6375122310155088E-6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6.4971992568643875E-8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4.331466171242925E-6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5.6309060226158025E-7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2.1657330856214625E-6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3.3070744217439736E-5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0744216287539288E-6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9.7457988852965822E-7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.7279043350544948E-6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.1762096388010163E-4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7434151339252775E-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7737353971239778E-4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3.2485996284321937E-7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.6676144759285262E-6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.7477466000965201E-5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2994398513728776E-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8983195541186329E-6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2.1657330856214625E-8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4.374780832955354E-5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.624299814216097E-6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2.1657330856214625E-8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4.331466171242925E-8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3.2485996284321937E-7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3.4110296098538033E-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3.1403129741511205E-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3.2890316994076612E-4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9.400797604757082E-5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.9188395138606158E-5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.7672381978671136E-4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2.9654159502221313E-3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3.7381354379068123E-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9.9693025397327171E-4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2.1061754257668724E-4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.0390754198194652E-3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0650810017114851E-5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7.1965144702115574E-4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7.5098960477009834E-4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.9150823282013427E-5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7.2941890323730856E-5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.1291220902975918E-4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8.5965049772836687E-4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7.2320324928157494E-4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.2795305053473987E-2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4.7602813221959746E-5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2673913331718511E-3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2.2740197399025355E-6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.0828665428107312E-7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.0828665428107312E-6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3.2485996284321939E-6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.039551881098302E-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7.7966391082372658E-6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.9383311116312089E-5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2.1657330856214625E-6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4971992568643875E-7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9.6375122310155088E-6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2.1657330856214625E-8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.2344678588042337E-6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.0828665428107312E-7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.5181788930206453E-5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8731858604157153E-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4.8334831004899801E-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8.7624044631084432E-5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3.9126133924837343E-4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3.5892694428004497E-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.618939986073464E-5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5.5875913609033732E-5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4.437803665746939E-4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4.6860443234870427E-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.5010374768922314E-4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3.3895888523061509E-4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4.2355241955498944E-4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2.5992045627085982E-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5.7649649006157717E-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0212882539872563E-2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4.0005421557599656E-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5.2620816781344675E-4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.6715407702569159E-4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2.0147273462265062E-4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4.0336778719699738E-4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8.6748438744567685E-4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.3091878159912597E-3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5.0019771345513294E-4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.3449202461709281E-4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9.7981013393143388E-5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5.9936663144573971E-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8.3717495291240447E-5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293947374244495E-4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4.1428308194852955E-4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0219877857739119E-3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8.9553063090447473E-5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5.2412906405125011E-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4145052502119459E-3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6.7852417572520426E-4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.1471888154536887E-4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.5052146350142728E-4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4.6753845852396135E-4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.5558626487104587E-4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5.8901919190925756E-4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3.829016095378746E-4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.2994398513728775E-7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4.331466171242925E-7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.1657330856214625E-7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2.1657330856214625E-8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.2589686174460269E-6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2994398513728775E-6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6817462455564864E-6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2.187390416477677E-6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4.5805254760893933E-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4662012989657301E-5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.1657330856214625E-6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7.5800657996751187E-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.0828665428107312E-6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.0357891004841749E-6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5104116736638E-6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.8408731227782432E-6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2.1657330856214625E-7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.1657330856214625E-6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.3806548420836824E-4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7.5800657996751189E-6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7.385149821969187E-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5.3796809846837131E-5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.73258646849717E-6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707166357026828E-6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4.8295847809358619E-6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09586094132446E-5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4.9616944991587708E-5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4077265056539506E-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.1911531970918045E-6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4.439752825523998E-6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6.064052639740095E-7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.0828665428107312E-7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2.01413176962796E-6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3.2485996284321937E-7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3.4218582752819108E-5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2.1657330856214625E-8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2.2090477473338919E-5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8.8621797863630244E-5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6.4971992568643875E-8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439752825523998E-6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6.064052639740095E-6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.624299814216097E-6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2.1657330856214625E-8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7.948240424230767E-6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5.8609718483013706E-5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3.2540139611462477E-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4.3328955550794356E-5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7.4046414197397804E-5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.3084493010090628E-4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7499838023739671E-4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3.1426952805453044E-4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2.6313656990300769E-5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3.8441762269780961E-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.1775090786523892E-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1678988187070839E-5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.1911531970918044E-5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1982190819057845E-5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112103939466621E-4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9773143071723952E-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2.2566938752175639E-4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2.2112134804195134E-4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3.4131953429394248E-5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4.3314661712429248E-5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2.4472783867522526E-5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.3124342498866063E-4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.5201280527977045E-4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.6416256789010686E-5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5555650410333259E-5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2.5230790447490037E-4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753160932810574E-4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5.0678154203542227E-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8.7430644666538449E-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470859792565496E-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2.2978428038443718E-4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3.3765944537924225E-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.8037049930512454E-5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2.1657330856214625E-4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4.3531235020991397E-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5.4273271125673853E-5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0092316178996015E-4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.1240154714375391E-5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2740197399025358E-5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3.8983195541186327E-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.4714856876946466E-5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5.4901333720504073E-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5988797027457552E-5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.350334578884982E-4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2.3714777287555015E-4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1998161294342902E-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4.7732757207097035E-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.1339778436313979E-4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6.2394770196754341E-5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8.2781465451634841E-5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.1311903653943608E-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4.3639521675272472E-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9.8107708778652253E-5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8866827090053084E-4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8566019399347092E-5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.6411660024867944E-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.6297401357271779E-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5.6814650614996358E-4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7182926301320683E-4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.2214734602905048E-5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.1722302848783269E-5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7538106527362603E-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.7782834366037828E-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3389917324711796E-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6.6276197032805111E-5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9.0549300309833346E-5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8.7105784703695225E-5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9.3408067982853678E-5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7782834366037828E-4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6.0532239743119877E-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220421458476206E-5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4.3606385959062462E-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4.158207524393208E-5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5.8258220003217342E-5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2.1841418168492451E-4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9760637769375891E-5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7.4934364762502603E-5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.45104116736638E-4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.8463419600637175E-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7.5800657996751187E-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5447363756052185E-5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4277461091508185E-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6459571450723116E-5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8906849837475368E-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7.7966391082372658E-6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3.8983195541186325E-7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.7679158925670706E-5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8376790277212316E-5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1977594054915103E-5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3752405093696287E-5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.1748291645810728E-4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5.1761020746352954E-5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6.064052639740095E-6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.0828665428107312E-7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3.042854985298155E-5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5.4706417742798145E-5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4.677983464942359E-6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1287800842259063E-4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.1657330856214625E-7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2.1657330856214625E-8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.104523873666946E-6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2.8197844774791442E-5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0547120126976523E-5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.8408731227782432E-6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7.3634924911129725E-7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2.2740197399025358E-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.0828665428107312E-6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4.2599969794174168E-5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.3823063941836087E-7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3.2485996284321939E-6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.0211976544419401E-5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.624299814216097E-6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7.5800657996751187E-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4.8728994426482909E-6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.1657330856214625E-8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.4077265056539506E-5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7.5800657996751187E-7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212810527948019E-5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.7559498560247316E-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2.1657330856214625E-8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.8517017882063505E-5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2.1657330856214625E-8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2.3823063941836089E-6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7646127883672175E-7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840873122778243E-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4.331466171242925E-7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2.1657330856214625E-8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.8804250038765453E-5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4.7104694612266809E-5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3048541840869312E-4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4109751052823828E-4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7284715756344892E-4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11760497080791E-4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2.0457514726780337E-4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.4071634150516891E-3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2.6877830459105161E-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2.1832755236149965E-4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2.2285393451044851E-4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6.7614186933102061E-5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3.5084875987067692E-4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2.0347062339413642E-4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.4971992568643875E-7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.2248520039040745E-4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.2561251896604482E-4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4840958492078177E-5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.1543357346362395E-4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7914944084260738E-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3.356886282713267E-6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.9166737807749943E-5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2.6484749904064867E-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4.6693205325998732E-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6098933577305427E-4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4.9508658337306634E-5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4.049920870112135E-6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3411574655568011E-5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2.9986740303514773E-4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.9383311116312089E-5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.858198987463215E-5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4.0650810017114851E-5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2.4862615822934391E-5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4.5822580625578906E-4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7.2552058368318999E-6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4098922387395721E-5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2.1549044201933553E-5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8.63261207928715E-5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2.5822035579864698E-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3.0688437823256126E-5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174260479023957E-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.0524652452434602E-4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4.3054773742154676E-5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.0510302664520957E-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.9599884424874235E-5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3.3200688202577019E-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.6459571450723115E-6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8.6629323424858499E-7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3.5431393280767124E-5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.317334401614965E-6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3.309456728138157E-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8.6629323424858499E-7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2.1592358863645983E-5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2.3489541046650382E-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9.0744216287539281E-5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.4629526993372978E-4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4.7256295928260313E-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.5123314136894673E-6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2.0487834989979035E-4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5.1003014166385444E-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3.6752490462996222E-5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1673301331499683E-4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.1807576782808213E-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7739519704325401E-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2799482536022843E-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1976503963486689E-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2.5109509394695238E-4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8.2297857253615579E-6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3.2485996284321937E-7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8.6629323424858499E-7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.8733591190625651E-5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.2782156671337872E-4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023581405813245E-5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2.0399039933468555E-4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5.4143327140536562E-7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3.6969063771558365E-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7.3033933979869766E-5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6.4971992568643879E-6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.7564095324390061E-5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6.5015307230356309E-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.550205212890693E-5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4.374780832955354E-5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7440648538509637E-4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.3383965171169139E-4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5.4148741473250621E-5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3.2984114894014872E-4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2.2307050781901066E-5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.0828665428107312E-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2740197399025358E-5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2.5566479075761364E-4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.1261812045231606E-5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2.1694148318670189E-4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3.9871146106291126E-5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1689600279190384E-5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.4462500247808626E-5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2.1224184239090332E-5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4.4072668292396764E-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5.4251613794817638E-5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2.6856411358888369E-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3.2940800232302446E-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2.1657330856214624E-5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4.4806851808422437E-4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.5448453847480594E-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6.9758262687867313E-5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6.518856587720602E-6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788303203323304E-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2.8176187443935227E-5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3.7997786987228562E-4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650724647814921E-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3.3175890558746654E-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2.9194428511471014E-4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4.3856094983834615E-5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6.4971992568643879E-5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.3084384723436348E-4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8.5654743536328837E-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2.1678988187070839E-5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3.1511416395792281E-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2.1657330856214625E-7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6.0380638427126379E-5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8.6629323424858499E-8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2.707166357026828E-6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.1657330856214625E-7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2.6356971652013199E-5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7.818296439093479E-6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.0105310577509744E-4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4.5913541415175009E-6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7.796639108237265E-7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5.6309060226158025E-7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.104523873666946E-6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.2994398513728775E-7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1743960179639484E-5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7.4797707004799888E-5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7.3201778294005435E-5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2.2675225406456713E-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2.925905398674596E-5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1526031481677424E-4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6530230298862915E-5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7.2227198405475776E-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8.9921237715003127E-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.617342938544958E-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3.757575058083351E-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2.2859312718734537E-4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.4791956974794589E-5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.6309060226158024E-5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2.4797643830365747E-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.9985384914114856E-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.2106447948623975E-5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.4090259455053236E-4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3.1294843087230131E-5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.5988797027457552E-5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.9213524867284974E-5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5.7825073386093049E-5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2.598879702745755E-7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.0276948536988046E-5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.0828665428107312E-6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0960789596101424E-7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3373370586869E-4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.8408731227782432E-6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3776242607409329E-6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.0696555709884403E-4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7.2521738105120297E-4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2.1657330856214625E-7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6.4213985988676369E-5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.3795719755408717E-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.2994398513728775E-6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.73258646849717E-7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2.2090477473338919E-6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4.4402942587954035E-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5.6309060226158029E-6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5.132787412922866E-6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9.3191494674291529E-5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4.4440842916952412E-5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5.0050091608712E-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6.518856587720602E-6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7.4327959498528598E-5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5842882567035208E-5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6.3470922966999636E-5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3427545130853068E-5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5.6958780151844465E-5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6.9520032048448949E-5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7504810187392574E-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5.2237915171806801E-5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2164922741935756E-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2.2406674503839652E-4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3386396202226259E-4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.8691366620341634E-5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8926363092576818E-4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4331361497031444E-5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3.7662098358957235E-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2.3974665257829592E-4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4061294581254449E-5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.8284674073346525E-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7989488617067828E-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3.6931163442559989E-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6.8268714786238584E-3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7.5371409699181019E-3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2.4323348284614645E-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.7435667352412709E-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.7330434381782361E-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1478666899094883E-3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2.0844955712865675E-3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2.30048499820883E-3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.5044336348461315E-3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7.3401025737882604E-4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7.5686740436447502E-3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3.6256541917855075E-3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3.8207863096533842E-3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0883114123612923E-3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2.1763456108876249E-3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.3944487573502855E-4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.7874228302251056E-3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2.3939606370639551E-3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4.1782405554352065E-4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5.2211493228162219E-4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0146059573202059E-3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2.8401423684839861E-4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4.4775035023661572E-3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.6032055739621438E-3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0858014723860283E-3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2.5082654304433532E-3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255883531531856E-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.2785913209009818E-2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3.6518591289749102E-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.1013294390229852E-2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.6264482214370334E-3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2321061277406604E-4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0025723499055957E-4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356696961690415E-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.1119362467538014E-2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4.9769046591923985E-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3.8422705984360577E-3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8.2514430562177728E-6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3.0731752484968556E-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6.8697053475912795E-5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.104523873666946E-6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.1657330856214625E-8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5.0591524880117367E-5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5.4143327140536562E-7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.0828665428107312E-6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.1023581405813245E-5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3.0320263198700475E-6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4.331466171242925E-8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.6892718067847407E-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.4185551710820579E-5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5.1111300820666519E-6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.3535831785134141E-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4.5517428833814844E-3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2.3475920751274909E-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3.3785436135694816E-5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2.5384609474163218E-3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8.0357425380891316E-4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6837764397021164E-3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2.5059524275079093E-4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.9827831444578697E-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.3044538847103715E-3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2.0794481137572179E-3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8.8747843529213416E-3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2.543653509062408E-4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.7149617326463827E-2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5.0767700119713488E-2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7620426041947077E-4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.9958144323363909E-3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6.7734601692662612E-4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.4393078752284083E-3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4.2007403564617279E-3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6.2481399520179201E-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3.0439378518409659E-4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7101334113541296E-3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3.4967709827135574E-3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5.0708474466740921E-4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3.4850976813820575E-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.2272180681664123E-4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.6042723781289526E-3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8.1972997290772351E-5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9556569763161806E-4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.605544565694615E-3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.3032298842727151E-3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.6469750396225537E-3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9.674113120162511E-4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6.534440986431426E-3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6563885431501793E-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8.5547539748590581E-4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6.5075168092842885E-4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7.2857426733391624E-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3.6876153822185207E-3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.6124186025083775E-4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3.7417370520282007E-4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2.6753300806681927E-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1.5183954663292075E-4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3.515417944580758E-4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8.6932547714176371E-4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2.6227027666875913E-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.1860693192954483E-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2.7306093348121378E-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3015048778700176E-3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1.0249764974320696E-3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2586430349946234E-4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8230386720624304E-3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.0939117815474008E-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8.6103050285052482E-4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2.1754788845067591E-4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.6616803672739233E-3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6.569714497770251E-4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3299781328572604E-5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9.3206654805890886E-4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.0633749450401381E-3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.1686295730013412E-4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2.490094929854989E-3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.2825471333050302E-4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0845650622977916E-2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7257871494748614E-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9.4685850503370346E-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3600803777702784E-5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5.6971709578365626E-4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.3904727598807302E-3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.5905752000952369E-3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.2159724982530264E-3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.7146758558790806E-3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3050018151810335E-3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.3319258476571995E-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3.6345462586884524E-3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2.1063811487526753E-2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.2507974862698194E-3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.6831001899792794E-4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6.2409930328353688E-4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.0997592608785787E-4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8.6845896733420646E-5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.5972826552172491E-5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.840873122778243E-5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.0386325282697533E-5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605241363062628E-4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7235728688832514E-5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3.3633834819701311E-5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7.5049581762657666E-5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6.5188782450514591E-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9931739705584013E-4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4.6962189375232918E-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.3161159961321627E-4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3.3287317526001879E-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9.1372278882369501E-5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5.4143327140536563E-5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1.3210971822290922E-5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6.4971992568643879E-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.3037713175441206E-4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8.6001260830028276E-5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.7759011302095992E-5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4.9053854389326126E-5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9453969964451892E-5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2.4611390785002303E-4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.2436994767038352E-5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100192407495703E-4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.1003014166385444E-5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4.6664184502651403E-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3.7185637080120511E-4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2281886778330515E-5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4.3466263028422753E-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4.613011472373715E-5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6.4971992568643879E-6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5896480848461535E-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1.1337612703228357E-4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7.331006494828651E-5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0489511626898991E-3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.8398447608068531E-5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2.9153149638859067E-5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4.3639521675272472E-5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.7478397266192021E-4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6.1506819631649539E-6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6.7137725654265339E-6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.0828665428107312E-6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.490593048464682E-6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1.845204588949486E-5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2.1657330856214625E-7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.7490460399478933E-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5.4143327140536562E-7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1111300820666519E-6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.8408731227782432E-6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5.4143327140536562E-7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576172352587294E-5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.46517293699434E-7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252362409046321E-6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.0352204149270592E-5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.0328381085328755E-6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0759907015081634E-4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2.772138349595472E-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5214819972204982E-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212810527948019E-5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3016055844584991E-5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.8728994426482909E-6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.3145999829722277E-5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9.8865715358619762E-5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2.1657330856214625E-8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5.8821310605478923E-5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4.331466171242925E-8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8.771218996766923E-6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.5555650410333259E-6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.0828665428107312E-6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7.3634924911129725E-7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4.331466171242925E-8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.490593048464682E-6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3.2334394968328435E-5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4.5792260362380202E-4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4.2816781333375735E-4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5.6309060226158025E-7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.8408731227782432E-6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.0027344186427371E-5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0941283548559629E-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.1577478479789341E-5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2225563268333155E-4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7.5064308747639893E-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6.3499294070421276E-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3.8983195541186329E-6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4.7396397201569161E-4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3.3135716210008375E-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.3709090431983859E-5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.1892054822918659E-5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2.1657330856214624E-5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1545523079448016E-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8.9206545796748047E-5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3.7900328998375594E-5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3646284172500836E-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5.4208299133105208E-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7.506430874763989E-4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3.4954932001930402E-5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1606618409793398E-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6.6314747081729178E-5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.4056152771397497E-4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.9073611285068219E-4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6.1667083879985525E-4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2.0108506840032436E-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4.7505355233106778E-4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4.3948896646553498E-3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.9043025723898015E-4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3078862104068013E-4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7.5965253711258421E-4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.9448283108880734E-5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8100131229434376E-3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4695798425792997E-3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1637999882204053E-3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.1987332628914796E-4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3.4515288185549248E-4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.1790385561749216E-3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1512387363238009E-3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2.8648317256600709E-4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3483043847393519E-4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9.1175197171577961E-6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6.1002745255971146E-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.7451211905966241E-5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4.316306039643575E-5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4689357176084672E-5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2.4472783867522526E-5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4.3314661712429248E-5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200384814991406E-5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6329627465585826E-5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9.6526723626148589E-5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.0590434788688952E-4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4863426166620097E-4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2.1657330856214625E-7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3.8008832225965231E-5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.862530453634458E-5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6.865373881420036E-6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9.204365613891215E-6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5.3204698421228221E-5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2.1982190819057845E-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7.6666951230999772E-5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.7561929591304441E-4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.7607409986102491E-5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4681239289456393E-4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5.2659799976885859E-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4.2971395184091335E-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4.2282278407844361E-4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4.4308733198729502E-4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2.5436318517315515E-4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.9679920897274779E-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.3186338414663379E-4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6.5628729469527727E-4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5.3688523192556054E-4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1.797775034374376E-4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5230790447490039E-5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4.3165226129521369E-4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3.2570459874661176E-4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3758252573027466E-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1902869038575558E-4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6.9317904179567894E-4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2.9311031580800872E-4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.7464471602451475E-4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2.9456083719943461E-3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2.0146732028993654E-4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4.0826234397050193E-4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.2930998483868606E-3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5.4208299133105208E-5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4.1850626146549142E-4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6253826807589077E-4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.2792985336765978E-4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5.279580801466289E-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.4750409191768343E-4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5.3071289263153935E-4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.9524083766877485E-4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4.9790203638437421E-5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4522595728491823E-4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.3151686685293435E-5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3.444273612718093E-4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9801577349579743E-5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4.043640244163833E-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7700536508784214E-4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.68818894024193E-4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.101708420655638E-4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.8768242919995595E-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.3394248790883039E-4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.2929426521160131E-5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.0404181743325507E-4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.648231164812214E-3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2217180083733376E-4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9.754678390947629E-4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3.8996623086317178E-3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.2261947584171597E-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2.938033503954076E-4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.1931023568688637E-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6.4755419260081729E-5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5.7402755434396865E-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0516799863777822E-4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2.597147116277258E-4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1725278925554598E-4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3.3308974856858094E-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.5655826402871653E-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2019818625199117E-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3.010368989013833E-5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.552771967841434E-5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.3802801702598698E-4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7.8854341647477454E-5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3.2507653615178154E-5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1692771271939419E-4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1678988187070839E-5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3.4889960009361764E-5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3.3807093466551031E-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3559669298847183E-5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.6455191259888937E-5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1.9924744387717456E-5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818601086702586E-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3.2550968276890584E-5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2.259942474845996E-4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2.1787274841351914E-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6.8268238324959742E-4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.2751026064453465E-5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.7542437993533846E-5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.4467573473230208E-4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8.5005023610642403E-5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5276236550070403E-4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3085402617986591E-4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3.9461822553108671E-4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8.092369961078876E-5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4.537773904979226E-5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0970111621662335E-3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3861709642527603E-4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7181921401168956E-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2.0292919012273103E-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7.0083122650710524E-5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9041168603445611E-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4.0794614694000117E-5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5.5551053646190514E-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3.3799296827442793E-4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9.0094496361852839E-6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.3109182367266714E-4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6.9974835996429449E-5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1766427854181406E-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8.9444776436166398E-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.8408731227782432E-6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2.598879702745755E-6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3677149481413741E-5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.73258646849717E-6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2.3389917324711795E-6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3.9878295191206762E-3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5.5107078363638112E-4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5.7348612107256333E-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7.7637199653358187E-4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5003605046808346E-4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5.7558688216561606E-4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2.7569782179961219E-5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8.8318595231643248E-5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5.5373463533169552E-4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2555354245900648E-3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2.8758769643967401E-4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3.2857419508506018E-4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92939999136298E-3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16343325857297E-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6.4971992568643879E-6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2.1657330856214625E-8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8.4463590339237037E-7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3.2485996284321937E-7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.8474793311779489E-6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.3389917324711795E-6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5.4143327140536562E-7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.1911531970918045E-6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3844721272692303E-5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4.331466171242925E-8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.598879702745755E-6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5.6958780151844465E-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.45104116736638E-5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.1657330856214625E-6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.7759011302095992E-6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8983195541186329E-6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.0828665428107312E-6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.1657330856214625E-7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7.0674367783085187E-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.1911531970918045E-6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3.402366677511318E-5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.624299814216097E-6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9.4209389224533628E-6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.73258646849717E-7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.7065976714697124E-5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2220421458476206E-5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0027344186427371E-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6.4971992568643875E-7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5.4143327140536562E-7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.0828665428107312E-6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6.4971992568643875E-8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.1657330856214625E-7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3531235020991399E-6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1261812045231605E-6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4.374780832955354E-6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.438615454409767E-5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.9129110001608671E-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.2034978756798467E-4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4971992568643875E-7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9.9623721938587279E-6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3.2702569592884085E-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5.4143327140536562E-7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9.9623721938587279E-6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7.2552058368318999E-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.0828665428107312E-7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.0828665428107312E-7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5.4164984471392778E-5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2.1657330856214625E-8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.1657330856214625E-8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1.73258646849717E-7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6.7137725654265339E-6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2.1657330856214625E-8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.1657330856214625E-8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2.1657330856214625E-8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4.3422948366710323E-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4.5480394798050712E-7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4.331466171242925E-8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4.331466171242925E-8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5.6309060226158025E-7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2.65085729680067E-5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9.7457988852965822E-7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.0828665428107312E-6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.1657330856214625E-7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7522946395763254E-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6.5461448245994328E-4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8.7718665509595238E-4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7.0559583929547253E-5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8711933859769437E-4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8189992186134663E-4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2.313002935443722E-4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9.3126522681722898E-6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2.3389917324711796E-4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3.2984179866007442E-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2.5003388473499787E-4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7347522015827915E-5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0051167250369207E-4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7.6441714990095144E-4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.1824902647493186E-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5.8756338612910278E-5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0959699504673009E-4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1931023568688637E-4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6.6433862401438367E-4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.8553835344519069E-4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6860232071563085E-4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7.1929410106202831E-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5.0353294240699003E-5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4.8122589162508898E-5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.7309894209686643E-5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5.4143327140536563E-5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.5663937064614331E-5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4.6440680848215272E-5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.9540599287876748E-5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.2342568804505257E-5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.386069174797736E-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2.2051537592459444E-4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.3314661712429248E-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.0829055260062725E-4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5.6698892181569893E-5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7.2784224955097613E-5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2.7829670150235795E-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2.2090477473338919E-4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8.6700792616684007E-6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3314661712429248E-5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9.7814035372241969E-5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1678988187070839E-5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2.7093320901124497E-5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9.0443395961946446E-5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4.4722388218083199E-5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.7260892692403055E-5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.250245585577266E-5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6.9325116070743015E-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0132382241080012E-4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.3145999829722277E-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1175182721806746E-5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.624299814216097E-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5.5745969623896443E-4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.281258883363365E-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.1431556794481388E-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2994398513728776E-4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9.7693187466064293E-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2.2870141384162644E-5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1.7553266658961955E-4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1.4726984982225946E-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6.0857099705963099E-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.8625304536344577E-6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4971992568643875E-7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1657330856214624E-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1.624299814216097E-6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4.548039479805071E-6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.0141317696279602E-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3.8268503622931241E-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.4077265056539507E-6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2.9640201352484479E-4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.0828665428107313E-4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3.0493521845550192E-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.6502886112435545E-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.7382173745197858E-4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9.7847820808377674E-5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8.8470196547636739E-5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9.2909732799852172E-5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355099191673349E-4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.4077265056539507E-4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9.7847820808377674E-5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0926123416960279E-4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7975584610658139E-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4.5480394798050715E-5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4.4949790192073453E-4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6.2806259483022412E-7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2.3823063941836088E-5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4.4057876335421963E-4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2.1711474183355161E-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5.5984200263314806E-5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8.1128361387379982E-5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5701564870755603E-5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8.4680163647799189E-6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0917460484617793E-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8.4593534324374332E-5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8.4680163647799192E-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.4276512500416681E-4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.3234794886232758E-4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3.4954932001930402E-5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.4196380376248687E-4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8.1767252647638316E-5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6.9195172085605725E-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5.0526552887548722E-5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7.9785606874294683E-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4.6498289348292804E-5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.7022662052984694E-5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.308671469272479E-5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2.9475627295308106E-5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.9275024462031018E-5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5036964561212524E-5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.624299814216097E-6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2.1657330856214625E-6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.598879702745755E-6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.0828665428107312E-6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.1403129741511205E-6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1.277782520516663E-6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.414332714053656E-6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5.999080647171451E-6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1.104523873666946E-6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.1478385353793752E-5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2.1657330856214625E-8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.0828665428107312E-7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.0828665428107312E-6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.0828665428107312E-7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.6356971652013199E-5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5.0461580894980079E-6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.0828665428107312E-7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5.6309060226158025E-7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.0828665428107312E-6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2.1657330856214625E-8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3.9524628812591694E-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.7880292354890794E-4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.8408731227782432E-6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.5339077101771113E-5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.9491597770593164E-6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7.5064308747639893E-5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7.1620793141501771E-5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.4747301373453451E-4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.8463419600637175E-5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4.5141674143459515E-4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2.3264644825840195E-3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.6218364734533427E-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7.0637550320629626E-4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3.8796942495822882E-4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2.3028324363003352E-3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6.9677394214450199E-4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6.6481508529322034E-3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3.7198913023935373E-4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.6407593856668199E-4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2.3195001347005865E-4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7.3569952918561089E-5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6.2012518307142143E-4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9.5032367797069772E-5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3.4235908617504082E-4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4.0802411333108355E-5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2.0222316113681846E-3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.7390571379568846E-4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4.2616429365624889E-5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4.9378714352169344E-5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.389965509240909E-3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1056612447811774E-5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6.0640526397400951E-5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.1007610930528186E-5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0054688372854742E-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3832537217864282E-4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6.8393850843925786E-5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4.966686513921128E-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.1749647035210638E-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3.8400613341154152E-4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1354128224227622E-5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2.4905930484646821E-4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4.0564180693689991E-5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.7997241941514353E-5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7.6450377922437629E-6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.0655406781257596E-5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6.8653738814200365E-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3.2485996284321937E-7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7.2681419771256249E-3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4.4462500247808626E-5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4.5480394798050715E-5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9.1147952249360825E-4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7.796639108237265E-7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.2956770707587504E-6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6855090261706135E-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.7533244465248359E-6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.1333281237057114E-4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9166737807749943E-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2725847611111713E-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.104523873666946E-6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6.8328878851357141E-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3.7153151083836188E-4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2174408652850778E-4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1.970817107915531E-6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.8869222031334095E-5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.1148928626807787E-7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142696725522425E-4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4.626005870887444E-4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4.5305511851386778E-4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3.9199768849748471E-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.3343095990285033E-5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3.4499066844737947E-4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3.5951169221316276E-5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3.6969063771558365E-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2.1678988187070839E-5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5.4035040486255489E-5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6.1420190308224682E-5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.1880681111776337E-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.3892367400575975E-4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4.7633133485158448E-4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4.1083956634239143E-5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.2913456045875074E-5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3959784873972944E-5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2.3823063941836088E-5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8587676730203305E-6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5.9774233163152369E-6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1.1911531970918045E-6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.6774147793852437E-5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7.796639108237265E-7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.73258646849717E-5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.1657330856214625E-7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.6026424833598822E-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2.1657330856214625E-8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8594984273145879E-4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7.5800657996751187E-7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5.4143327140536562E-7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8.6629323424858499E-7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.1657330856214625E-8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.5376704907912385E-6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7.3418351602567584E-5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.3126508231951686E-4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5.6330717557014248E-7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.5160131599350237E-6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.4002009444256965E-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4522875476234533E-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8.9877923053290694E-4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.4797643830365747E-5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3.7662098358957236E-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8.5121973197265963E-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6.0786864981996391E-4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.0101643991395786E-3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.1002573794882716E-3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9998424793023386E-3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8.5286568911773197E-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5649587276700687E-4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3.3214115747707872E-3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6.2999009727642723E-4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6.8772182756653003E-4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2.5984487218617166E-4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6.502830162887003E-4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4.0380093381412168E-4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4142237049108151E-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6.395626375148741E-4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3747263283839336E-4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.7346711672142208E-4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3.6397310236954298E-4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.5868066430378182E-4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252161898113761E-3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.2901544513904155E-3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0681612151593614E-3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6.556540343410416E-4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.6964187259672916E-4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9.9578263201120093E-4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6.7767953982181186E-4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3.0731752484968556E-4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.1644930228078042E-3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4.8952064934301915E-4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.5887839573449906E-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2.129348769783022E-4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.5987060469034569E-3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.6019927634341959E-4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9.150222286750679E-5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6.7137725654265339E-6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7.5800657996751187E-7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.5831508855892893E-5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.8083871264939213E-5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.7921986329231809E-5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.7347522015827915E-5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.0320263198700475E-6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.1478385353793752E-6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2.3823063941836089E-6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.1911531970918044E-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8.2297857253615579E-6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6309060226158029E-6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2.2696882737312928E-5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2.1657330856214625E-7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5.067815420354222E-6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2.2740197399025355E-6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7.796639108237265E-7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5.4143327140536562E-7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.9491597770593164E-6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9.7457988852965822E-7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.1657330856214625E-6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7.3634924911129725E-7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.1700645517927054E-5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.331466171242925E-8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4.5095977175352903E-5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2.1657330856214625E-8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.2344678588042336E-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3.2485996284321939E-6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3.5842882567035208E-5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2.1657330856214625E-7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.042854985298155E-5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1478385353793752E-6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8501047406778448E-5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2.5988797027457552E-5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2.4797643830365747E-5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463334231337241E-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.1335446970142736E-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6.3802496702408285E-5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2.5923825034888907E-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4.4397528255239982E-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6.5729999148611388E-5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6.8437165505638215E-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4.4397528255239982E-5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4.6606576002573872E-5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2.3945969294445106E-4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.624299814216097E-6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.5809851525036678E-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0011373711142315E-5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7784155463220061E-4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.0980266744100815E-4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.2629992264742108E-4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8804250038765453E-5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442378235023894E-5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6.6163145765735687E-5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2.7710554830526614E-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2.4905930484646818E-5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9.5292255767344358E-6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7.2833603669449781E-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3644118439415213E-4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9.7696219492384169E-5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5.544276699190944E-5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5.8583079966060559E-5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2.1715805649526404E-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2268877930045585E-4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7.7362584698101387E-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4998246663642832E-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.3102685168009849E-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9.1978684146343519E-5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.6892718067847408E-5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2.2963267906844366E-4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1348441368656463E-4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5.890793992890378E-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.1657330856214624E-5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2994398513728776E-4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2.6855090261706135E-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6459571450723116E-5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.7137725654265332E-5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4.6671547995142517E-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5.2085880709196171E-5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2.0652430704486266E-4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5.7673472070099545E-5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6.4971992568643879E-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7.1902338442632552E-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6.2113008322314985E-5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6.3304378092715355E-5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2.9453969964451892E-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0520649458669005E-5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.0503805465264093E-5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.840873122778243E-5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5.2085880709196171E-5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8.4463590339237042E-5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6309060226158024E-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2.1657330856214625E-7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6.4971992568643875E-7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5.1241244805803802E-5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.5160131599350237E-6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.0828665428107312E-7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6.7354298962827489E-6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2.0574464313403895E-6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9.0311069670414989E-6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.4971992568643879E-6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3.1619703050073354E-6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.6242998142160968E-4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7.5800657996751187E-7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5.76085000775309E-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.73258646849717E-6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.1911531970918045E-6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4.331466171242925E-7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8.6629323424858499E-7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9.7457988852965822E-7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0915294751532172E-5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.3647930129645909E-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.8333475615499889E-6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624299814216097E-5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.0113973509852231E-5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2.0639436305972539E-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5.8691366620341639E-6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.5160131599350237E-7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.4077265056539506E-5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.3644118439415215E-6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6.2806259483022412E-7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6.0640526397400951E-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5.4576473757660859E-6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4.1322187273657507E-5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.0066062083997059E-6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.8154530113079014E-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.1657330856214625E-7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.0828665428107312E-7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.4732671837797102E-5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4.5480394798050712E-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5.9124513237465929E-6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.0828665428107312E-5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5.4143327140536562E-7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4.9811860969293637E-7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3535831785134141E-5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.1911531970918044E-5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6.8437165505638219E-6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7.3743211565410795E-5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.2994398513728775E-7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5.4143327140536562E-7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8.4463590339237037E-7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.624299814216097E-6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.3470859792565498E-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236391933761263E-5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4.331466171242925E-8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.717535346040661E-6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4.331466171242925E-7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2.1657330856214625E-8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.4228866372533009E-5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4.396438163811569E-5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4.331466171242925E-8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.1657330856214625E-8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.3232629153147137E-5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3.1403129741511205E-6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9.464253584165791E-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2.9497284626164321E-5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.104523873666946E-6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4532069004520013E-5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7937956804516865E-6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0828665428107312E-5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6.4971992568643879E-6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5875913609033739E-4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9.9841789602978502E-4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8.1214990710804842E-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5.1003014166385444E-5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1657330856214624E-5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.7684401797296334E-4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2.18565783000918E-4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7217578030690629E-5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7.0559583929547253E-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5.5637682969615374E-5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5.8474793311779491E-5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7.6472035253293837E-5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772138349595472E-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4.3314661712429248E-5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8.7820476621950304E-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.7823983294664637E-4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5.8063304025511414E-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.1657330856214625E-8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8.8470196547636747E-4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2.1657330856214625E-6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4.331466171242925E-8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2.321665867786208E-5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.19775940549151E-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.4143327140536562E-7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.3736434618411228E-5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3.4760016024224475E-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.3102685168009849E-5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484991562193457E-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2.8630991391915734E-5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6.064052639740095E-6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1870383042291237E-4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2.6378628982869414E-5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2.3140858019865329E-4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.0905960441933141E-4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3.5409735949910916E-5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2.4609225051916677E-4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33601565569985E-4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8.0348697476556258E-5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3.5193162641348767E-5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3774062424552503E-4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6.9411745394167874E-5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4.5631996114044213E-5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.8928507168331583E-4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1045238736669459E-4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7347522015827914E-4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2.598879702745755E-6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7.3786526227123225E-5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2.1029268261384401E-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.0980266744100815E-4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0927758554102893E-5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1168685522549882E-4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051735935926324E-4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3.6814410937647223E-3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5.4333911652071256E-4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2.6346142986585091E-4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5.4836361727935435E-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5.9774666309769494E-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1657330856214624E-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7.6465538054036977E-4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1657330856214625E-4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901513649175644E-4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6.7895732234232855E-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722302848783269E-5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.9740713024988174E-5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3.4097301700024307E-4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.3033381709269961E-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2.2465149297151431E-4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.1156665703924683E-3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3.4760016024224475E-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0828665428107312E-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.9792391028853893E-4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6449674050521827E-4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6.5729999148611388E-5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9.773087122175411E-4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2.7662042409408693E-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8668619198057007E-4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2.3389917324711796E-5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6.5729999148611388E-5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6.4839882850420969E-4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5.1327874129228662E-5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8.0348697476556268E-6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0146459506136551E-4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3.3993346511914475E-4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6.1238268729032477E-4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7.5973916643600907E-5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.8889523972790396E-4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5.042909489869576E-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1610509521787865E-5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3.9383856162026297E-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.5246760922775097E-4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1307292440029656E-4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2.1847915367749314E-4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.5614935547330747E-5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2.6683997347942039E-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6362113461870149E-4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2.7937956804516866E-5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.1386558270963401E-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8194323652305906E-4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7.1259115716202986E-4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.0434236708552708E-5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3.2485996284321939E-5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2.7548124849105004E-5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9.5205626443919491E-5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2.4372293852349689E-3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5.890081466705208E-4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6.8616921351744801E-4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2.308671469272479E-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1765617510495699E-5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4.7089058019388622E-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6.9844892011292173E-5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9859772395148812E-4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4.158207524393208E-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3.5736761645839755E-4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2.8416583816439213E-4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1496274309080985E-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265275773191479E-4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.6134711487879895E-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.8018899272370569E-4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8.6629323424858496E-5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3774062424552502E-5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.7910612618089497E-5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.624299814216097E-6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8.6629323424858499E-7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.1657330856214625E-8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6.4971992568643875E-8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9.7674562161527968E-6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7.2552058368318999E-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4475759944293856E-4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.2712853212597985E-5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.8345924968299408E-4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2.1657330856214625E-7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9.0852502941820353E-4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4.331466171242925E-6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3.7900328998375595E-6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3.053683650726262E-6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7.2335485059756849E-6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5534803423162752E-4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4.331466171242925E-8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3968978402258433E-5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4.7646127883672175E-7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2.8067900789654156E-5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2615940269459229E-5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2.2740197399025355E-6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.5376704907912385E-6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312519619186539E-4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8.1431564019366998E-6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.554536679061936E-5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.212810527948019E-6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0178945502420874E-5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3210971822290922E-5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.0828665428107312E-6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2.707166357026828E-6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7288236878830429E-6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.2678201483228043E-4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.4758660634824559E-4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7239235361546844E-5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2.5624737295764583E-5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970817107915531E-5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.4143327140536562E-7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.0828665428107312E-6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217578030690629E-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3.7142322418408084E-5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3.8073587645225313E-5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6.0207379780276659E-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3.9567943474304124E-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6.4971992568643879E-6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3553157649819113E-4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.3823063941836087E-7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.5663937064614331E-5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5.3623551199987412E-5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8.8795056510479962E-7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.7120120041837661E-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5.6309060226158025E-7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4365307556927161E-4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.1657330856214625E-7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1539025880191152E-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1283469376087821E-5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.0038172851855479E-4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6.4971992568643879E-6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9.3126522681722898E-6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2.1657330856214625E-8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3.3568862827132666E-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.0828665428107312E-7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2.772138349595472E-6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2.1657330856214625E-7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2.5122503793208965E-6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.8450313303026364E-3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5.6309060226158025E-7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2.2523624090463212E-5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3.5281957697859244E-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2.1657330856214625E-7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8.1214990710804849E-6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3968978402258433E-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2.1657330856214625E-7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.1694958662355898E-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4.8728994426482909E-6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3.5084875987067694E-6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.3839034417121145E-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.0828665428107312E-6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5.8474793311779491E-5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.079103762196604E-6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5.587591360903373E-6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9.7457988852965822E-7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.6329627465585828E-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.1370098699512678E-4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5.0905556177532473E-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5.1132958151522734E-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2.8154530113079012E-5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7.6558664576718697E-5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7.6103860628738197E-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5.0483238225836292E-5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1803517839494074E-4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7120120041837661E-4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2.0412532450591976E-4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212810527948019E-4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8.749561665910708E-5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344678588042336E-4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4.3362740986930047E-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9.8952344682044622E-5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4.5523709459763145E-5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1014918473470758E-4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3.1294843087230134E-4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5.7803416055236835E-5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2.6421943644581844E-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2145394326702706E-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7.5475798033907963E-5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6.7246012308546407E-5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.7847806358606473E-4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4.8620707772201834E-5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6496388913178679E-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4.9811860969293636E-5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2.2307050781901066E-4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6.5708341817755173E-5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1863885843034372E-4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.7256295928260313E-5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6.3564266062989921E-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5.5789284285608872E-5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0384300313599501E-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121584440380418E-5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.1803245316636971E-5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.5294407050658767E-4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5.9016226583184858E-5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840295247149421E-5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1657330856214624E-5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7.0819471899821832E-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3.7779047945580793E-4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.8154530113079014E-6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.4683670320513517E-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.2702569592884085E-6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2.2090477473338919E-6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.2712853212597985E-5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4.4830674872364274E-5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8983195541186327E-5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.4797643830365747E-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3823063941836089E-6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5.6482318873007743E-5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2.1657330856214625E-8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5.4143327140536562E-7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5.9037883914041066E-5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5.414332714053656E-6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5.9124513237465929E-6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5.5226193683347297E-5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1207668718091069E-4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2.4550100538679216E-4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8.1713109320497785E-5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5.9646454911100699E-4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0936952082388386E-4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.3009558645328125E-4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2.6543224697376643E-4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7.6067043166282633E-4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4.3336319043285463E-5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1307292440029656E-4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2.6534561765034157E-4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4.3362307840312921E-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2758878653110242E-4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8.9596377752159903E-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6.7570872271389631E-5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7.3526638256848659E-5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6.6293089750872971E-4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4.4332556262671337E-5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2.7071663570268282E-5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3.2485996284321939E-5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.5515311825392157E-4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4.6721359856111811E-4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6.1874994256205183E-5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.4868302678505549E-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2.8414418083353588E-5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2864454528591489E-4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8.6969560092609635E-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3.3527713898505863E-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4.3574549682703825E-4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397620664471889E-4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6.8112305542794991E-5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3446993413961949E-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6.5340167193199519E-5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2.1226349972175955E-4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2.7570691787857178E-4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.7817486095407772E-4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3.5669623920185489E-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4.7438217507452516E-4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2.4087283378281907E-4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5.7316126110972005E-5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2.6194541670591589E-4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249844563712146E-4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5.4983631577757688E-4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3.5972826552172491E-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6.2286483542473267E-5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4.4105154288681084E-4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2.8508627472578123E-4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.1370098699512679E-5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2.7734377894468452E-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4.6043268827003728E-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5950624175602071E-4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5.2884169924556244E-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1829234113664428E-4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7.1794051788351477E-5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2.7225430619347404E-4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6.0730620893762798E-5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.5767626954752664E-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9.5898661031318356E-5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.7059479515440259E-4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3.3168202206292698E-4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5.544276699190944E-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.7585752655246276E-4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3.9632915466872762E-5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4.2231795169618521E-5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3.3445416041252244E-4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9.3039893358298038E-5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3.4012838109685067E-4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3.9091482195467402E-5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138742456419765E-4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1759930654924542E-4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5.5984200263314806E-5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.4354478891499052E-4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4.4614101563802131E-5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.3167657160578493E-4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6.8914709651017754E-4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.8148843257507858E-5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6.6011544449742183E-5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2136768211822676E-4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3.3059915552011626E-4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5.4143327140536563E-5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1714701125652737E-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.4406673058862532E-5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5.2497369995464255E-5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.2344678588042336E-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2589686174460269E-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6611172766716617E-4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.5376704907912386E-5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.5593494789783091E-5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.6801491980279806E-5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.192019490326053E-4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2.203200268002714E-4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7.5497455364764178E-5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8.8470196547636739E-5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8.6715952748283356E-5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.8809391848622402E-4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4.5177192166063706E-5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3.3953280449830481E-4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8.8383567224211893E-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5.6958780151844465E-5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2.310404055740976E-5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9.2693376064598599E-5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.2084790617767762E-5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.4088093721967613E-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5.9471030531165365E-5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5.4164984471392778E-5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5.0266664917274143E-5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6514259823577858E-5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9.5292255767344351E-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2.5441256388750736E-4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2.4147923904679309E-5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5.4403215110811136E-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.1694958662355898E-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5.468476041194193E-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.1629986669787255E-5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7.2552058368319E-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.7266579547974213E-5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3.3027429555727306E-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9.7457988852965818E-6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.7564095324390061E-4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.7542437993533846E-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5.706706680612554E-5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5295762440058684E-5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3.452178538480611E-5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1318121105457764E-4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2994398513728776E-4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7.9265830933745524E-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.1621323737444767E-4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0863317157477257E-4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5.414332714053656E-6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5.9665946508871292E-5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3.3194191003320156E-4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.8079539798767968E-4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8.9769636399009622E-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7.2552058368319E-5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3210971822290922E-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2.5988797027457552E-5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9.8865715358619762E-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.4077265056539506E-5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3.5734595912754133E-5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5.1739363415496739E-5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1946183700287987E-4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3.3222345533433234E-5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.9157544279464463E-5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947780747816494E-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1642981068300982E-4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.4110296098538033E-5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6.6228117758304318E-5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4.7862701192234325E-5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3.2940800232302446E-5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4.374780832955354E-5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2.2304885048815443E-4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9.2043656138912164E-5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.9760148673210224E-4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2286203794730557E-4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.3606490633273942E-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.7022662052984695E-4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6.8826997461050084E-5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5.6309060226158024E-5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.3931350596117162E-5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.9275024462031018E-5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2653568075600498E-5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1250983379803497E-4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3.8246846292075026E-5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5.999080647171451E-6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2415337436182137E-5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4.3422948366710323E-5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8.0781844093680556E-5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6.4971992568643879E-5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.7328030418057322E-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.7507786264163902E-4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.2821139866879058E-5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4.4895646864932919E-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6.7852417572520426E-5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.8578483201917814E-5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.6363748599012776E-5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4.2340081823899596E-5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2995827897565286E-4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4.3314661712429248E-5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4.5480394798050715E-5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7.5930601981888477E-5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.3720464143126171E-5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2.4797643830365749E-4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3.3265660195145664E-5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.4147923904679309E-5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.0828665428107312E-5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.4370184068812612E-5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.6957690060416053E-5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.9924744387717456E-5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3.389372278997589E-5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6.064052639740095E-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9.622352099416158E-5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.696337691598721E-5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2.1746125912725105E-4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6.3975755349258005E-5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3.5658795254757381E-4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4.3314661712429248E-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.3210971822290922E-5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.0428004807267342E-5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2.172446858186889E-4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4.6390002694011729E-5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.2848484053306429E-5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.3384230469140638E-5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7.0494611936978608E-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3.3644663485129421E-4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6.4971992568643879E-5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.4077265056539506E-5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6.7246012308546407E-5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331466171242925E-6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.0360867081613077E-4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.6817679028873423E-5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8.7387330004826019E-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.3455979408708846E-5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.092098160710333E-5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2.1906390161061093E-4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.0884443892390463E-5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7.5800657996751189E-6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346003112713739E-4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6.6901877321241159E-4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8.7820476621950304E-5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3.2485996284321939E-5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.4505814909521056E-5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4.223179516961852E-6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4.7017848715533386E-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4.3314661712429248E-5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4.7494526567678671E-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2.0628607640544431E-4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2.2859312718734537E-4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2.425621055896038E-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.1467556688365644E-4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6.5621712494330314E-5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6417346880439099E-5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3.5001278689962708E-5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1393748504807665E-4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.5551053646190514E-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5.414332714053656E-6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.0174348738278129E-5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.8776905852338081E-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4.3314661712429248E-5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433231986424226E-5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2.3346602662999366E-5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4.9920147623574711E-5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2.9562256618732963E-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.6459571450723116E-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.4250523703389224E-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3.3179030871720804E-5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8.3380723796426309E-6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.5268418253631311E-5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2.1798103506780021E-4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.2429142178381573E-4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6.0727155720825811E-5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6335314321156984E-5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.3665775770271429E-5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.0574464313403894E-5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5051844945069165E-5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.0936952082388385E-5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2.238934863915468E-4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1080280297994815E-4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4.4614101563802131E-5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9.6375122310155085E-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.5621712494330314E-5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2.6374297516698169E-4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6.876202546848144E-5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8.1214990710804849E-6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3238316008718294E-5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4.4202612277534054E-5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.0612092119545166E-4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4.374780832955354E-5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7.3634924911129729E-6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6.757087227138963E-6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4.4960618857501563E-5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.8880595742476407E-5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4.153876058221965E-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4.6346688032299299E-5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2.5728909057182978E-4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8.9877923053290697E-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.1603997872759797E-4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.1853336925348968E-5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3.5951169221316276E-5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008365324665353E-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5.5334480337628365E-5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8746054993196379E-5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203905937476941E-4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7613096841673649E-5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7130948707265769E-5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6634088037646859E-5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3.2485996284321939E-5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8.6629323424858499E-6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1571511876475474E-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8.0825158755392986E-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.6514259823577858E-5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3.6600889147002718E-5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4.5696968106612858E-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.3021742700156148E-5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.2702569592884082E-5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9.1307306889800856E-5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5.8236562672361127E-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2.1657330856214624E-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5.6179116241020741E-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6.5946572457173538E-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2.2610253413888069E-4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3.8983195541186329E-6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6.908688543132465E-5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9599884424874235E-5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3.2875828239733802E-5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2.1657330856214624E-5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.1794051788351477E-5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1911531970918044E-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.6704579037141047E-5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5.4143327140536563E-5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8.6629323424858496E-5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3.5749539471044923E-5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4.3899409645547045E-5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4.3639521675272472E-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.2842797197735273E-5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3.0211976544419401E-5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9.8454226072351692E-5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2.1995185217571573E-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1478385353793752E-5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7.2898575662018426E-5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5192617595634559E-4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3.614608519902221E-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.4293838365101652E-5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5.9557659854590218E-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772138349595472E-5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4732671837797102E-5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3665775770271429E-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.6914375398703623E-4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.4679073556370769E-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4.9811860969293639E-6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6378628982869414E-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5.5637682969615374E-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5549963554762102E-5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7.9915550859431969E-6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7288236878830428E-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2177917140449483E-4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3.4002009444256965E-5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5.4143327140536563E-5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5.4359900449098709E-6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2.4364497213241455E-5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6722991380811627E-4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4.6346688032299299E-5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.2090477473338919E-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5.6742206843282316E-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3.3081572882867844E-5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.6741116751853907E-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2658709885457448E-4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.2282110559198731E-4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1977594054915103E-5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4.7862701192234325E-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2.1665127495322863E-3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.0915294751532172E-5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2415337436182137E-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7.5150938071064753E-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5.544276699190944E-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.0157288171564659E-5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.1423159160110405E-5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2.1765617510495699E-5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2.5447363756052185E-5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4.537210814376964E-5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.3563175971561512E-5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2.4039637250398234E-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.0880643022162227E-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4.9530315668162848E-5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3.9654572797728977E-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0828665428107312E-5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6.6791208360565907E-5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.3330087142000103E-4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2.194537335660228E-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.1657330856214625E-6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.6892718067847408E-5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3.2490327750493184E-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.0828665428107312E-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2198764127619991E-5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.2485996284321939E-5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6.2156539557335977E-5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0494611936978608E-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7.5042651416783678E-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8.771218996766923E-5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.7774171433695344E-4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.3709090431983859E-5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4.3531235020991399E-6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1045238736669459E-4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0835162627364177E-4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2.6530230298862915E-5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5.5117907029066222E-5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.1880681111776337E-5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4.3639521675272472E-5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6.6726236367997262E-5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2.5663937064614331E-5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5.5551053646190514E-5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3844721272692303E-5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2.187390416477677E-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2.8154530113079012E-7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4.5198849496919921E-5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.6672638086570926E-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5.544276699190944E-5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7.331006494828651E-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9.9623721938587279E-6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8.4636848986086762E-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.2561251896604482E-5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.73258646849717E-5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5080279222924954E-5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3.5149847979636337E-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7.363492491112972E-5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.5636592878186961E-4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2.7071663570268282E-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5.4576473757660856E-5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5.7825073386093049E-5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.7570872271389631E-5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.9058451153468872E-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4.374780832955354E-5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2.4472783867522526E-5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2.3920521930689053E-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7.1295933178658547E-5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167877161376228E-5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6.4971992568643879E-5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6.8177277535363636E-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6.6704579037141047E-5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.8210308577362173E-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4.3314661712429248E-5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4.331466171242925E-8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2.1657330856214625E-8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.889602117204726E-4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2.1657330856214625E-6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3.8160216968650173E-5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6.8978598777043575E-5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2.7634754172529863E-5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2.0054688372854742E-5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4.677983464942359E-6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2.1657330856214625E-8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.1911531970918045E-6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.2485996284321937E-7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7780668632952207E-5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2.1657330856214625E-8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0417176141839235E-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4971992568643875E-7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8.6960680586958589E-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6892718067847408E-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.0828665428107312E-5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1261812045231606E-5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.62863128038734E-5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4.3531235020991397E-5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5.6655577519857463E-5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2589406426717563E-4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.1458893756023158E-4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4.7970987846515393E-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3.2702569592884082E-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6.6293089750872963E-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5.414332714053656E-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7.2118911751194701E-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.7572758256732547E-4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5.067815420354222E-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.8950164499187797E-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5463334231337242E-5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2.5988797027457552E-5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6.7031821306378446E-5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2415337436182137E-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2.9930431243288613E-5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5.2194167363477249E-6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7.6450377922437622E-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6.5968229788029753E-5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9.8432568741495477E-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9.7457988852965818E-5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.5160131599350237E-6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2.2307050781901066E-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2.6743555007796631E-4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4.4397528255239982E-5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4.7689442545384605E-5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7.326675028657408E-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2.4234553228104165E-5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9.0441013655552272E-5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8.4030443722112744E-5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588596083031853E-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.1445899357509429E-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7.6883524539561928E-6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.0855195658406176E-4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.0927758554102893E-5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7.6883524539561921E-5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3.8983195541186327E-5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.1085088225444894E-3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2.7288236878830428E-5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9.3126522681722898E-6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8.1431564019366991E-5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6737610079139571E-5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6.7137725654265332E-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4.6779834649423591E-5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.1967841031144202E-4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5.4576473757660856E-5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.3124342498866064E-5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.2594282938603014E-5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7.0927758554102893E-5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8067900789654156E-5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8.8580648935003436E-6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6.3347692754427785E-5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3.9416342158310619E-5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4.0282635392559204E-5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4.5480394798050715E-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2.3444060651852333E-5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3.9741202121153837E-5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.2344678588042336E-5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2.4970902477215463E-4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4.396438163811569E-5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2.216627813133567E-4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7749817773810505E-5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2.6985034246843422E-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8.7279043350544944E-5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.5923825034888907E-5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096078959610142E-6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7.4696134123084239E-5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.0915294751532171E-4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3.6124427868165996E-5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9.9450463291737566E-5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9.5499083277021199E-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8.2514430562177728E-6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.2351455535041911E-5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4.3639521675272472E-5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4.0325950054271633E-5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.839953769949694E-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2.1657330856214625E-6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3427545130853068E-5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2.837110342164116E-6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9.2476802756036449E-6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4.331466171242925E-7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2.1657330856214625E-7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.2485996284321939E-6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5.8474793311779489E-6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.7434151339252775E-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7.7533244465248359E-6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.1657330856214625E-6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2.1657330856214625E-7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374780832955354E-6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5.4143327140536562E-7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120983445117669E-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1370098699512679E-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.3052873307040555E-4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2.8717620715340594E-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.2236391933761263E-5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.1190342853406097E-4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6.4971992568643879E-5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.5441676900481027E-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9.8540855395776552E-5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8.2254542591903145E-5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3.3244002864289449E-5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9.5503847889809575E-5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0938619696864315E-4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.0828665428107312E-5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8760935377053024E-5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0828665428107313E-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3.2485996284321939E-5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7200252166005655E-4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2.2231271781235169E-4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5.0569867549261152E-5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9.3258848973254348E-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2.3823063941836088E-5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4.3314661712429248E-5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.1619703050073355E-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.1933189301774258E-4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1716615993212112E-4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5.4143327140536563E-5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4.3422948366710323E-5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8488863351950427E-4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6.2026595572198687E-5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5.459813108851707E-5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3.3778938936437951E-4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6.4971992568643879E-5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687892777541918E-4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4.4072668292396764E-5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3.3503890834564028E-5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2.4905930484646818E-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6.5296852531487089E-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4419450884067697E-4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7.6017231305313339E-6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.0828665428107312E-5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.5122503793208965E-6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7.5800657996751187E-7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9.0441013655552272E-5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.0828665428107312E-6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2.1657330856214625E-7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2.1657330856214625E-8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.1651644000643468E-4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.2198764127619991E-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8.7062470041982798E-6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9080108484325087E-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9.22602294474743E-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.1067986158954089E-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6.4971992568643875E-8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.0828665428107312E-7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9.8540855395776548E-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1657330856214624E-5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4.3856094983834615E-5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3.9546286143447909E-5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.7867297956377067E-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4.7451211905966241E-5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4.5913324841866438E-5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.5523709459763145E-5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2.1657547429523187E-5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3.8735652249499793E-5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4.6454974686580374E-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2344678588042336E-5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304340003101236E-5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9.3126522681722898E-6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.9244173602889309E-5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1913697704003665E-4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5.7391926768968757E-5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5.8474793311779489E-6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.1415579094310729E-4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1.5484991562193457E-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9.9190575321462987E-5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.0828665428107313E-4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0850322758963527E-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4.8728994426482909E-6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1480767660187935E-5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2.7201607555405568E-5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3.0320263198700476E-5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7.0841129230678033E-5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6.93034587398868E-6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9491597770593164E-5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4.4224269608390262E-5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2.1835787262469834E-3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4.3856094983834615E-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.4077265056539507E-6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.8885192506619152E-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3758091949267443E-5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.3065057361868575E-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.8058707261368669E-5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8235472580932714E-5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093235531824564E-6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3.6752490462996222E-5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.6108457392880935E-5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4.5761940099181503E-5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8.2297857253615575E-7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.845204588949486E-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4.331466171242925E-7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.6309060226158025E-7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3.8723307570911748E-5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5.4143327140536562E-7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.1657330856214625E-8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5.6309060226158029E-6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.1657330856214625E-7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.1657330856214625E-8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2.2956770707587504E-5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.1657330856214625E-6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2.1657330856214625E-8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.2994398513728775E-6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.4077265056539506E-5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2.3823063941836087E-7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.4359900449098709E-6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.1657330856214625E-7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9.78911354700901E-6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3.2485996284321939E-5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8.6629323424858499E-7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.4592444232945916E-5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2.6876747592562351E-5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2.1657330856214625E-7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2.1224184239090332E-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.4143327140536562E-7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7.5800657996751187E-7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.1738273324068328E-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2.5555650410333259E-6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5.4663103081085715E-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5.6309060226158029E-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2.3335773997571258E-4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.1261812045231606E-5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.0828665428107312E-6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3.6817462455564864E-6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9.5292255767344358E-6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7629067316958706E-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2.707166357026828E-6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.9237396655889745E-6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5.4143327140536562E-7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3.1727989704354423E-5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6.4971992568643875E-8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3.7467182381251304E-6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2.187390416477677E-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.3135716210008375E-6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.4077265056539507E-6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237396655889745E-6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4.0066062083997059E-6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6.4820391252650374E-5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2.1657330856214625E-8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2.1657330856214624E-5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.9686513748299095E-5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.0828665428107312E-7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2.1657330856214625E-7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98879702745755E-6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.9491597770593164E-6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9237396655889745E-6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.3210971822290922E-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2.9973745905001043E-5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4.9595287660731493E-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3.2485996284321937E-7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3.2485996284321937E-7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5.4143327140536562E-7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4098922387395721E-5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9.810770877865225E-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2.1657330856214625E-8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2.3866378603548518E-5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1.1911531970918044E-5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.8479390075922233E-5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5.3818467177693346E-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8.5979603499172068E-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1.0828665428107312E-7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.3823063941836087E-7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.0828665428107312E-6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.8593363585774465E-5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.0828665428107312E-7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4.223179516961852E-6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2.187390416477677E-6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3.4153610760250463E-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5.4143327140536562E-7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.1657330856214625E-8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5.4143327140536562E-7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9.204365613891215E-6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.5160131599350237E-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.3882349078833575E-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6.3239406100146709E-6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9.7457988852965822E-7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4.5480394798050712E-7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9.7457988852965822E-7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7288236878830429E-6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6.172339294021168E-6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9.7457988852965822E-7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8.879505651047996E-6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1.1413413361225107E-5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4.569696810661286E-6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2.3823063941836087E-7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.945396996445189E-6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4.569696810661286E-6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8.4571876993518117E-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6.93034587398868E-6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3427545130853068E-5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.8262816767360087E-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4.6346688032299299E-6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2.3823063941836089E-6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9.7457988852965818E-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2.6530230298862915E-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.6817462455564864E-6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.3965471729544099E-5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2.0574464313403895E-6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.3882349078833575E-5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.0568777457832738E-5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3.2702569592884085E-6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6.93034587398868E-7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.4943558290788092E-6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2.1657330856214625E-6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1716615993212113E-5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6.4971992568643875E-8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.0828665428107312E-7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.5160131599350237E-6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.0763693435538669E-5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5484991562193457E-5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2.5035874469784108E-5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2.1657330856214625E-7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9.810770877865225E-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4.9811860969293637E-7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4.3531235020991399E-6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.1657330856214625E-8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8.6629323424858499E-7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4.331466171242925E-8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.0828665428107312E-7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.2994398513728775E-6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.624299814216097E-6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3.7727070351525881E-5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1148928626807787E-7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5.6309060226158025E-7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2.1657330856214625E-8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.5160131599350237E-6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2.2740197399025355E-6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2.8154530113079014E-6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6.2806259483022412E-7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2.1657330856214625E-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2.707166357026828E-6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2.7117143965066332E-4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2.1657330856214625E-7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5.414332714053656E-6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4.6563261340861449E-6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2149762610336405E-5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8.6629323424858499E-6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8.9444776436166408E-6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3301910954556168E-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4.331466171242925E-6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7.9807264205150898E-5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1138645007093888E-5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.73258646849717E-6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.518856587720602E-6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.4971992568643879E-6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5.4143327140536563E-5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4.5480394798050712E-7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4.5480394798050712E-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4.8728994426482909E-6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.1657330856214625E-8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9.9623721938587279E-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.3823063941836089E-6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6.4993649899500094E-5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3.46517293699434E-7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2.1657330856214625E-8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.438615454409767E-5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2.3823063941836089E-6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.9080108484325087E-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7217578030690629E-5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.6784431413566333E-5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.0574464313403895E-6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5.414332714053656E-6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6.172339294021168E-6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.0612092119545166E-5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2.9237396655889745E-6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8.3380723796426309E-6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5.8474793311779487E-7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5.4143327140536562E-7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6.5946572457173538E-5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7.5692371342470121E-7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9.3126522681722898E-6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573459591275413E-6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8.6629323424858499E-8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8.0132124167994112E-7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.5918138179317749E-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.2474622573179624E-5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.8912536693046525E-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.0828665428107312E-7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7.5800657996751189E-6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6.4971992568643875E-8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.6437914119866901E-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2.1657330856214625E-7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2.1657330856214625E-7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.0178945502420875E-6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4.677983464942359E-6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5.19775940549151E-6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6.93034587398868E-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4.4180954946677839E-6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4.331466171242925E-7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.2994398513728775E-6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5809851525036678E-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73258646849717E-5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.6629323424858499E-6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1.0828665428107312E-6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.9670543273014035E-6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2.1657330856214625E-6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.3882349078833575E-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4.9811860969293636E-5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7.6450377922437622E-5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8.8795056510479962E-7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277782520516663E-6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.8625304536344577E-6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2.0357891004841749E-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.1657330856214625E-8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6.4971992568643875E-8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31EF0-46CF-419C-85FC-B490251D11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3:U2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FCCCC-68ED-4FD1-B5A2-F8C6DDC3E2E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9730A-4E26-4879-BF99-1C09DD53A02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C633D-CC80-4D65-9B70-4B88BDF0CC11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AF0A5-22A5-466E-8973-DA38AAAF695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8206-89AA-4963-8142-CCBC27E5BF15}">
  <dimension ref="A1:U30"/>
  <sheetViews>
    <sheetView tabSelected="1" workbookViewId="0">
      <selection activeCell="J36" sqref="J35:J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6" max="16" width="13.5703125" bestFit="1" customWidth="1"/>
    <col min="17" max="17" width="16.28515625" bestFit="1" customWidth="1"/>
    <col min="18" max="18" width="6.140625" bestFit="1" customWidth="1"/>
    <col min="19" max="19" width="4.28515625" bestFit="1" customWidth="1"/>
    <col min="20" max="20" width="10" bestFit="1" customWidth="1"/>
    <col min="21" max="21" width="11.28515625" bestFit="1" customWidth="1"/>
  </cols>
  <sheetData>
    <row r="1" spans="1:21" x14ac:dyDescent="0.25">
      <c r="A1" s="8" t="s">
        <v>8223</v>
      </c>
      <c r="B1" t="s">
        <v>8364</v>
      </c>
    </row>
    <row r="3" spans="1:21" x14ac:dyDescent="0.25">
      <c r="B3" s="8" t="s">
        <v>8363</v>
      </c>
      <c r="P3" s="8" t="s">
        <v>8362</v>
      </c>
      <c r="Q3" s="8" t="s">
        <v>8363</v>
      </c>
    </row>
    <row r="4" spans="1:21" x14ac:dyDescent="0.25"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P4" s="8" t="s">
        <v>8360</v>
      </c>
      <c r="Q4" t="s">
        <v>8220</v>
      </c>
      <c r="R4" t="s">
        <v>8221</v>
      </c>
      <c r="S4" t="s">
        <v>8222</v>
      </c>
      <c r="T4" t="s">
        <v>8219</v>
      </c>
      <c r="U4" t="s">
        <v>8361</v>
      </c>
    </row>
    <row r="5" spans="1:21" x14ac:dyDescent="0.25">
      <c r="A5" t="s">
        <v>8362</v>
      </c>
      <c r="B5" s="10">
        <v>349</v>
      </c>
      <c r="C5" s="10">
        <v>1530</v>
      </c>
      <c r="D5" s="10">
        <v>50</v>
      </c>
      <c r="E5" s="10">
        <v>2185</v>
      </c>
      <c r="F5" s="10">
        <v>4114</v>
      </c>
      <c r="P5" s="9" t="s">
        <v>8239</v>
      </c>
      <c r="Q5" s="10"/>
      <c r="R5" s="10">
        <v>2</v>
      </c>
      <c r="S5" s="10">
        <v>1</v>
      </c>
      <c r="T5" s="10">
        <v>3</v>
      </c>
      <c r="U5" s="10">
        <v>6</v>
      </c>
    </row>
    <row r="6" spans="1:21" x14ac:dyDescent="0.25">
      <c r="P6" s="9" t="s">
        <v>8226</v>
      </c>
      <c r="Q6" s="10">
        <v>14</v>
      </c>
      <c r="R6" s="10">
        <v>41</v>
      </c>
      <c r="S6" s="10"/>
      <c r="T6" s="10">
        <v>19</v>
      </c>
      <c r="U6" s="10">
        <v>74</v>
      </c>
    </row>
    <row r="7" spans="1:21" x14ac:dyDescent="0.25">
      <c r="P7" s="9" t="s">
        <v>8242</v>
      </c>
      <c r="Q7" s="10"/>
      <c r="R7" s="10">
        <v>1</v>
      </c>
      <c r="S7" s="10"/>
      <c r="T7" s="10">
        <v>1</v>
      </c>
      <c r="U7" s="10">
        <v>2</v>
      </c>
    </row>
    <row r="8" spans="1:21" x14ac:dyDescent="0.25">
      <c r="P8" s="9" t="s">
        <v>8229</v>
      </c>
      <c r="Q8" s="10">
        <v>17</v>
      </c>
      <c r="R8" s="10">
        <v>64</v>
      </c>
      <c r="S8" s="10">
        <v>1</v>
      </c>
      <c r="T8" s="10">
        <v>64</v>
      </c>
      <c r="U8" s="10">
        <v>146</v>
      </c>
    </row>
    <row r="9" spans="1:21" x14ac:dyDescent="0.25">
      <c r="P9" s="9" t="s">
        <v>8240</v>
      </c>
      <c r="Q9" s="10">
        <v>3</v>
      </c>
      <c r="R9" s="10">
        <v>2</v>
      </c>
      <c r="S9" s="10"/>
      <c r="T9" s="10">
        <v>1</v>
      </c>
      <c r="U9" s="10">
        <v>6</v>
      </c>
    </row>
    <row r="10" spans="1:21" x14ac:dyDescent="0.25">
      <c r="P10" s="9" t="s">
        <v>8236</v>
      </c>
      <c r="Q10" s="10">
        <v>3</v>
      </c>
      <c r="R10" s="10">
        <v>27</v>
      </c>
      <c r="S10" s="10"/>
      <c r="T10" s="10">
        <v>23</v>
      </c>
      <c r="U10" s="10">
        <v>53</v>
      </c>
    </row>
    <row r="11" spans="1:21" x14ac:dyDescent="0.25">
      <c r="P11" s="9" t="s">
        <v>8232</v>
      </c>
      <c r="Q11" s="10">
        <v>4</v>
      </c>
      <c r="R11" s="10">
        <v>6</v>
      </c>
      <c r="S11" s="10"/>
      <c r="T11" s="10">
        <v>4</v>
      </c>
      <c r="U11" s="10">
        <v>14</v>
      </c>
    </row>
    <row r="12" spans="1:21" x14ac:dyDescent="0.25">
      <c r="P12" s="9" t="s">
        <v>8227</v>
      </c>
      <c r="Q12" s="10">
        <v>1</v>
      </c>
      <c r="R12" s="10">
        <v>9</v>
      </c>
      <c r="S12" s="10"/>
      <c r="T12" s="10">
        <v>11</v>
      </c>
      <c r="U12" s="10">
        <v>21</v>
      </c>
    </row>
    <row r="13" spans="1:21" x14ac:dyDescent="0.25">
      <c r="P13" s="9" t="s">
        <v>8230</v>
      </c>
      <c r="Q13" s="10">
        <v>5</v>
      </c>
      <c r="R13" s="10">
        <v>10</v>
      </c>
      <c r="S13" s="10">
        <v>2</v>
      </c>
      <c r="T13" s="10">
        <v>10</v>
      </c>
      <c r="U13" s="10">
        <v>27</v>
      </c>
    </row>
    <row r="14" spans="1:21" x14ac:dyDescent="0.25">
      <c r="P14" s="9" t="s">
        <v>8225</v>
      </c>
      <c r="Q14" s="10">
        <v>25</v>
      </c>
      <c r="R14" s="10">
        <v>205</v>
      </c>
      <c r="S14" s="10">
        <v>8</v>
      </c>
      <c r="T14" s="10">
        <v>366</v>
      </c>
      <c r="U14" s="10">
        <v>604</v>
      </c>
    </row>
    <row r="15" spans="1:21" x14ac:dyDescent="0.25">
      <c r="P15" s="9" t="s">
        <v>8231</v>
      </c>
      <c r="Q15" s="10">
        <v>1</v>
      </c>
      <c r="R15" s="10">
        <v>2</v>
      </c>
      <c r="S15" s="10"/>
      <c r="T15" s="10"/>
      <c r="U15" s="10">
        <v>3</v>
      </c>
    </row>
    <row r="16" spans="1:21" x14ac:dyDescent="0.25">
      <c r="P16" s="9" t="s">
        <v>8241</v>
      </c>
      <c r="Q16" s="10">
        <v>2</v>
      </c>
      <c r="R16" s="10">
        <v>4</v>
      </c>
      <c r="S16" s="10">
        <v>1</v>
      </c>
      <c r="T16" s="10">
        <v>8</v>
      </c>
      <c r="U16" s="10">
        <v>15</v>
      </c>
    </row>
    <row r="17" spans="1:21" x14ac:dyDescent="0.25">
      <c r="P17" s="9" t="s">
        <v>8237</v>
      </c>
      <c r="Q17" s="10">
        <v>3</v>
      </c>
      <c r="R17" s="10">
        <v>19</v>
      </c>
      <c r="S17" s="10"/>
      <c r="T17" s="10">
        <v>7</v>
      </c>
      <c r="U17" s="10">
        <v>29</v>
      </c>
    </row>
    <row r="18" spans="1:21" x14ac:dyDescent="0.25">
      <c r="P18" s="9" t="s">
        <v>8243</v>
      </c>
      <c r="Q18" s="10"/>
      <c r="R18" s="10"/>
      <c r="S18" s="10"/>
      <c r="T18" s="10">
        <v>2</v>
      </c>
      <c r="U18" s="10">
        <v>2</v>
      </c>
    </row>
    <row r="19" spans="1:21" x14ac:dyDescent="0.25">
      <c r="P19" s="9" t="s">
        <v>8238</v>
      </c>
      <c r="Q19" s="10">
        <v>1</v>
      </c>
      <c r="R19" s="10">
        <v>8</v>
      </c>
      <c r="S19" s="10">
        <v>3</v>
      </c>
      <c r="T19" s="10"/>
      <c r="U19" s="10">
        <v>12</v>
      </c>
    </row>
    <row r="20" spans="1:21" x14ac:dyDescent="0.25">
      <c r="P20" s="9" t="s">
        <v>8233</v>
      </c>
      <c r="Q20" s="10">
        <v>4</v>
      </c>
      <c r="R20" s="10">
        <v>14</v>
      </c>
      <c r="S20" s="10">
        <v>1</v>
      </c>
      <c r="T20" s="10">
        <v>2</v>
      </c>
      <c r="U20" s="10">
        <v>21</v>
      </c>
    </row>
    <row r="21" spans="1:21" x14ac:dyDescent="0.25">
      <c r="P21" s="9" t="s">
        <v>8234</v>
      </c>
      <c r="Q21" s="10"/>
      <c r="R21" s="10">
        <v>5</v>
      </c>
      <c r="S21" s="10"/>
      <c r="T21" s="10">
        <v>2</v>
      </c>
      <c r="U21" s="10">
        <v>7</v>
      </c>
    </row>
    <row r="22" spans="1:21" x14ac:dyDescent="0.25">
      <c r="P22" s="9" t="s">
        <v>8228</v>
      </c>
      <c r="Q22" s="10">
        <v>4</v>
      </c>
      <c r="R22" s="10">
        <v>5</v>
      </c>
      <c r="S22" s="10"/>
      <c r="T22" s="10">
        <v>3</v>
      </c>
      <c r="U22" s="10">
        <v>12</v>
      </c>
    </row>
    <row r="23" spans="1:21" x14ac:dyDescent="0.25">
      <c r="P23" s="9" t="s">
        <v>8235</v>
      </c>
      <c r="Q23" s="10">
        <v>5</v>
      </c>
      <c r="R23" s="10">
        <v>9</v>
      </c>
      <c r="S23" s="10"/>
      <c r="T23" s="10">
        <v>7</v>
      </c>
      <c r="U23" s="10">
        <v>21</v>
      </c>
    </row>
    <row r="24" spans="1:21" x14ac:dyDescent="0.25">
      <c r="P24" s="9" t="s">
        <v>8244</v>
      </c>
      <c r="Q24" s="10"/>
      <c r="R24" s="10"/>
      <c r="S24" s="10"/>
      <c r="T24" s="10">
        <v>1</v>
      </c>
      <c r="U24" s="10">
        <v>1</v>
      </c>
    </row>
    <row r="25" spans="1:21" x14ac:dyDescent="0.25">
      <c r="P25" s="9" t="s">
        <v>8224</v>
      </c>
      <c r="Q25" s="10">
        <v>257</v>
      </c>
      <c r="R25" s="10">
        <v>1097</v>
      </c>
      <c r="S25" s="10">
        <v>33</v>
      </c>
      <c r="T25" s="10">
        <v>1651</v>
      </c>
      <c r="U25" s="10">
        <v>3038</v>
      </c>
    </row>
    <row r="26" spans="1:21" x14ac:dyDescent="0.25">
      <c r="P26" s="9" t="s">
        <v>8361</v>
      </c>
      <c r="Q26" s="10">
        <v>349</v>
      </c>
      <c r="R26" s="10">
        <v>1530</v>
      </c>
      <c r="S26" s="10">
        <v>50</v>
      </c>
      <c r="T26" s="10">
        <v>2185</v>
      </c>
      <c r="U26" s="10">
        <v>4114</v>
      </c>
    </row>
    <row r="28" spans="1:21" x14ac:dyDescent="0.25">
      <c r="Q28" t="s">
        <v>8421</v>
      </c>
      <c r="T28" t="s">
        <v>8422</v>
      </c>
    </row>
    <row r="29" spans="1:21" x14ac:dyDescent="0.25">
      <c r="A29" s="9"/>
      <c r="C29" s="27"/>
      <c r="F29" s="27"/>
      <c r="P29" s="9" t="s">
        <v>8224</v>
      </c>
      <c r="R29" s="27">
        <v>0.71699346405228759</v>
      </c>
      <c r="U29" s="27">
        <v>0.75346756152125283</v>
      </c>
    </row>
    <row r="30" spans="1:21" x14ac:dyDescent="0.25">
      <c r="A30" s="9"/>
      <c r="C30" s="27"/>
      <c r="F30" s="27"/>
      <c r="P30" s="9" t="s">
        <v>8225</v>
      </c>
      <c r="R30" s="27">
        <v>0.13398692810457516</v>
      </c>
      <c r="U30" s="27">
        <v>0.16733780760626399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52AC-A9FC-4DB3-9101-D212E06F9DEC}"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8332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3FE5-B474-4C71-B4F8-4523FFB0A808}">
  <dimension ref="A1:F18"/>
  <sheetViews>
    <sheetView workbookViewId="0">
      <selection activeCell="E28" sqref="E27:E28"/>
    </sheetView>
  </sheetViews>
  <sheetFormatPr defaultRowHeight="15" x14ac:dyDescent="0.25"/>
  <cols>
    <col min="1" max="1" width="13.5703125" bestFit="1" customWidth="1"/>
    <col min="2" max="2" width="10.425781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7ADF-4161-4A31-B8DF-A30C5F88B4A7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8"/>
      <c r="B3" s="19"/>
      <c r="C3" s="20"/>
    </row>
    <row r="4" spans="1:3" x14ac:dyDescent="0.25">
      <c r="A4" s="21"/>
      <c r="B4" s="22"/>
      <c r="C4" s="23"/>
    </row>
    <row r="5" spans="1:3" x14ac:dyDescent="0.25">
      <c r="A5" s="21"/>
      <c r="B5" s="22"/>
      <c r="C5" s="23"/>
    </row>
    <row r="6" spans="1:3" x14ac:dyDescent="0.25">
      <c r="A6" s="21"/>
      <c r="B6" s="22"/>
      <c r="C6" s="23"/>
    </row>
    <row r="7" spans="1:3" x14ac:dyDescent="0.25">
      <c r="A7" s="21"/>
      <c r="B7" s="22"/>
      <c r="C7" s="23"/>
    </row>
    <row r="8" spans="1:3" x14ac:dyDescent="0.25">
      <c r="A8" s="21"/>
      <c r="B8" s="22"/>
      <c r="C8" s="23"/>
    </row>
    <row r="9" spans="1:3" x14ac:dyDescent="0.25">
      <c r="A9" s="21"/>
      <c r="B9" s="22"/>
      <c r="C9" s="23"/>
    </row>
    <row r="10" spans="1:3" x14ac:dyDescent="0.25">
      <c r="A10" s="21"/>
      <c r="B10" s="22"/>
      <c r="C10" s="23"/>
    </row>
    <row r="11" spans="1:3" x14ac:dyDescent="0.25">
      <c r="A11" s="21"/>
      <c r="B11" s="22"/>
      <c r="C11" s="23"/>
    </row>
    <row r="12" spans="1:3" x14ac:dyDescent="0.25">
      <c r="A12" s="21"/>
      <c r="B12" s="22"/>
      <c r="C12" s="23"/>
    </row>
    <row r="13" spans="1:3" x14ac:dyDescent="0.25">
      <c r="A13" s="21"/>
      <c r="B13" s="22"/>
      <c r="C13" s="23"/>
    </row>
    <row r="14" spans="1:3" x14ac:dyDescent="0.25">
      <c r="A14" s="21"/>
      <c r="B14" s="22"/>
      <c r="C14" s="23"/>
    </row>
    <row r="15" spans="1:3" x14ac:dyDescent="0.25">
      <c r="A15" s="21"/>
      <c r="B15" s="22"/>
      <c r="C15" s="23"/>
    </row>
    <row r="16" spans="1:3" x14ac:dyDescent="0.25">
      <c r="A16" s="21"/>
      <c r="B16" s="22"/>
      <c r="C16" s="23"/>
    </row>
    <row r="17" spans="1:3" x14ac:dyDescent="0.25">
      <c r="A17" s="21"/>
      <c r="B17" s="22"/>
      <c r="C17" s="23"/>
    </row>
    <row r="18" spans="1:3" x14ac:dyDescent="0.25">
      <c r="A18" s="21"/>
      <c r="B18" s="22"/>
      <c r="C18" s="23"/>
    </row>
    <row r="19" spans="1:3" x14ac:dyDescent="0.25">
      <c r="A19" s="21"/>
      <c r="B19" s="22"/>
      <c r="C19" s="23"/>
    </row>
    <row r="20" spans="1:3" x14ac:dyDescent="0.25">
      <c r="A20" s="24"/>
      <c r="B20" s="25"/>
      <c r="C20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17"/>
  <sheetViews>
    <sheetView zoomScale="68" zoomScaleNormal="68" workbookViewId="0">
      <pane xSplit="1" ySplit="1" topLeftCell="B4059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39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8.5703125" style="10" bestFit="1" customWidth="1"/>
    <col min="10" max="10" width="17.85546875" customWidth="1"/>
    <col min="11" max="11" width="15.42578125" customWidth="1"/>
    <col min="12" max="12" width="26.140625" bestFit="1" customWidth="1"/>
    <col min="13" max="13" width="36.42578125" customWidth="1"/>
    <col min="14" max="14" width="41.140625" customWidth="1"/>
    <col min="15" max="15" width="20.7109375" customWidth="1"/>
    <col min="16" max="16" width="23" customWidth="1"/>
    <col min="17" max="17" width="19" customWidth="1"/>
    <col min="18" max="18" width="25.140625" customWidth="1"/>
    <col min="19" max="20" width="31.42578125" bestFit="1" customWidth="1"/>
    <col min="23" max="23" width="32.140625" bestFit="1" customWidth="1"/>
    <col min="24" max="24" width="20.5703125" bestFit="1" customWidth="1"/>
    <col min="25" max="25" width="15.28515625" bestFit="1" customWidth="1"/>
    <col min="26" max="26" width="19" bestFit="1" customWidth="1"/>
    <col min="27" max="27" width="14.5703125" bestFit="1" customWidth="1"/>
    <col min="28" max="28" width="24.7109375" bestFit="1" customWidth="1"/>
    <col min="29" max="29" width="19.42578125" bestFit="1" customWidth="1"/>
    <col min="30" max="30" width="23.28515625" bestFit="1" customWidth="1"/>
  </cols>
  <sheetData>
    <row r="1" spans="1: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W1" t="s">
        <v>8387</v>
      </c>
      <c r="X1" t="s">
        <v>8380</v>
      </c>
      <c r="Y1" t="s">
        <v>8381</v>
      </c>
      <c r="Z1" t="s">
        <v>8382</v>
      </c>
      <c r="AA1" t="s">
        <v>8383</v>
      </c>
      <c r="AB1" t="s">
        <v>8384</v>
      </c>
      <c r="AC1" t="s">
        <v>8385</v>
      </c>
      <c r="AD1" t="s">
        <v>8386</v>
      </c>
    </row>
    <row r="2" spans="1:3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E2/SUM($E$2:$E$4115)</f>
        <v>2.5193972985034473E-4</v>
      </c>
      <c r="Q2" t="s">
        <v>8310</v>
      </c>
      <c r="R2" s="7" t="s">
        <v>8311</v>
      </c>
      <c r="S2" s="11">
        <f>((($I2/60)/60/24)+DATE(1970,1,1))</f>
        <v>42208.125</v>
      </c>
      <c r="T2" s="11">
        <f>((($J2/60)/60/24)+DATE(1970,1,1))</f>
        <v>42177.007071759261</v>
      </c>
      <c r="W2" t="s">
        <v>8388</v>
      </c>
      <c r="X2">
        <f>COUNTIFS($F:$F,"successful", $D:$D,"&lt;1000")</f>
        <v>322</v>
      </c>
      <c r="Y2">
        <f>COUNTIFS($F:$F,"Failed", $D:$D,"&lt;1000")</f>
        <v>113</v>
      </c>
      <c r="Z2">
        <f>COUNTIFS($F:$F,"canceled", $D:$D,"&lt;1000")</f>
        <v>18</v>
      </c>
      <c r="AA2">
        <f>SUM(X2:Z2)</f>
        <v>453</v>
      </c>
      <c r="AB2" s="15">
        <f>X2/$AA2</f>
        <v>0.71081677704194257</v>
      </c>
      <c r="AC2" s="15">
        <f t="shared" ref="AC2:AD2" si="2">Y2/$AA2</f>
        <v>0.24944812362030905</v>
      </c>
      <c r="AD2" s="15">
        <f t="shared" si="2"/>
        <v>3.9735099337748346E-2</v>
      </c>
    </row>
    <row r="3" spans="1:3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3.1734486903611293E-4</v>
      </c>
      <c r="Q3" t="s">
        <v>8310</v>
      </c>
      <c r="R3" s="7" t="s">
        <v>8311</v>
      </c>
      <c r="S3" s="11">
        <f t="shared" ref="S3:S66" si="3">(((I3/60)/60/24)+DATE(1970,1,1))</f>
        <v>42796.600497685184</v>
      </c>
      <c r="T3" s="11">
        <f t="shared" ref="T3:T66" si="4">((($J3/60)/60/24)+DATE(1970,1,1))</f>
        <v>42766.600497685184</v>
      </c>
      <c r="W3" t="s">
        <v>8389</v>
      </c>
      <c r="X3">
        <f>COUNTIFS($F:$F,"successful",$D:$D,"&gt;999",$D:$D,"&lt;5000")</f>
        <v>932</v>
      </c>
      <c r="Y3">
        <f>COUNTIFS($F:$F,"Failed",$D:$D,"&gt;999",$D:$D,"&lt;5000")</f>
        <v>421</v>
      </c>
      <c r="Z3">
        <f>COUNTIFS($F:$F,"canceled",$D:$D,"&gt;999",$D:$D,"&lt;5000")</f>
        <v>60</v>
      </c>
      <c r="AA3">
        <f>SUM(X3:Z3)</f>
        <v>1413</v>
      </c>
      <c r="AB3" s="15">
        <f t="shared" ref="AB3:AB13" si="5">X3/$AA3</f>
        <v>0.65958952583156405</v>
      </c>
      <c r="AC3" s="15">
        <f t="shared" ref="AC3:AC13" si="6">Y3/$AA3</f>
        <v>0.29794762915782025</v>
      </c>
      <c r="AD3" s="15">
        <f t="shared" ref="AD3:AD13" si="7">Z3/$AA3</f>
        <v>4.2462845010615709E-2</v>
      </c>
    </row>
    <row r="4" spans="1:3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1.1370098699512679E-5</v>
      </c>
      <c r="Q4" t="s">
        <v>8310</v>
      </c>
      <c r="R4" s="7" t="s">
        <v>8311</v>
      </c>
      <c r="S4" s="11">
        <f t="shared" si="3"/>
        <v>42415.702349537038</v>
      </c>
      <c r="T4" s="11">
        <f t="shared" si="4"/>
        <v>42405.702349537038</v>
      </c>
      <c r="W4" t="s">
        <v>8390</v>
      </c>
      <c r="X4">
        <f>COUNTIFS($F:$F,"successful",$D:$D,"&gt;4999",$D:$D,"&lt;10000")</f>
        <v>381</v>
      </c>
      <c r="Y4">
        <f>COUNTIFS($F:$F,"Failed",$D:$D,"&gt;4999",$D:$D,"&lt;10000")</f>
        <v>282</v>
      </c>
      <c r="Z4">
        <f>COUNTIFS($F:$F,"canceled",$D:$D,"&gt;4999",$D:$D,"&lt;10000")</f>
        <v>52</v>
      </c>
      <c r="AA4">
        <f t="shared" ref="AA4:AA13" si="8">SUM(X4:Z4)</f>
        <v>715</v>
      </c>
      <c r="AB4" s="15">
        <f t="shared" si="5"/>
        <v>0.53286713286713283</v>
      </c>
      <c r="AC4" s="15">
        <f t="shared" si="6"/>
        <v>0.39440559440559442</v>
      </c>
      <c r="AD4" s="15">
        <f t="shared" si="7"/>
        <v>7.2727272727272724E-2</v>
      </c>
    </row>
    <row r="5" spans="1:3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2.2501966759606995E-4</v>
      </c>
      <c r="Q5" t="s">
        <v>8310</v>
      </c>
      <c r="R5" s="7" t="s">
        <v>8311</v>
      </c>
      <c r="S5" s="11">
        <f t="shared" si="3"/>
        <v>41858.515127314815</v>
      </c>
      <c r="T5" s="11">
        <f t="shared" si="4"/>
        <v>41828.515127314815</v>
      </c>
      <c r="W5" t="s">
        <v>8391</v>
      </c>
      <c r="X5">
        <f>COUNTIFS($F:$F,"successful",$D:$D,"&gt;9999",$D:$D,"&lt;15000")</f>
        <v>168</v>
      </c>
      <c r="Y5">
        <f>COUNTIFS($F:$F,"Failed",$D:$D,"&gt;9999",$D:$D,"&lt;15000")</f>
        <v>144</v>
      </c>
      <c r="Z5">
        <f>COUNTIFS($F:$F,"canceled",$D:$D,"&gt;9999",$D:$D,"&lt;15000")</f>
        <v>40</v>
      </c>
      <c r="AA5">
        <f t="shared" si="8"/>
        <v>352</v>
      </c>
      <c r="AB5" s="15">
        <f t="shared" si="5"/>
        <v>0.47727272727272729</v>
      </c>
      <c r="AC5" s="15">
        <f t="shared" si="6"/>
        <v>0.40909090909090912</v>
      </c>
      <c r="AD5" s="15">
        <f t="shared" si="7"/>
        <v>0.11363636363636363</v>
      </c>
    </row>
    <row r="6" spans="1:3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1.1720141806675504E-3</v>
      </c>
      <c r="Q6" t="s">
        <v>8310</v>
      </c>
      <c r="R6" s="7" t="s">
        <v>8311</v>
      </c>
      <c r="S6" s="11">
        <f t="shared" si="3"/>
        <v>42357.834247685183</v>
      </c>
      <c r="T6" s="11">
        <f t="shared" si="4"/>
        <v>42327.834247685183</v>
      </c>
      <c r="W6" t="s">
        <v>8392</v>
      </c>
      <c r="X6">
        <f>COUNTIFS($F:$F,"successful",$D:$D,"&gt;14999",$D:$D,"&lt;20000")</f>
        <v>94</v>
      </c>
      <c r="Y6">
        <f>COUNTIFS($F:$F,"Failed",$D:$D,"&gt;14999",$D:$D,"&lt;20000")</f>
        <v>90</v>
      </c>
      <c r="Z6">
        <f>COUNTIFS($F:$F,"canceled",$D:$D,"&gt;14999",$D:$D,"&lt;20000")</f>
        <v>17</v>
      </c>
      <c r="AA6">
        <f t="shared" si="8"/>
        <v>201</v>
      </c>
      <c r="AB6" s="15">
        <f t="shared" si="5"/>
        <v>0.46766169154228854</v>
      </c>
      <c r="AC6" s="15">
        <f t="shared" si="6"/>
        <v>0.44776119402985076</v>
      </c>
      <c r="AD6" s="15">
        <f t="shared" si="7"/>
        <v>8.45771144278607E-2</v>
      </c>
    </row>
    <row r="7" spans="1:3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9.5075682458782202E-5</v>
      </c>
      <c r="Q7" t="s">
        <v>8310</v>
      </c>
      <c r="R7" s="7" t="s">
        <v>8311</v>
      </c>
      <c r="S7" s="11">
        <f t="shared" si="3"/>
        <v>42580.232638888891</v>
      </c>
      <c r="T7" s="11">
        <f t="shared" si="4"/>
        <v>42563.932951388888</v>
      </c>
      <c r="W7" t="s">
        <v>8393</v>
      </c>
      <c r="X7">
        <f>COUNTIFS($F:$F,"successful",$D:$D,"&gt;19999",$D:$D,"&lt;25000")</f>
        <v>62</v>
      </c>
      <c r="Y7">
        <f>COUNTIFS($F:$F,"Failed",$D:$D,"&gt;19999",$D:$D,"&lt;25000")</f>
        <v>72</v>
      </c>
      <c r="Z7">
        <f>COUNTIFS($F:$F,"canceled",$D:$D,"&gt;19999",$D:$D,"&lt;25000")</f>
        <v>14</v>
      </c>
      <c r="AA7">
        <f t="shared" si="8"/>
        <v>148</v>
      </c>
      <c r="AB7" s="15">
        <f t="shared" si="5"/>
        <v>0.41891891891891891</v>
      </c>
      <c r="AC7" s="15">
        <f t="shared" si="6"/>
        <v>0.48648648648648651</v>
      </c>
      <c r="AD7" s="15">
        <f t="shared" si="7"/>
        <v>9.45945945945946E-2</v>
      </c>
    </row>
    <row r="8" spans="1:3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1.844988015640924E-4</v>
      </c>
      <c r="Q8" t="s">
        <v>8310</v>
      </c>
      <c r="R8" s="7" t="s">
        <v>8311</v>
      </c>
      <c r="S8" s="11">
        <f t="shared" si="3"/>
        <v>41804.072337962964</v>
      </c>
      <c r="T8" s="11">
        <f t="shared" si="4"/>
        <v>41794.072337962964</v>
      </c>
      <c r="W8" t="s">
        <v>8394</v>
      </c>
      <c r="X8">
        <f>COUNTIFS($F:$F,"successful",$D:$D,"&gt;24999",$D:$D,"&lt;30000")</f>
        <v>55</v>
      </c>
      <c r="Y8">
        <f>COUNTIFS($F:$F,"Failed",$D:$D,"&gt;24999",$D:$D,"&lt;30000")</f>
        <v>64</v>
      </c>
      <c r="Z8">
        <f>COUNTIFS($F:$F,"canceled",$D:$D,"&gt;24999",$D:$D,"&lt;30000")</f>
        <v>18</v>
      </c>
      <c r="AA8">
        <f t="shared" si="8"/>
        <v>137</v>
      </c>
      <c r="AB8" s="15">
        <f t="shared" si="5"/>
        <v>0.40145985401459855</v>
      </c>
      <c r="AC8" s="15">
        <f t="shared" si="6"/>
        <v>0.46715328467153283</v>
      </c>
      <c r="AD8" s="15">
        <f t="shared" si="7"/>
        <v>0.13138686131386862</v>
      </c>
    </row>
    <row r="9" spans="1:3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1.9729828410011523E-4</v>
      </c>
      <c r="Q9" t="s">
        <v>8310</v>
      </c>
      <c r="R9" s="7" t="s">
        <v>8311</v>
      </c>
      <c r="S9" s="11">
        <f t="shared" si="3"/>
        <v>42556.047071759262</v>
      </c>
      <c r="T9" s="11">
        <f t="shared" si="4"/>
        <v>42516.047071759262</v>
      </c>
      <c r="W9" t="s">
        <v>8395</v>
      </c>
      <c r="X9">
        <f>COUNTIFS($F:$F,"successful",$D:$D,"&gt;29999",$D:$D,"&lt;35000")</f>
        <v>32</v>
      </c>
      <c r="Y9">
        <f>COUNTIFS($F:$F,"Failed",$D:$D,"&gt;29999",$D:$D,"&lt;35000")</f>
        <v>37</v>
      </c>
      <c r="Z9">
        <f>COUNTIFS($F:$F,"canceled",$D:$D,"&gt;29999",$D:$D,"&lt;35000")</f>
        <v>13</v>
      </c>
      <c r="AA9">
        <f t="shared" si="8"/>
        <v>82</v>
      </c>
      <c r="AB9" s="15">
        <f t="shared" si="5"/>
        <v>0.3902439024390244</v>
      </c>
      <c r="AC9" s="15">
        <f t="shared" si="6"/>
        <v>0.45121951219512196</v>
      </c>
      <c r="AD9" s="15">
        <f t="shared" si="7"/>
        <v>0.15853658536585366</v>
      </c>
    </row>
    <row r="10" spans="1:3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7.5833577139652642E-5</v>
      </c>
      <c r="Q10" t="s">
        <v>8310</v>
      </c>
      <c r="R10" s="7" t="s">
        <v>8311</v>
      </c>
      <c r="S10" s="11">
        <f t="shared" si="3"/>
        <v>42475.875</v>
      </c>
      <c r="T10" s="11">
        <f t="shared" si="4"/>
        <v>42468.94458333333</v>
      </c>
      <c r="W10" t="s">
        <v>8396</v>
      </c>
      <c r="X10">
        <f>COUNTIFS($F:$F,"successful",$D:$D,"&gt;34999",$D:$D,"&lt;40000")</f>
        <v>26</v>
      </c>
      <c r="Y10">
        <f>COUNTIFS($F:$F,"Failed",$D:$D,"&gt;34999",$D:$D,"&lt;40000")</f>
        <v>22</v>
      </c>
      <c r="Z10">
        <f>COUNTIFS($F:$F,"canceled",$D:$D,"&gt;34999",$D:$D,"&lt;40000")</f>
        <v>7</v>
      </c>
      <c r="AA10">
        <f t="shared" si="8"/>
        <v>55</v>
      </c>
      <c r="AB10" s="15">
        <f t="shared" si="5"/>
        <v>0.47272727272727272</v>
      </c>
      <c r="AC10" s="15">
        <f t="shared" si="6"/>
        <v>0.4</v>
      </c>
      <c r="AD10" s="15">
        <f t="shared" si="7"/>
        <v>0.12727272727272726</v>
      </c>
    </row>
    <row r="11" spans="1:3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1.3643901866106651E-5</v>
      </c>
      <c r="Q11" t="s">
        <v>8310</v>
      </c>
      <c r="R11" s="7" t="s">
        <v>8311</v>
      </c>
      <c r="S11" s="11">
        <f t="shared" si="3"/>
        <v>42477.103518518517</v>
      </c>
      <c r="T11" s="11">
        <f t="shared" si="4"/>
        <v>42447.103518518517</v>
      </c>
      <c r="W11" t="s">
        <v>8397</v>
      </c>
      <c r="X11">
        <f>COUNTIFS($F:$F,"successful",$D:$D,"&gt;39999",$D:$D,"&lt;45000")</f>
        <v>21</v>
      </c>
      <c r="Y11">
        <f>COUNTIFS($F:$F,"Failed",$D:$D,"&gt;39999",$D:$D,"&lt;45000")</f>
        <v>16</v>
      </c>
      <c r="Z11">
        <f>COUNTIFS($F:$F,"canceled",$D:$D,"&gt;39999",$D:$D,"&lt;45000")</f>
        <v>6</v>
      </c>
      <c r="AA11">
        <f t="shared" si="8"/>
        <v>43</v>
      </c>
      <c r="AB11" s="15">
        <f t="shared" si="5"/>
        <v>0.48837209302325579</v>
      </c>
      <c r="AC11" s="15">
        <f t="shared" si="6"/>
        <v>0.37209302325581395</v>
      </c>
      <c r="AD11" s="15">
        <f t="shared" si="7"/>
        <v>0.13953488372093023</v>
      </c>
    </row>
    <row r="12" spans="1:3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6.5296852531487089E-5</v>
      </c>
      <c r="Q12" t="s">
        <v>8310</v>
      </c>
      <c r="R12" s="7" t="s">
        <v>8311</v>
      </c>
      <c r="S12" s="11">
        <f t="shared" si="3"/>
        <v>41815.068043981482</v>
      </c>
      <c r="T12" s="11">
        <f t="shared" si="4"/>
        <v>41780.068043981482</v>
      </c>
      <c r="W12" t="s">
        <v>8398</v>
      </c>
      <c r="X12">
        <f>COUNTIFS($F:$F,"successful",$D:$D,"&gt;44999",$D:$D,"&lt;50000")</f>
        <v>6</v>
      </c>
      <c r="Y12">
        <f>COUNTIFS($F:$F,"Failed",$D:$D,"&gt;44999",$D:$D,"&lt;50000")</f>
        <v>11</v>
      </c>
      <c r="Z12">
        <f>COUNTIFS($F:$F,"canceled",$D:$D,"&gt;44999",$D:$D,"&lt;50000")</f>
        <v>4</v>
      </c>
      <c r="AA12">
        <f t="shared" si="8"/>
        <v>21</v>
      </c>
      <c r="AB12" s="15">
        <f t="shared" si="5"/>
        <v>0.2857142857142857</v>
      </c>
      <c r="AC12" s="15">
        <f t="shared" si="6"/>
        <v>0.52380952380952384</v>
      </c>
      <c r="AD12" s="15">
        <f t="shared" si="7"/>
        <v>0.19047619047619047</v>
      </c>
    </row>
    <row r="13" spans="1:30" ht="60.75" thickBot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1.3048541840869312E-4</v>
      </c>
      <c r="Q13" t="s">
        <v>8310</v>
      </c>
      <c r="R13" s="7" t="s">
        <v>8311</v>
      </c>
      <c r="S13" s="11">
        <f t="shared" si="3"/>
        <v>42604.125</v>
      </c>
      <c r="T13" s="11">
        <f t="shared" si="4"/>
        <v>42572.778495370367</v>
      </c>
      <c r="W13" t="s">
        <v>8399</v>
      </c>
      <c r="X13" s="14">
        <f>COUNTIFS($F:$F,"successful",$D:$D,"&gt;=50000")</f>
        <v>86</v>
      </c>
      <c r="Y13" s="14">
        <f>COUNTIFS($F:$F,"failed",$D:$D,"&gt;=50000")</f>
        <v>258</v>
      </c>
      <c r="Z13" s="14">
        <f>COUNTIFS($F:$F,"canceled",$D:$D,"&gt;=50000")</f>
        <v>100</v>
      </c>
      <c r="AA13" s="14">
        <f t="shared" si="8"/>
        <v>444</v>
      </c>
      <c r="AB13" s="15">
        <f t="shared" si="5"/>
        <v>0.19369369369369369</v>
      </c>
      <c r="AC13" s="15">
        <f t="shared" si="6"/>
        <v>0.58108108108108103</v>
      </c>
      <c r="AD13" s="15">
        <f t="shared" si="7"/>
        <v>0.22522522522522523</v>
      </c>
    </row>
    <row r="14" spans="1:3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1.0739437224979709E-3</v>
      </c>
      <c r="Q14" t="s">
        <v>8310</v>
      </c>
      <c r="R14" s="7" t="s">
        <v>8311</v>
      </c>
      <c r="S14" s="11">
        <f t="shared" si="3"/>
        <v>41836.125</v>
      </c>
      <c r="T14" s="11">
        <f t="shared" si="4"/>
        <v>41791.713252314818</v>
      </c>
      <c r="W14" t="s">
        <v>8400</v>
      </c>
      <c r="X14">
        <f>SUM(X2:X13)</f>
        <v>2185</v>
      </c>
      <c r="Y14">
        <f t="shared" ref="Y14:AA14" si="9">SUM(Y2:Y13)</f>
        <v>1530</v>
      </c>
      <c r="Z14">
        <f t="shared" si="9"/>
        <v>349</v>
      </c>
      <c r="AA14">
        <f t="shared" si="9"/>
        <v>4064</v>
      </c>
    </row>
    <row r="15" spans="1:3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1.2125939546394569E-4</v>
      </c>
      <c r="Q15" t="s">
        <v>8310</v>
      </c>
      <c r="R15" s="7" t="s">
        <v>8311</v>
      </c>
      <c r="S15" s="11">
        <f t="shared" si="3"/>
        <v>42544.852083333331</v>
      </c>
      <c r="T15" s="11">
        <f t="shared" si="4"/>
        <v>42508.677187499998</v>
      </c>
    </row>
    <row r="16" spans="1:3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1.3115679566523577E-4</v>
      </c>
      <c r="Q16" t="s">
        <v>8310</v>
      </c>
      <c r="R16" s="7" t="s">
        <v>8311</v>
      </c>
      <c r="S16" s="11">
        <f t="shared" si="3"/>
        <v>41833.582638888889</v>
      </c>
      <c r="T16" s="11">
        <f t="shared" si="4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4.617342938544958E-5</v>
      </c>
      <c r="Q17" t="s">
        <v>8310</v>
      </c>
      <c r="R17" s="7" t="s">
        <v>8311</v>
      </c>
      <c r="S17" s="11">
        <f t="shared" si="3"/>
        <v>42274.843055555553</v>
      </c>
      <c r="T17" s="11">
        <f t="shared" si="4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2.6051603286940574E-4</v>
      </c>
      <c r="Q18" t="s">
        <v>8310</v>
      </c>
      <c r="R18" s="7" t="s">
        <v>8311</v>
      </c>
      <c r="S18" s="11">
        <f t="shared" si="3"/>
        <v>41806.229166666664</v>
      </c>
      <c r="T18" s="11">
        <f t="shared" si="4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3.2702569592884082E-5</v>
      </c>
      <c r="Q19" t="s">
        <v>8310</v>
      </c>
      <c r="R19" s="7" t="s">
        <v>8311</v>
      </c>
      <c r="S19" s="11">
        <f t="shared" si="3"/>
        <v>41947.773402777777</v>
      </c>
      <c r="T19" s="11">
        <f t="shared" si="4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6.9078937190900427E-4</v>
      </c>
      <c r="Q20" t="s">
        <v>8310</v>
      </c>
      <c r="R20" s="7" t="s">
        <v>8311</v>
      </c>
      <c r="S20" s="11">
        <f t="shared" si="3"/>
        <v>41899.542314814818</v>
      </c>
      <c r="T20" s="11">
        <f t="shared" si="4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2.6746803607425061E-5</v>
      </c>
      <c r="Q21" t="s">
        <v>8310</v>
      </c>
      <c r="R21" s="7" t="s">
        <v>8311</v>
      </c>
      <c r="S21" s="11">
        <f t="shared" si="3"/>
        <v>42205.816365740742</v>
      </c>
      <c r="T21" s="11">
        <f t="shared" si="4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4.3401291035854108E-5</v>
      </c>
      <c r="Q22" t="s">
        <v>8310</v>
      </c>
      <c r="R22" s="7" t="s">
        <v>8311</v>
      </c>
      <c r="S22" s="11">
        <f t="shared" si="3"/>
        <v>42260.758240740746</v>
      </c>
      <c r="T22" s="11">
        <f t="shared" si="4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4.3726150998697327E-4</v>
      </c>
      <c r="Q23" t="s">
        <v>8310</v>
      </c>
      <c r="R23" s="7" t="s">
        <v>8311</v>
      </c>
      <c r="S23" s="11">
        <f t="shared" si="3"/>
        <v>41908.627187500002</v>
      </c>
      <c r="T23" s="11">
        <f t="shared" si="4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8.879505651047996E-6</v>
      </c>
      <c r="Q24" t="s">
        <v>8310</v>
      </c>
      <c r="R24" s="7" t="s">
        <v>8311</v>
      </c>
      <c r="S24" s="11">
        <f t="shared" si="3"/>
        <v>42005.332638888889</v>
      </c>
      <c r="T24" s="11">
        <f t="shared" si="4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5.1327874129228662E-5</v>
      </c>
      <c r="Q25" t="s">
        <v>8310</v>
      </c>
      <c r="R25" s="7" t="s">
        <v>8311</v>
      </c>
      <c r="S25" s="11">
        <f t="shared" si="3"/>
        <v>42124.638888888891</v>
      </c>
      <c r="T25" s="11">
        <f t="shared" si="4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8.2476941722465624E-4</v>
      </c>
      <c r="Q26" t="s">
        <v>8310</v>
      </c>
      <c r="R26" s="7" t="s">
        <v>8311</v>
      </c>
      <c r="S26" s="11">
        <f t="shared" si="3"/>
        <v>42262.818750000006</v>
      </c>
      <c r="T26" s="11">
        <f t="shared" si="4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1.73258646849717E-5</v>
      </c>
      <c r="Q27" t="s">
        <v>8310</v>
      </c>
      <c r="R27" s="7" t="s">
        <v>8311</v>
      </c>
      <c r="S27" s="11">
        <f t="shared" si="3"/>
        <v>42378.025011574078</v>
      </c>
      <c r="T27" s="11">
        <f t="shared" si="4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4.2015221861056372E-5</v>
      </c>
      <c r="Q28" t="s">
        <v>8310</v>
      </c>
      <c r="R28" s="7" t="s">
        <v>8311</v>
      </c>
      <c r="S28" s="11">
        <f t="shared" si="3"/>
        <v>41868.515555555554</v>
      </c>
      <c r="T28" s="11">
        <f t="shared" si="4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4.8393305798211583E-4</v>
      </c>
      <c r="Q29" t="s">
        <v>8310</v>
      </c>
      <c r="R29" s="7" t="s">
        <v>8311</v>
      </c>
      <c r="S29" s="11">
        <f t="shared" si="3"/>
        <v>41959.206400462965</v>
      </c>
      <c r="T29" s="11">
        <f t="shared" si="4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2.6079757817053652E-4</v>
      </c>
      <c r="Q30" t="s">
        <v>8310</v>
      </c>
      <c r="R30" s="7" t="s">
        <v>8311</v>
      </c>
      <c r="S30" s="11">
        <f t="shared" si="3"/>
        <v>42354.96393518518</v>
      </c>
      <c r="T30" s="11">
        <f t="shared" si="4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8.0132124167994108E-5</v>
      </c>
      <c r="Q31" t="s">
        <v>8310</v>
      </c>
      <c r="R31" s="7" t="s">
        <v>8311</v>
      </c>
      <c r="S31" s="11">
        <f t="shared" si="3"/>
        <v>41842.67324074074</v>
      </c>
      <c r="T31" s="11">
        <f t="shared" si="4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8.7755288056073097E-5</v>
      </c>
      <c r="Q32" t="s">
        <v>8310</v>
      </c>
      <c r="R32" s="7" t="s">
        <v>8311</v>
      </c>
      <c r="S32" s="11">
        <f t="shared" si="3"/>
        <v>41872.292997685188</v>
      </c>
      <c r="T32" s="11">
        <f t="shared" si="4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2.8154530113079012E-7</v>
      </c>
      <c r="Q33" t="s">
        <v>8310</v>
      </c>
      <c r="R33" s="7" t="s">
        <v>8311</v>
      </c>
      <c r="S33" s="11">
        <f t="shared" si="3"/>
        <v>42394.79206018518</v>
      </c>
      <c r="T33" s="11">
        <f t="shared" si="4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6.1766707601924116E-4</v>
      </c>
      <c r="Q34" t="s">
        <v>8310</v>
      </c>
      <c r="R34" s="7" t="s">
        <v>8311</v>
      </c>
      <c r="S34" s="11">
        <f t="shared" si="3"/>
        <v>42503.165972222225</v>
      </c>
      <c r="T34" s="11">
        <f t="shared" si="4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1.160832933893104E-4</v>
      </c>
      <c r="Q35" t="s">
        <v>8310</v>
      </c>
      <c r="R35" s="7" t="s">
        <v>8311</v>
      </c>
      <c r="S35" s="11">
        <f t="shared" si="3"/>
        <v>42316.702557870376</v>
      </c>
      <c r="T35" s="11">
        <f t="shared" si="4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7.3461666264280014E-5</v>
      </c>
      <c r="Q36" t="s">
        <v>8310</v>
      </c>
      <c r="R36" s="7" t="s">
        <v>8311</v>
      </c>
      <c r="S36" s="11">
        <f t="shared" si="3"/>
        <v>41856.321770833332</v>
      </c>
      <c r="T36" s="11">
        <f t="shared" si="4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3.6059455875597351E-5</v>
      </c>
      <c r="Q37" t="s">
        <v>8310</v>
      </c>
      <c r="R37" s="7" t="s">
        <v>8311</v>
      </c>
      <c r="S37" s="11">
        <f t="shared" si="3"/>
        <v>42122</v>
      </c>
      <c r="T37" s="11">
        <f t="shared" si="4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1.8471537487265455E-4</v>
      </c>
      <c r="Q38" t="s">
        <v>8310</v>
      </c>
      <c r="R38" s="7" t="s">
        <v>8311</v>
      </c>
      <c r="S38" s="11">
        <f t="shared" si="3"/>
        <v>42098.265335648146</v>
      </c>
      <c r="T38" s="11">
        <f t="shared" si="4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8.7402490136425368E-4</v>
      </c>
      <c r="Q39" t="s">
        <v>8310</v>
      </c>
      <c r="R39" s="7" t="s">
        <v>8311</v>
      </c>
      <c r="S39" s="11">
        <f t="shared" si="3"/>
        <v>42062.693043981482</v>
      </c>
      <c r="T39" s="11">
        <f t="shared" si="4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5.9579317185446433E-5</v>
      </c>
      <c r="Q40" t="s">
        <v>8310</v>
      </c>
      <c r="R40" s="7" t="s">
        <v>8311</v>
      </c>
      <c r="S40" s="11">
        <f t="shared" si="3"/>
        <v>41405.057222222218</v>
      </c>
      <c r="T40" s="11">
        <f t="shared" si="4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7.0916929888674787E-4</v>
      </c>
      <c r="Q41" t="s">
        <v>8310</v>
      </c>
      <c r="R41" s="7" t="s">
        <v>8311</v>
      </c>
      <c r="S41" s="11">
        <f t="shared" si="3"/>
        <v>41784.957638888889</v>
      </c>
      <c r="T41" s="11">
        <f t="shared" si="4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4.3899409645547045E-5</v>
      </c>
      <c r="Q42" t="s">
        <v>8310</v>
      </c>
      <c r="R42" s="7" t="s">
        <v>8311</v>
      </c>
      <c r="S42" s="11">
        <f t="shared" si="3"/>
        <v>41809.166666666664</v>
      </c>
      <c r="T42" s="11">
        <f t="shared" si="4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4.3314661712429248E-5</v>
      </c>
      <c r="Q43" t="s">
        <v>8310</v>
      </c>
      <c r="R43" s="7" t="s">
        <v>8311</v>
      </c>
      <c r="S43" s="11">
        <f t="shared" si="3"/>
        <v>41917.568912037037</v>
      </c>
      <c r="T43" s="11">
        <f t="shared" si="4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4.3011459080442247E-4</v>
      </c>
      <c r="Q44" t="s">
        <v>8310</v>
      </c>
      <c r="R44" s="7" t="s">
        <v>8311</v>
      </c>
      <c r="S44" s="11">
        <f t="shared" si="3"/>
        <v>42001.639189814814</v>
      </c>
      <c r="T44" s="11">
        <f t="shared" si="4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6.6847517420792063E-4</v>
      </c>
      <c r="Q45" t="s">
        <v>8310</v>
      </c>
      <c r="R45" s="7" t="s">
        <v>8311</v>
      </c>
      <c r="S45" s="11">
        <f t="shared" si="3"/>
        <v>41833</v>
      </c>
      <c r="T45" s="11">
        <f t="shared" si="4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4.3314661712429248E-5</v>
      </c>
      <c r="Q46" t="s">
        <v>8310</v>
      </c>
      <c r="R46" s="7" t="s">
        <v>8311</v>
      </c>
      <c r="S46" s="11">
        <f t="shared" si="3"/>
        <v>41919.098807870374</v>
      </c>
      <c r="T46" s="11">
        <f t="shared" si="4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1.2994398513728776E-4</v>
      </c>
      <c r="Q47" t="s">
        <v>8310</v>
      </c>
      <c r="R47" s="7" t="s">
        <v>8311</v>
      </c>
      <c r="S47" s="11">
        <f t="shared" si="3"/>
        <v>42487.623923611114</v>
      </c>
      <c r="T47" s="11">
        <f t="shared" si="4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1.8950164499187798E-4</v>
      </c>
      <c r="Q48" t="s">
        <v>8310</v>
      </c>
      <c r="R48" s="7" t="s">
        <v>8311</v>
      </c>
      <c r="S48" s="11">
        <f t="shared" si="3"/>
        <v>42353.964976851858</v>
      </c>
      <c r="T48" s="11">
        <f t="shared" si="4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1.1652835153840561E-4</v>
      </c>
      <c r="Q49" t="s">
        <v>8310</v>
      </c>
      <c r="R49" s="7" t="s">
        <v>8311</v>
      </c>
      <c r="S49" s="11">
        <f t="shared" si="3"/>
        <v>41992.861192129625</v>
      </c>
      <c r="T49" s="11">
        <f t="shared" si="4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4.6758177318567376E-5</v>
      </c>
      <c r="Q50" t="s">
        <v>8310</v>
      </c>
      <c r="R50" s="7" t="s">
        <v>8311</v>
      </c>
      <c r="S50" s="11">
        <f t="shared" si="3"/>
        <v>42064.5</v>
      </c>
      <c r="T50" s="11">
        <f t="shared" si="4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2.5988797027457552E-4</v>
      </c>
      <c r="Q51" t="s">
        <v>8310</v>
      </c>
      <c r="R51" s="7" t="s">
        <v>8311</v>
      </c>
      <c r="S51" s="11">
        <f t="shared" si="3"/>
        <v>42301.176446759258</v>
      </c>
      <c r="T51" s="11">
        <f t="shared" si="4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1.2994398513728776E-5</v>
      </c>
      <c r="Q52" t="s">
        <v>8310</v>
      </c>
      <c r="R52" s="7" t="s">
        <v>8311</v>
      </c>
      <c r="S52" s="11">
        <f t="shared" si="3"/>
        <v>42034.708333333328</v>
      </c>
      <c r="T52" s="11">
        <f t="shared" si="4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3.0497853311721435E-4</v>
      </c>
      <c r="Q53" t="s">
        <v>8310</v>
      </c>
      <c r="R53" s="7" t="s">
        <v>8311</v>
      </c>
      <c r="S53" s="11">
        <f t="shared" si="3"/>
        <v>42226.928668981483</v>
      </c>
      <c r="T53" s="11">
        <f t="shared" si="4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2.5167984188007015E-4</v>
      </c>
      <c r="Q54" t="s">
        <v>8310</v>
      </c>
      <c r="R54" s="7" t="s">
        <v>8311</v>
      </c>
      <c r="S54" s="11">
        <f t="shared" si="3"/>
        <v>41837.701921296299</v>
      </c>
      <c r="T54" s="11">
        <f t="shared" si="4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7.1230961186089902E-5</v>
      </c>
      <c r="Q55" t="s">
        <v>8310</v>
      </c>
      <c r="R55" s="7" t="s">
        <v>8311</v>
      </c>
      <c r="S55" s="11">
        <f t="shared" si="3"/>
        <v>41733.916666666664</v>
      </c>
      <c r="T55" s="11">
        <f t="shared" si="4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2.1873904164776772E-4</v>
      </c>
      <c r="Q56" t="s">
        <v>8310</v>
      </c>
      <c r="R56" s="7" t="s">
        <v>8311</v>
      </c>
      <c r="S56" s="11">
        <f t="shared" si="3"/>
        <v>42363.713206018518</v>
      </c>
      <c r="T56" s="11">
        <f t="shared" si="4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2.4017979919542019E-4</v>
      </c>
      <c r="Q57" t="s">
        <v>8310</v>
      </c>
      <c r="R57" s="7" t="s">
        <v>8311</v>
      </c>
      <c r="S57" s="11">
        <f t="shared" si="3"/>
        <v>42517.968935185185</v>
      </c>
      <c r="T57" s="11">
        <f t="shared" si="4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1.858415560771777E-4</v>
      </c>
      <c r="Q58" t="s">
        <v>8310</v>
      </c>
      <c r="R58" s="7" t="s">
        <v>8311</v>
      </c>
      <c r="S58" s="11">
        <f t="shared" si="3"/>
        <v>42163.666666666672</v>
      </c>
      <c r="T58" s="11">
        <f t="shared" si="4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3.3103230213724056E-4</v>
      </c>
      <c r="Q59" t="s">
        <v>8310</v>
      </c>
      <c r="R59" s="7" t="s">
        <v>8311</v>
      </c>
      <c r="S59" s="11">
        <f t="shared" si="3"/>
        <v>42119.83289351852</v>
      </c>
      <c r="T59" s="11">
        <f t="shared" si="4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2.2287559184130471E-4</v>
      </c>
      <c r="Q60" t="s">
        <v>8310</v>
      </c>
      <c r="R60" s="7" t="s">
        <v>8311</v>
      </c>
      <c r="S60" s="11">
        <f t="shared" si="3"/>
        <v>41962.786712962959</v>
      </c>
      <c r="T60" s="11">
        <f t="shared" si="4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4.3369108242201772E-4</v>
      </c>
      <c r="Q61" t="s">
        <v>8310</v>
      </c>
      <c r="R61" s="7" t="s">
        <v>8311</v>
      </c>
      <c r="S61" s="11">
        <f t="shared" si="3"/>
        <v>42261.875</v>
      </c>
      <c r="T61" s="11">
        <f t="shared" si="4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1.0067042073886813E-4</v>
      </c>
      <c r="Q62" t="s">
        <v>8310</v>
      </c>
      <c r="R62" s="7" t="s">
        <v>8312</v>
      </c>
      <c r="S62" s="11">
        <f t="shared" si="3"/>
        <v>41721</v>
      </c>
      <c r="T62" s="11">
        <f t="shared" si="4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1.6058910829883145E-4</v>
      </c>
      <c r="Q63" t="s">
        <v>8310</v>
      </c>
      <c r="R63" s="7" t="s">
        <v>8312</v>
      </c>
      <c r="S63" s="11">
        <f t="shared" si="3"/>
        <v>41431.814317129632</v>
      </c>
      <c r="T63" s="11">
        <f t="shared" si="4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1.0053332983454829E-4</v>
      </c>
      <c r="Q64" t="s">
        <v>8310</v>
      </c>
      <c r="R64" s="7" t="s">
        <v>8312</v>
      </c>
      <c r="S64" s="11">
        <f t="shared" si="3"/>
        <v>41336.799513888887</v>
      </c>
      <c r="T64" s="11">
        <f t="shared" si="4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4.9170154256023995E-5</v>
      </c>
      <c r="Q65" t="s">
        <v>8310</v>
      </c>
      <c r="R65" s="7" t="s">
        <v>8312</v>
      </c>
      <c r="S65" s="11">
        <f t="shared" si="3"/>
        <v>41636.207638888889</v>
      </c>
      <c r="T65" s="11">
        <f t="shared" si="4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10">E66/D66</f>
        <v>1.7333333333333334</v>
      </c>
      <c r="P66" s="6">
        <f t="shared" ref="P66:P129" si="11">E66/SUM($E$2:$E$4115)</f>
        <v>4.5047248180926423E-5</v>
      </c>
      <c r="Q66" t="s">
        <v>8310</v>
      </c>
      <c r="R66" s="7" t="s">
        <v>8312</v>
      </c>
      <c r="S66" s="11">
        <f t="shared" si="3"/>
        <v>41463.01829861111</v>
      </c>
      <c r="T66" s="11">
        <f t="shared" si="4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10"/>
        <v>1.0752857142857142</v>
      </c>
      <c r="P67" s="6">
        <f t="shared" si="11"/>
        <v>1.6301472935472747E-4</v>
      </c>
      <c r="Q67" t="s">
        <v>8310</v>
      </c>
      <c r="R67" s="7" t="s">
        <v>8312</v>
      </c>
      <c r="S67" s="11">
        <f t="shared" ref="S67:S130" si="12">(((I67/60)/60/24)+DATE(1970,1,1))</f>
        <v>41862.249305555553</v>
      </c>
      <c r="T67" s="11">
        <f t="shared" ref="T67:T130" si="13">((($J67/60)/60/24)+DATE(1970,1,1))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1.1859999999999999</v>
      </c>
      <c r="P68" s="6">
        <f t="shared" si="11"/>
        <v>5.1371188790941091E-5</v>
      </c>
      <c r="Q68" t="s">
        <v>8310</v>
      </c>
      <c r="R68" s="7" t="s">
        <v>8312</v>
      </c>
      <c r="S68" s="11">
        <f t="shared" si="12"/>
        <v>42569.849768518514</v>
      </c>
      <c r="T68" s="11">
        <f t="shared" si="13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1.1625000000000001</v>
      </c>
      <c r="P69" s="6">
        <f t="shared" si="11"/>
        <v>5.0353294240699003E-5</v>
      </c>
      <c r="Q69" t="s">
        <v>8310</v>
      </c>
      <c r="R69" s="7" t="s">
        <v>8312</v>
      </c>
      <c r="S69" s="11">
        <f t="shared" si="12"/>
        <v>41105.583379629628</v>
      </c>
      <c r="T69" s="11">
        <f t="shared" si="13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1.2716666666666667</v>
      </c>
      <c r="P70" s="6">
        <f t="shared" si="11"/>
        <v>1.6524543443291761E-5</v>
      </c>
      <c r="Q70" t="s">
        <v>8310</v>
      </c>
      <c r="R70" s="7" t="s">
        <v>8312</v>
      </c>
      <c r="S70" s="11">
        <f t="shared" si="12"/>
        <v>41693.569340277776</v>
      </c>
      <c r="T70" s="11">
        <f t="shared" si="13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1.109423</v>
      </c>
      <c r="P71" s="6">
        <f t="shared" si="11"/>
        <v>2.4027140970494197E-4</v>
      </c>
      <c r="Q71" t="s">
        <v>8310</v>
      </c>
      <c r="R71" s="7" t="s">
        <v>8312</v>
      </c>
      <c r="S71" s="11">
        <f t="shared" si="12"/>
        <v>40818.290972222225</v>
      </c>
      <c r="T71" s="11">
        <f t="shared" si="13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1.272</v>
      </c>
      <c r="P72" s="6">
        <f t="shared" si="11"/>
        <v>1.3774062424552502E-5</v>
      </c>
      <c r="Q72" t="s">
        <v>8310</v>
      </c>
      <c r="R72" s="7" t="s">
        <v>8312</v>
      </c>
      <c r="S72" s="11">
        <f t="shared" si="12"/>
        <v>40790.896354166667</v>
      </c>
      <c r="T72" s="11">
        <f t="shared" si="13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1.2394444444444443</v>
      </c>
      <c r="P73" s="6">
        <f t="shared" si="11"/>
        <v>4.8317505140214832E-5</v>
      </c>
      <c r="Q73" t="s">
        <v>8310</v>
      </c>
      <c r="R73" s="7" t="s">
        <v>8312</v>
      </c>
      <c r="S73" s="11">
        <f t="shared" si="12"/>
        <v>41057.271493055552</v>
      </c>
      <c r="T73" s="11">
        <f t="shared" si="13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1.084090909090909</v>
      </c>
      <c r="P74" s="6">
        <f t="shared" si="11"/>
        <v>5.1652734092071879E-5</v>
      </c>
      <c r="Q74" t="s">
        <v>8310</v>
      </c>
      <c r="R74" s="7" t="s">
        <v>8312</v>
      </c>
      <c r="S74" s="11">
        <f t="shared" si="12"/>
        <v>41228</v>
      </c>
      <c r="T74" s="11">
        <f t="shared" si="13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</v>
      </c>
      <c r="P75" s="6">
        <f t="shared" si="11"/>
        <v>1.9491597770593164E-5</v>
      </c>
      <c r="Q75" t="s">
        <v>8310</v>
      </c>
      <c r="R75" s="7" t="s">
        <v>8312</v>
      </c>
      <c r="S75" s="11">
        <f t="shared" si="12"/>
        <v>40666.165972222225</v>
      </c>
      <c r="T75" s="11">
        <f t="shared" si="13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1.1293199999999999</v>
      </c>
      <c r="P76" s="6">
        <f t="shared" si="11"/>
        <v>1.222902844127015E-5</v>
      </c>
      <c r="Q76" t="s">
        <v>8310</v>
      </c>
      <c r="R76" s="7" t="s">
        <v>8312</v>
      </c>
      <c r="S76" s="11">
        <f t="shared" si="12"/>
        <v>42390.487210648149</v>
      </c>
      <c r="T76" s="11">
        <f t="shared" si="13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1.1542857142857144</v>
      </c>
      <c r="P77" s="6">
        <f t="shared" si="11"/>
        <v>8.749561665910708E-5</v>
      </c>
      <c r="Q77" t="s">
        <v>8310</v>
      </c>
      <c r="R77" s="7" t="s">
        <v>8312</v>
      </c>
      <c r="S77" s="11">
        <f t="shared" si="12"/>
        <v>41387.209166666667</v>
      </c>
      <c r="T77" s="11">
        <f t="shared" si="13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1.5333333333333334</v>
      </c>
      <c r="P78" s="6">
        <f t="shared" si="11"/>
        <v>9.9623721938587279E-6</v>
      </c>
      <c r="Q78" t="s">
        <v>8310</v>
      </c>
      <c r="R78" s="7" t="s">
        <v>8312</v>
      </c>
      <c r="S78" s="11">
        <f t="shared" si="12"/>
        <v>40904.733310185184</v>
      </c>
      <c r="T78" s="11">
        <f t="shared" si="13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3.9249999999999998</v>
      </c>
      <c r="P79" s="6">
        <f t="shared" si="11"/>
        <v>3.4002009444256965E-5</v>
      </c>
      <c r="Q79" t="s">
        <v>8310</v>
      </c>
      <c r="R79" s="7" t="s">
        <v>8312</v>
      </c>
      <c r="S79" s="11">
        <f t="shared" si="12"/>
        <v>41050.124305555553</v>
      </c>
      <c r="T79" s="11">
        <f t="shared" si="13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27.02</v>
      </c>
      <c r="P80" s="6">
        <f t="shared" si="11"/>
        <v>2.925905398674596E-5</v>
      </c>
      <c r="Q80" t="s">
        <v>8310</v>
      </c>
      <c r="R80" s="7" t="s">
        <v>8312</v>
      </c>
      <c r="S80" s="11">
        <f t="shared" si="12"/>
        <v>42614.730567129634</v>
      </c>
      <c r="T80" s="11">
        <f t="shared" si="13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1.27</v>
      </c>
      <c r="P81" s="6">
        <f t="shared" si="11"/>
        <v>3.5756253243610348E-5</v>
      </c>
      <c r="Q81" t="s">
        <v>8310</v>
      </c>
      <c r="R81" s="7" t="s">
        <v>8312</v>
      </c>
      <c r="S81" s="11">
        <f t="shared" si="12"/>
        <v>41754.776539351849</v>
      </c>
      <c r="T81" s="11">
        <f t="shared" si="13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 s="6">
        <f t="shared" si="11"/>
        <v>2.7872984811948222E-4</v>
      </c>
      <c r="Q82" t="s">
        <v>8310</v>
      </c>
      <c r="R82" s="7" t="s">
        <v>8312</v>
      </c>
      <c r="S82" s="11">
        <f t="shared" si="12"/>
        <v>41618.083981481483</v>
      </c>
      <c r="T82" s="11">
        <f t="shared" si="13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 s="6">
        <f t="shared" si="11"/>
        <v>3.2161136321478722E-5</v>
      </c>
      <c r="Q83" t="s">
        <v>8310</v>
      </c>
      <c r="R83" s="7" t="s">
        <v>8312</v>
      </c>
      <c r="S83" s="11">
        <f t="shared" si="12"/>
        <v>41104.126388888886</v>
      </c>
      <c r="T83" s="11">
        <f t="shared" si="13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 s="6">
        <f t="shared" si="11"/>
        <v>8.664015209028661E-5</v>
      </c>
      <c r="Q84" t="s">
        <v>8310</v>
      </c>
      <c r="R84" s="7" t="s">
        <v>8312</v>
      </c>
      <c r="S84" s="11">
        <f t="shared" si="12"/>
        <v>40825.820150462961</v>
      </c>
      <c r="T84" s="11">
        <f t="shared" si="13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 s="6">
        <f t="shared" si="11"/>
        <v>4.439752825523998E-6</v>
      </c>
      <c r="Q85" t="s">
        <v>8310</v>
      </c>
      <c r="R85" s="7" t="s">
        <v>8312</v>
      </c>
      <c r="S85" s="11">
        <f t="shared" si="12"/>
        <v>42057.479166666672</v>
      </c>
      <c r="T85" s="11">
        <f t="shared" si="13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 s="6">
        <f t="shared" si="11"/>
        <v>1.0828665428107312E-5</v>
      </c>
      <c r="Q86" t="s">
        <v>8310</v>
      </c>
      <c r="R86" s="7" t="s">
        <v>8312</v>
      </c>
      <c r="S86" s="11">
        <f t="shared" si="12"/>
        <v>40678.757939814815</v>
      </c>
      <c r="T86" s="11">
        <f t="shared" si="13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 s="6">
        <f t="shared" si="11"/>
        <v>3.2615940269459229E-5</v>
      </c>
      <c r="Q87" t="s">
        <v>8310</v>
      </c>
      <c r="R87" s="7" t="s">
        <v>8312</v>
      </c>
      <c r="S87" s="11">
        <f t="shared" si="12"/>
        <v>40809.125428240739</v>
      </c>
      <c r="T87" s="11">
        <f t="shared" si="13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 s="6">
        <f t="shared" si="11"/>
        <v>1.3834702950949902E-4</v>
      </c>
      <c r="Q88" t="s">
        <v>8310</v>
      </c>
      <c r="R88" s="7" t="s">
        <v>8312</v>
      </c>
      <c r="S88" s="11">
        <f t="shared" si="12"/>
        <v>42365.59774305555</v>
      </c>
      <c r="T88" s="11">
        <f t="shared" si="13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 s="6">
        <f t="shared" si="11"/>
        <v>5.6633920189001248E-5</v>
      </c>
      <c r="Q89" t="s">
        <v>8310</v>
      </c>
      <c r="R89" s="7" t="s">
        <v>8312</v>
      </c>
      <c r="S89" s="11">
        <f t="shared" si="12"/>
        <v>40332.070138888892</v>
      </c>
      <c r="T89" s="11">
        <f t="shared" si="13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 s="6">
        <f t="shared" si="11"/>
        <v>7.7966391082372655E-5</v>
      </c>
      <c r="Q90" t="s">
        <v>8310</v>
      </c>
      <c r="R90" s="7" t="s">
        <v>8312</v>
      </c>
      <c r="S90" s="11">
        <f t="shared" si="12"/>
        <v>41812.65892361111</v>
      </c>
      <c r="T90" s="11">
        <f t="shared" si="13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 s="6">
        <f t="shared" si="11"/>
        <v>1.4952221223130577E-4</v>
      </c>
      <c r="Q91" t="s">
        <v>8310</v>
      </c>
      <c r="R91" s="7" t="s">
        <v>8312</v>
      </c>
      <c r="S91" s="11">
        <f t="shared" si="12"/>
        <v>41427.752222222225</v>
      </c>
      <c r="T91" s="11">
        <f t="shared" si="13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 s="6">
        <f t="shared" si="11"/>
        <v>1.0871980089819742E-5</v>
      </c>
      <c r="Q92" t="s">
        <v>8310</v>
      </c>
      <c r="R92" s="7" t="s">
        <v>8312</v>
      </c>
      <c r="S92" s="11">
        <f t="shared" si="12"/>
        <v>40736.297442129631</v>
      </c>
      <c r="T92" s="11">
        <f t="shared" si="13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 s="6">
        <f t="shared" si="11"/>
        <v>7.7966391082372655E-5</v>
      </c>
      <c r="Q93" t="s">
        <v>8310</v>
      </c>
      <c r="R93" s="7" t="s">
        <v>8312</v>
      </c>
      <c r="S93" s="11">
        <f t="shared" si="12"/>
        <v>40680.402361111112</v>
      </c>
      <c r="T93" s="11">
        <f t="shared" si="13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 s="6">
        <f t="shared" si="11"/>
        <v>1.1391756030368893E-4</v>
      </c>
      <c r="Q94" t="s">
        <v>8310</v>
      </c>
      <c r="R94" s="7" t="s">
        <v>8312</v>
      </c>
      <c r="S94" s="11">
        <f t="shared" si="12"/>
        <v>42767.333333333328</v>
      </c>
      <c r="T94" s="11">
        <f t="shared" si="13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 s="6">
        <f t="shared" si="11"/>
        <v>2.3953007926973377E-5</v>
      </c>
      <c r="Q95" t="s">
        <v>8310</v>
      </c>
      <c r="R95" s="7" t="s">
        <v>8312</v>
      </c>
      <c r="S95" s="11">
        <f t="shared" si="12"/>
        <v>41093.875</v>
      </c>
      <c r="T95" s="11">
        <f t="shared" si="13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 s="6">
        <f t="shared" si="11"/>
        <v>5.6309060226158029E-6</v>
      </c>
      <c r="Q96" t="s">
        <v>8310</v>
      </c>
      <c r="R96" s="7" t="s">
        <v>8312</v>
      </c>
      <c r="S96" s="11">
        <f t="shared" si="12"/>
        <v>41736.717847222222</v>
      </c>
      <c r="T96" s="11">
        <f t="shared" si="13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 s="6">
        <f t="shared" si="11"/>
        <v>9.9623721938587279E-6</v>
      </c>
      <c r="Q97" t="s">
        <v>8310</v>
      </c>
      <c r="R97" s="7" t="s">
        <v>8312</v>
      </c>
      <c r="S97" s="11">
        <f t="shared" si="12"/>
        <v>40965.005104166667</v>
      </c>
      <c r="T97" s="11">
        <f t="shared" si="13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 s="6">
        <f t="shared" si="11"/>
        <v>3.7250609072689159E-5</v>
      </c>
      <c r="Q98" t="s">
        <v>8310</v>
      </c>
      <c r="R98" s="7" t="s">
        <v>8312</v>
      </c>
      <c r="S98" s="11">
        <f t="shared" si="12"/>
        <v>40391.125</v>
      </c>
      <c r="T98" s="11">
        <f t="shared" si="13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 s="6">
        <f t="shared" si="11"/>
        <v>9.204365613891215E-6</v>
      </c>
      <c r="Q99" t="s">
        <v>8310</v>
      </c>
      <c r="R99" s="7" t="s">
        <v>8312</v>
      </c>
      <c r="S99" s="11">
        <f t="shared" si="12"/>
        <v>40736.135208333333</v>
      </c>
      <c r="T99" s="11">
        <f t="shared" si="13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 s="6">
        <f t="shared" si="11"/>
        <v>7.363492491112972E-5</v>
      </c>
      <c r="Q100" t="s">
        <v>8310</v>
      </c>
      <c r="R100" s="7" t="s">
        <v>8312</v>
      </c>
      <c r="S100" s="11">
        <f t="shared" si="12"/>
        <v>41250.979166666664</v>
      </c>
      <c r="T100" s="11">
        <f t="shared" si="13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 s="6">
        <f t="shared" si="11"/>
        <v>3.4441436687329558E-5</v>
      </c>
      <c r="Q101" t="s">
        <v>8310</v>
      </c>
      <c r="R101" s="7" t="s">
        <v>8312</v>
      </c>
      <c r="S101" s="11">
        <f t="shared" si="12"/>
        <v>41661.902766203704</v>
      </c>
      <c r="T101" s="11">
        <f t="shared" si="13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 s="6">
        <f t="shared" si="11"/>
        <v>1.0828665428107313E-4</v>
      </c>
      <c r="Q102" t="s">
        <v>8310</v>
      </c>
      <c r="R102" s="7" t="s">
        <v>8312</v>
      </c>
      <c r="S102" s="11">
        <f t="shared" si="12"/>
        <v>41217.794976851852</v>
      </c>
      <c r="T102" s="11">
        <f t="shared" si="13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 s="6">
        <f t="shared" si="11"/>
        <v>7.5800657996751187E-5</v>
      </c>
      <c r="Q103" t="s">
        <v>8310</v>
      </c>
      <c r="R103" s="7" t="s">
        <v>8312</v>
      </c>
      <c r="S103" s="11">
        <f t="shared" si="12"/>
        <v>41298.776736111111</v>
      </c>
      <c r="T103" s="11">
        <f t="shared" si="13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 s="6">
        <f t="shared" si="11"/>
        <v>1.6600344101288511E-4</v>
      </c>
      <c r="Q104" t="s">
        <v>8310</v>
      </c>
      <c r="R104" s="7" t="s">
        <v>8312</v>
      </c>
      <c r="S104" s="11">
        <f t="shared" si="12"/>
        <v>40535.131168981483</v>
      </c>
      <c r="T104" s="11">
        <f t="shared" si="13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 s="6">
        <f t="shared" si="11"/>
        <v>2.9605571280445393E-5</v>
      </c>
      <c r="Q105" t="s">
        <v>8310</v>
      </c>
      <c r="R105" s="7" t="s">
        <v>8312</v>
      </c>
      <c r="S105" s="11">
        <f t="shared" si="12"/>
        <v>41705.805902777778</v>
      </c>
      <c r="T105" s="11">
        <f t="shared" si="13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 s="6">
        <f t="shared" si="11"/>
        <v>1.2994398513728776E-5</v>
      </c>
      <c r="Q106" t="s">
        <v>8310</v>
      </c>
      <c r="R106" s="7" t="s">
        <v>8312</v>
      </c>
      <c r="S106" s="11">
        <f t="shared" si="12"/>
        <v>40636.041666666664</v>
      </c>
      <c r="T106" s="11">
        <f t="shared" si="13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 s="6">
        <f t="shared" si="11"/>
        <v>5.1176272813235157E-5</v>
      </c>
      <c r="Q107" t="s">
        <v>8310</v>
      </c>
      <c r="R107" s="7" t="s">
        <v>8312</v>
      </c>
      <c r="S107" s="11">
        <f t="shared" si="12"/>
        <v>42504</v>
      </c>
      <c r="T107" s="11">
        <f t="shared" si="13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 s="6">
        <f t="shared" si="11"/>
        <v>1.0882808755247849E-4</v>
      </c>
      <c r="Q108" t="s">
        <v>8310</v>
      </c>
      <c r="R108" s="7" t="s">
        <v>8312</v>
      </c>
      <c r="S108" s="11">
        <f t="shared" si="12"/>
        <v>41001.776631944449</v>
      </c>
      <c r="T108" s="11">
        <f t="shared" si="13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 s="6">
        <f t="shared" si="11"/>
        <v>1.6643658763000941E-4</v>
      </c>
      <c r="Q109" t="s">
        <v>8310</v>
      </c>
      <c r="R109" s="7" t="s">
        <v>8312</v>
      </c>
      <c r="S109" s="11">
        <f t="shared" si="12"/>
        <v>40657.982488425929</v>
      </c>
      <c r="T109" s="11">
        <f t="shared" si="13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 s="6">
        <f t="shared" si="11"/>
        <v>8.0132124167994108E-5</v>
      </c>
      <c r="Q110" t="s">
        <v>8310</v>
      </c>
      <c r="R110" s="7" t="s">
        <v>8312</v>
      </c>
      <c r="S110" s="11">
        <f t="shared" si="12"/>
        <v>41425.613078703704</v>
      </c>
      <c r="T110" s="11">
        <f t="shared" si="13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 s="6">
        <f t="shared" si="11"/>
        <v>4.7537841229391101E-5</v>
      </c>
      <c r="Q111" t="s">
        <v>8310</v>
      </c>
      <c r="R111" s="7" t="s">
        <v>8312</v>
      </c>
      <c r="S111" s="11">
        <f t="shared" si="12"/>
        <v>40600.025810185187</v>
      </c>
      <c r="T111" s="11">
        <f t="shared" si="13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 s="6">
        <f t="shared" si="11"/>
        <v>3.681746245556486E-5</v>
      </c>
      <c r="Q112" t="s">
        <v>8310</v>
      </c>
      <c r="R112" s="7" t="s">
        <v>8312</v>
      </c>
      <c r="S112" s="11">
        <f t="shared" si="12"/>
        <v>41592.249305555553</v>
      </c>
      <c r="T112" s="11">
        <f t="shared" si="13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 s="6">
        <f t="shared" si="11"/>
        <v>1.1716615993212112E-4</v>
      </c>
      <c r="Q113" t="s">
        <v>8310</v>
      </c>
      <c r="R113" s="7" t="s">
        <v>8312</v>
      </c>
      <c r="S113" s="11">
        <f t="shared" si="12"/>
        <v>42155.333182870367</v>
      </c>
      <c r="T113" s="11">
        <f t="shared" si="13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 s="6">
        <f t="shared" si="11"/>
        <v>1.1261812045231605E-4</v>
      </c>
      <c r="Q114" t="s">
        <v>8310</v>
      </c>
      <c r="R114" s="7" t="s">
        <v>8312</v>
      </c>
      <c r="S114" s="11">
        <f t="shared" si="12"/>
        <v>41742.083333333336</v>
      </c>
      <c r="T114" s="11">
        <f t="shared" si="13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 s="6">
        <f t="shared" si="11"/>
        <v>1.5268418253631312E-4</v>
      </c>
      <c r="Q115" t="s">
        <v>8310</v>
      </c>
      <c r="R115" s="7" t="s">
        <v>8312</v>
      </c>
      <c r="S115" s="11">
        <f t="shared" si="12"/>
        <v>40761.625</v>
      </c>
      <c r="T115" s="11">
        <f t="shared" si="13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 s="6">
        <f t="shared" si="11"/>
        <v>6.7137725654265332E-5</v>
      </c>
      <c r="Q116" t="s">
        <v>8310</v>
      </c>
      <c r="R116" s="7" t="s">
        <v>8312</v>
      </c>
      <c r="S116" s="11">
        <f t="shared" si="12"/>
        <v>40921.27416666667</v>
      </c>
      <c r="T116" s="11">
        <f t="shared" si="13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 s="6">
        <f t="shared" si="11"/>
        <v>1.3687433101127644E-5</v>
      </c>
      <c r="Q117" t="s">
        <v>8310</v>
      </c>
      <c r="R117" s="7" t="s">
        <v>8312</v>
      </c>
      <c r="S117" s="11">
        <f t="shared" si="12"/>
        <v>40943.738935185182</v>
      </c>
      <c r="T117" s="11">
        <f t="shared" si="13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 s="6">
        <f t="shared" si="11"/>
        <v>8.6152862146021781E-5</v>
      </c>
      <c r="Q118" t="s">
        <v>8310</v>
      </c>
      <c r="R118" s="7" t="s">
        <v>8312</v>
      </c>
      <c r="S118" s="11">
        <f t="shared" si="12"/>
        <v>40641.455497685187</v>
      </c>
      <c r="T118" s="11">
        <f t="shared" si="13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 s="6">
        <f t="shared" si="11"/>
        <v>9.793921474459091E-5</v>
      </c>
      <c r="Q119" t="s">
        <v>8310</v>
      </c>
      <c r="R119" s="7" t="s">
        <v>8312</v>
      </c>
      <c r="S119" s="11">
        <f t="shared" si="12"/>
        <v>40338.791666666664</v>
      </c>
      <c r="T119" s="11">
        <f t="shared" si="13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 s="6">
        <f t="shared" si="11"/>
        <v>1.2239813792036544E-4</v>
      </c>
      <c r="Q120" t="s">
        <v>8310</v>
      </c>
      <c r="R120" s="7" t="s">
        <v>8312</v>
      </c>
      <c r="S120" s="11">
        <f t="shared" si="12"/>
        <v>40753.053657407407</v>
      </c>
      <c r="T120" s="11">
        <f t="shared" si="13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 s="6">
        <f t="shared" si="11"/>
        <v>7.3593775982502916E-5</v>
      </c>
      <c r="Q121" t="s">
        <v>8310</v>
      </c>
      <c r="R121" s="7" t="s">
        <v>8312</v>
      </c>
      <c r="S121" s="11">
        <f t="shared" si="12"/>
        <v>40768.958333333336</v>
      </c>
      <c r="T121" s="11">
        <f t="shared" si="13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 s="6">
        <f t="shared" si="11"/>
        <v>2.1657330856214625E-7</v>
      </c>
      <c r="Q122" t="s">
        <v>8310</v>
      </c>
      <c r="R122" s="7" t="s">
        <v>8313</v>
      </c>
      <c r="S122" s="11">
        <f t="shared" si="12"/>
        <v>42646.049849537041</v>
      </c>
      <c r="T122" s="11">
        <f t="shared" si="13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 s="6">
        <f t="shared" si="11"/>
        <v>2.1657330856214625E-8</v>
      </c>
      <c r="Q123" t="s">
        <v>8310</v>
      </c>
      <c r="R123" s="7" t="s">
        <v>8313</v>
      </c>
      <c r="S123" s="11">
        <f t="shared" si="12"/>
        <v>42112.427777777775</v>
      </c>
      <c r="T123" s="11">
        <f t="shared" si="13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s="6">
        <f t="shared" si="11"/>
        <v>0</v>
      </c>
      <c r="Q124" t="s">
        <v>8310</v>
      </c>
      <c r="R124" s="7" t="s">
        <v>8313</v>
      </c>
      <c r="S124" s="11">
        <f t="shared" si="12"/>
        <v>42653.431793981479</v>
      </c>
      <c r="T124" s="11">
        <f t="shared" si="13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 s="6">
        <f t="shared" si="11"/>
        <v>3.2702569592884085E-6</v>
      </c>
      <c r="Q125" t="s">
        <v>8310</v>
      </c>
      <c r="R125" s="7" t="s">
        <v>8313</v>
      </c>
      <c r="S125" s="11">
        <f t="shared" si="12"/>
        <v>41940.916666666664</v>
      </c>
      <c r="T125" s="11">
        <f t="shared" si="13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s="6">
        <f t="shared" si="11"/>
        <v>0</v>
      </c>
      <c r="Q126" t="s">
        <v>8310</v>
      </c>
      <c r="R126" s="7" t="s">
        <v>8313</v>
      </c>
      <c r="S126" s="11">
        <f t="shared" si="12"/>
        <v>42139.928726851853</v>
      </c>
      <c r="T126" s="11">
        <f t="shared" si="13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 s="6">
        <f t="shared" si="11"/>
        <v>1.5160131599350237E-6</v>
      </c>
      <c r="Q127" t="s">
        <v>8310</v>
      </c>
      <c r="R127" s="7" t="s">
        <v>8313</v>
      </c>
      <c r="S127" s="11">
        <f t="shared" si="12"/>
        <v>42769.993981481486</v>
      </c>
      <c r="T127" s="11">
        <f t="shared" si="13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 s="6">
        <f t="shared" si="11"/>
        <v>3.0038717897569685E-5</v>
      </c>
      <c r="Q128" t="s">
        <v>8310</v>
      </c>
      <c r="R128" s="7" t="s">
        <v>8313</v>
      </c>
      <c r="S128" s="11">
        <f t="shared" si="12"/>
        <v>42166.083333333328</v>
      </c>
      <c r="T128" s="11">
        <f t="shared" si="13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 s="6">
        <f t="shared" si="11"/>
        <v>4.1148928626807789E-6</v>
      </c>
      <c r="Q129" t="s">
        <v>8310</v>
      </c>
      <c r="R129" s="7" t="s">
        <v>8313</v>
      </c>
      <c r="S129" s="11">
        <f t="shared" si="12"/>
        <v>42097.582650462966</v>
      </c>
      <c r="T129" s="11">
        <f t="shared" si="13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4">E130/D130</f>
        <v>1.8669999999999999E-2</v>
      </c>
      <c r="P130" s="6">
        <f t="shared" ref="P130:P193" si="15">E130/SUM($E$2:$E$4115)</f>
        <v>4.0434236708552708E-5</v>
      </c>
      <c r="Q130" t="s">
        <v>8310</v>
      </c>
      <c r="R130" s="7" t="s">
        <v>8313</v>
      </c>
      <c r="S130" s="11">
        <f t="shared" si="12"/>
        <v>42663.22792824074</v>
      </c>
      <c r="T130" s="11">
        <f t="shared" si="13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4"/>
        <v>0</v>
      </c>
      <c r="P131" s="6">
        <f t="shared" si="15"/>
        <v>0</v>
      </c>
      <c r="Q131" t="s">
        <v>8310</v>
      </c>
      <c r="R131" s="7" t="s">
        <v>8313</v>
      </c>
      <c r="S131" s="11">
        <f t="shared" ref="S131:S194" si="16">(((I131/60)/60/24)+DATE(1970,1,1))</f>
        <v>41942.937303240738</v>
      </c>
      <c r="T131" s="11">
        <f t="shared" ref="T131:T194" si="17">((($J131/60)/60/24)+DATE(1970,1,1))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">
        <v>8310</v>
      </c>
      <c r="R132" s="7" t="s">
        <v>8313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">
        <v>8310</v>
      </c>
      <c r="R133" s="7" t="s">
        <v>8313</v>
      </c>
      <c r="S133" s="11">
        <f t="shared" si="16"/>
        <v>42557</v>
      </c>
      <c r="T133" s="11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1.6578686770432296E-4</v>
      </c>
      <c r="Q134" t="s">
        <v>8310</v>
      </c>
      <c r="R134" s="7" t="s">
        <v>8313</v>
      </c>
      <c r="S134" s="11">
        <f t="shared" si="16"/>
        <v>41950.854247685187</v>
      </c>
      <c r="T134" s="11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">
        <v>8310</v>
      </c>
      <c r="R135" s="7" t="s">
        <v>8313</v>
      </c>
      <c r="S135" s="11">
        <f t="shared" si="16"/>
        <v>42521.729861111111</v>
      </c>
      <c r="T135" s="11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">
        <v>8310</v>
      </c>
      <c r="R136" s="7" t="s">
        <v>8313</v>
      </c>
      <c r="S136" s="11">
        <f t="shared" si="16"/>
        <v>42251.708333333328</v>
      </c>
      <c r="T136" s="11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8.7279043350544948E-6</v>
      </c>
      <c r="Q137" t="s">
        <v>8310</v>
      </c>
      <c r="R137" s="7" t="s">
        <v>8313</v>
      </c>
      <c r="S137" s="11">
        <f t="shared" si="16"/>
        <v>41821.791666666664</v>
      </c>
      <c r="T137" s="11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">
        <v>8310</v>
      </c>
      <c r="R138" s="7" t="s">
        <v>8313</v>
      </c>
      <c r="S138" s="11">
        <f t="shared" si="16"/>
        <v>42140.427777777775</v>
      </c>
      <c r="T138" s="11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">
        <v>8310</v>
      </c>
      <c r="R139" s="7" t="s">
        <v>8313</v>
      </c>
      <c r="S139" s="11">
        <f t="shared" si="16"/>
        <v>42289.573993055557</v>
      </c>
      <c r="T139" s="11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1.0204934299448332E-4</v>
      </c>
      <c r="Q140" t="s">
        <v>8310</v>
      </c>
      <c r="R140" s="7" t="s">
        <v>8313</v>
      </c>
      <c r="S140" s="11">
        <f t="shared" si="16"/>
        <v>42217.207638888889</v>
      </c>
      <c r="T140" s="11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1.0828665428107312E-5</v>
      </c>
      <c r="Q141" t="s">
        <v>8310</v>
      </c>
      <c r="R141" s="7" t="s">
        <v>8313</v>
      </c>
      <c r="S141" s="11">
        <f t="shared" si="16"/>
        <v>42197.920972222222</v>
      </c>
      <c r="T141" s="11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">
        <v>8310</v>
      </c>
      <c r="R142" s="7" t="s">
        <v>8313</v>
      </c>
      <c r="S142" s="11">
        <f t="shared" si="16"/>
        <v>42083.15662037037</v>
      </c>
      <c r="T142" s="11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2.8002928797085511E-5</v>
      </c>
      <c r="Q143" t="s">
        <v>8310</v>
      </c>
      <c r="R143" s="7" t="s">
        <v>8313</v>
      </c>
      <c r="S143" s="11">
        <f t="shared" si="16"/>
        <v>42155.153043981481</v>
      </c>
      <c r="T143" s="11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2.1657330856214625E-7</v>
      </c>
      <c r="Q144" t="s">
        <v>8310</v>
      </c>
      <c r="R144" s="7" t="s">
        <v>8313</v>
      </c>
      <c r="S144" s="11">
        <f t="shared" si="16"/>
        <v>41959.934930555552</v>
      </c>
      <c r="T144" s="11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">
        <v>8310</v>
      </c>
      <c r="R145" s="7" t="s">
        <v>8313</v>
      </c>
      <c r="S145" s="11">
        <f t="shared" si="16"/>
        <v>42616.246527777781</v>
      </c>
      <c r="T145" s="11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4.4830674872364274E-5</v>
      </c>
      <c r="Q146" t="s">
        <v>8310</v>
      </c>
      <c r="R146" s="7" t="s">
        <v>8313</v>
      </c>
      <c r="S146" s="11">
        <f t="shared" si="16"/>
        <v>42107.72074074074</v>
      </c>
      <c r="T146" s="11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7.320177829400543E-6</v>
      </c>
      <c r="Q147" t="s">
        <v>8310</v>
      </c>
      <c r="R147" s="7" t="s">
        <v>8313</v>
      </c>
      <c r="S147" s="11">
        <f t="shared" si="16"/>
        <v>42227.542268518519</v>
      </c>
      <c r="T147" s="11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2.490593048464682E-6</v>
      </c>
      <c r="Q148" t="s">
        <v>8310</v>
      </c>
      <c r="R148" s="7" t="s">
        <v>8313</v>
      </c>
      <c r="S148" s="11">
        <f t="shared" si="16"/>
        <v>42753.016180555554</v>
      </c>
      <c r="T148" s="11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">
        <v>8310</v>
      </c>
      <c r="R149" s="7" t="s">
        <v>8313</v>
      </c>
      <c r="S149" s="11">
        <f t="shared" si="16"/>
        <v>42012.762499999997</v>
      </c>
      <c r="T149" s="11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8.6629323424858499E-7</v>
      </c>
      <c r="Q150" t="s">
        <v>8310</v>
      </c>
      <c r="R150" s="7" t="s">
        <v>8313</v>
      </c>
      <c r="S150" s="11">
        <f t="shared" si="16"/>
        <v>42427.281666666662</v>
      </c>
      <c r="T150" s="11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1.9924744387717455E-6</v>
      </c>
      <c r="Q151" t="s">
        <v>8310</v>
      </c>
      <c r="R151" s="7" t="s">
        <v>8313</v>
      </c>
      <c r="S151" s="11">
        <f t="shared" si="16"/>
        <v>41998.333333333328</v>
      </c>
      <c r="T151" s="11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6.5214554674233481E-4</v>
      </c>
      <c r="Q152" t="s">
        <v>8310</v>
      </c>
      <c r="R152" s="7" t="s">
        <v>8313</v>
      </c>
      <c r="S152" s="11">
        <f t="shared" si="16"/>
        <v>42150.161828703705</v>
      </c>
      <c r="T152" s="11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3.0320263198700475E-6</v>
      </c>
      <c r="Q153" t="s">
        <v>8310</v>
      </c>
      <c r="R153" s="7" t="s">
        <v>8313</v>
      </c>
      <c r="S153" s="11">
        <f t="shared" si="16"/>
        <v>42173.550821759258</v>
      </c>
      <c r="T153" s="11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6.4971992568643875E-7</v>
      </c>
      <c r="Q154" t="s">
        <v>8310</v>
      </c>
      <c r="R154" s="7" t="s">
        <v>8313</v>
      </c>
      <c r="S154" s="11">
        <f t="shared" si="16"/>
        <v>41905.077546296299</v>
      </c>
      <c r="T154" s="11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7.7749817773810509E-6</v>
      </c>
      <c r="Q155" t="s">
        <v>8310</v>
      </c>
      <c r="R155" s="7" t="s">
        <v>8313</v>
      </c>
      <c r="S155" s="11">
        <f t="shared" si="16"/>
        <v>41975.627824074079</v>
      </c>
      <c r="T155" s="11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8.6629323424858499E-7</v>
      </c>
      <c r="Q156" t="s">
        <v>8310</v>
      </c>
      <c r="R156" s="7" t="s">
        <v>8313</v>
      </c>
      <c r="S156" s="11">
        <f t="shared" si="16"/>
        <v>42158.547395833331</v>
      </c>
      <c r="T156" s="11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1.7542437993533847E-6</v>
      </c>
      <c r="Q157" t="s">
        <v>8310</v>
      </c>
      <c r="R157" s="7" t="s">
        <v>8313</v>
      </c>
      <c r="S157" s="11">
        <f t="shared" si="16"/>
        <v>42208.559432870374</v>
      </c>
      <c r="T157" s="11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3.8658335578343103E-5</v>
      </c>
      <c r="Q158" t="s">
        <v>8310</v>
      </c>
      <c r="R158" s="7" t="s">
        <v>8313</v>
      </c>
      <c r="S158" s="11">
        <f t="shared" si="16"/>
        <v>41854.124953703707</v>
      </c>
      <c r="T158" s="11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1.73258646849717E-7</v>
      </c>
      <c r="Q159" t="s">
        <v>8310</v>
      </c>
      <c r="R159" s="7" t="s">
        <v>8313</v>
      </c>
      <c r="S159" s="11">
        <f t="shared" si="16"/>
        <v>42426.911712962959</v>
      </c>
      <c r="T159" s="11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">
        <v>8310</v>
      </c>
      <c r="R160" s="7" t="s">
        <v>8313</v>
      </c>
      <c r="S160" s="11">
        <f t="shared" si="16"/>
        <v>41934.07671296296</v>
      </c>
      <c r="T160" s="11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2.1657330856214625E-7</v>
      </c>
      <c r="Q161" t="s">
        <v>8310</v>
      </c>
      <c r="R161" s="7" t="s">
        <v>8313</v>
      </c>
      <c r="S161" s="11">
        <f t="shared" si="16"/>
        <v>42554.434548611112</v>
      </c>
      <c r="T161" s="11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">
        <v>8310</v>
      </c>
      <c r="R162" s="7" t="s">
        <v>8314</v>
      </c>
      <c r="S162" s="11">
        <f t="shared" si="16"/>
        <v>42231.913090277783</v>
      </c>
      <c r="T162" s="11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1.0828665428107312E-7</v>
      </c>
      <c r="Q163" t="s">
        <v>8310</v>
      </c>
      <c r="R163" s="7" t="s">
        <v>8314</v>
      </c>
      <c r="S163" s="11">
        <f t="shared" si="16"/>
        <v>41822.687442129631</v>
      </c>
      <c r="T163" s="11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9.4209389224533628E-6</v>
      </c>
      <c r="Q164" t="s">
        <v>8310</v>
      </c>
      <c r="R164" s="7" t="s">
        <v>8314</v>
      </c>
      <c r="S164" s="11">
        <f t="shared" si="16"/>
        <v>41867.987500000003</v>
      </c>
      <c r="T164" s="11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">
        <v>8310</v>
      </c>
      <c r="R165" s="7" t="s">
        <v>8314</v>
      </c>
      <c r="S165" s="11">
        <f t="shared" si="16"/>
        <v>42278</v>
      </c>
      <c r="T165" s="11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1.386069174797736E-5</v>
      </c>
      <c r="Q166" t="s">
        <v>8310</v>
      </c>
      <c r="R166" s="7" t="s">
        <v>8314</v>
      </c>
      <c r="S166" s="11">
        <f t="shared" si="16"/>
        <v>41901.762743055559</v>
      </c>
      <c r="T166" s="11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">
        <v>8310</v>
      </c>
      <c r="R167" s="7" t="s">
        <v>8314</v>
      </c>
      <c r="S167" s="11">
        <f t="shared" si="16"/>
        <v>42381.658842592587</v>
      </c>
      <c r="T167" s="11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6.4971992568643879E-5</v>
      </c>
      <c r="Q168" t="s">
        <v>8310</v>
      </c>
      <c r="R168" s="7" t="s">
        <v>8314</v>
      </c>
      <c r="S168" s="11">
        <f t="shared" si="16"/>
        <v>42751.075949074075</v>
      </c>
      <c r="T168" s="11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2.3823063941836087E-7</v>
      </c>
      <c r="Q169" t="s">
        <v>8310</v>
      </c>
      <c r="R169" s="7" t="s">
        <v>8314</v>
      </c>
      <c r="S169" s="11">
        <f t="shared" si="16"/>
        <v>42220.927488425921</v>
      </c>
      <c r="T169" s="11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7.038632528269753E-6</v>
      </c>
      <c r="Q170" t="s">
        <v>8310</v>
      </c>
      <c r="R170" s="7" t="s">
        <v>8314</v>
      </c>
      <c r="S170" s="11">
        <f t="shared" si="16"/>
        <v>42082.793634259258</v>
      </c>
      <c r="T170" s="11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1.212810527948019E-5</v>
      </c>
      <c r="Q171" t="s">
        <v>8310</v>
      </c>
      <c r="R171" s="7" t="s">
        <v>8314</v>
      </c>
      <c r="S171" s="11">
        <f t="shared" si="16"/>
        <v>41930.505312499998</v>
      </c>
      <c r="T171" s="11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7.038632528269753E-6</v>
      </c>
      <c r="Q172" t="s">
        <v>8310</v>
      </c>
      <c r="R172" s="7" t="s">
        <v>8314</v>
      </c>
      <c r="S172" s="11">
        <f t="shared" si="16"/>
        <v>42246.227777777778</v>
      </c>
      <c r="T172" s="11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2.1657330856214625E-8</v>
      </c>
      <c r="Q173" t="s">
        <v>8310</v>
      </c>
      <c r="R173" s="7" t="s">
        <v>8314</v>
      </c>
      <c r="S173" s="11">
        <f t="shared" si="16"/>
        <v>42594.180717592593</v>
      </c>
      <c r="T173" s="11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">
        <v>8310</v>
      </c>
      <c r="R174" s="7" t="s">
        <v>8314</v>
      </c>
      <c r="S174" s="11">
        <f t="shared" si="16"/>
        <v>42082.353275462956</v>
      </c>
      <c r="T174" s="11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">
        <v>8310</v>
      </c>
      <c r="R175" s="7" t="s">
        <v>8314</v>
      </c>
      <c r="S175" s="11">
        <f t="shared" si="16"/>
        <v>42063.573009259257</v>
      </c>
      <c r="T175" s="11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">
        <v>8310</v>
      </c>
      <c r="R176" s="7" t="s">
        <v>8314</v>
      </c>
      <c r="S176" s="11">
        <f t="shared" si="16"/>
        <v>42132.758981481486</v>
      </c>
      <c r="T176" s="11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2.808955812051037E-5</v>
      </c>
      <c r="Q177" t="s">
        <v>8310</v>
      </c>
      <c r="R177" s="7" t="s">
        <v>8314</v>
      </c>
      <c r="S177" s="11">
        <f t="shared" si="16"/>
        <v>41880.777905092589</v>
      </c>
      <c r="T177" s="11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">
        <v>8310</v>
      </c>
      <c r="R178" s="7" t="s">
        <v>8314</v>
      </c>
      <c r="S178" s="11">
        <f t="shared" si="16"/>
        <v>42221.824062500003</v>
      </c>
      <c r="T178" s="11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3.8983195541186329E-6</v>
      </c>
      <c r="Q179" t="s">
        <v>8310</v>
      </c>
      <c r="R179" s="7" t="s">
        <v>8314</v>
      </c>
      <c r="S179" s="11">
        <f t="shared" si="16"/>
        <v>42087.00608796296</v>
      </c>
      <c r="T179" s="11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">
        <v>8310</v>
      </c>
      <c r="R180" s="7" t="s">
        <v>8314</v>
      </c>
      <c r="S180" s="11">
        <f t="shared" si="16"/>
        <v>42334.997048611112</v>
      </c>
      <c r="T180" s="11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4.331466171242925E-6</v>
      </c>
      <c r="Q181" t="s">
        <v>8310</v>
      </c>
      <c r="R181" s="7" t="s">
        <v>8314</v>
      </c>
      <c r="S181" s="11">
        <f t="shared" si="16"/>
        <v>42433.080497685187</v>
      </c>
      <c r="T181" s="11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8.6845896733420649E-6</v>
      </c>
      <c r="Q182" t="s">
        <v>8310</v>
      </c>
      <c r="R182" s="7" t="s">
        <v>8314</v>
      </c>
      <c r="S182" s="11">
        <f t="shared" si="16"/>
        <v>42107.791666666672</v>
      </c>
      <c r="T182" s="11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1.5636592878186958E-5</v>
      </c>
      <c r="Q183" t="s">
        <v>8310</v>
      </c>
      <c r="R183" s="7" t="s">
        <v>8314</v>
      </c>
      <c r="S183" s="11">
        <f t="shared" si="16"/>
        <v>42177.741840277777</v>
      </c>
      <c r="T183" s="11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">
        <v>8310</v>
      </c>
      <c r="R184" s="7" t="s">
        <v>8314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9.7068156897553949E-5</v>
      </c>
      <c r="Q185" t="s">
        <v>8310</v>
      </c>
      <c r="R185" s="7" t="s">
        <v>8314</v>
      </c>
      <c r="S185" s="11">
        <f t="shared" si="16"/>
        <v>41969.851967592593</v>
      </c>
      <c r="T185" s="11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1.104523873666946E-6</v>
      </c>
      <c r="Q186" t="s">
        <v>8310</v>
      </c>
      <c r="R186" s="7" t="s">
        <v>8314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4.7646127883672176E-5</v>
      </c>
      <c r="Q187" t="s">
        <v>8310</v>
      </c>
      <c r="R187" s="7" t="s">
        <v>8314</v>
      </c>
      <c r="S187" s="11">
        <f t="shared" si="16"/>
        <v>42600.91133101852</v>
      </c>
      <c r="T187" s="11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">
        <v>8310</v>
      </c>
      <c r="R188" s="7" t="s">
        <v>8314</v>
      </c>
      <c r="S188" s="11">
        <f t="shared" si="16"/>
        <v>42797.833333333328</v>
      </c>
      <c r="T188" s="11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1.73258646849717E-5</v>
      </c>
      <c r="Q189" t="s">
        <v>8310</v>
      </c>
      <c r="R189" s="7" t="s">
        <v>8314</v>
      </c>
      <c r="S189" s="11">
        <f t="shared" si="16"/>
        <v>42206.290972222225</v>
      </c>
      <c r="T189" s="11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">
        <v>8310</v>
      </c>
      <c r="R190" s="7" t="s">
        <v>8314</v>
      </c>
      <c r="S190" s="11">
        <f t="shared" si="16"/>
        <v>41887.18304398148</v>
      </c>
      <c r="T190" s="11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7.4717791453940459E-6</v>
      </c>
      <c r="Q191" t="s">
        <v>8310</v>
      </c>
      <c r="R191" s="7" t="s">
        <v>8314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1.0828665428107312E-6</v>
      </c>
      <c r="Q192" t="s">
        <v>8310</v>
      </c>
      <c r="R192" s="7" t="s">
        <v>8314</v>
      </c>
      <c r="S192" s="11">
        <f t="shared" si="16"/>
        <v>42537.650995370372</v>
      </c>
      <c r="T192" s="11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5.414332714053656E-6</v>
      </c>
      <c r="Q193" t="s">
        <v>8310</v>
      </c>
      <c r="R193" s="7" t="s">
        <v>8314</v>
      </c>
      <c r="S193" s="11">
        <f t="shared" si="16"/>
        <v>42279.441412037035</v>
      </c>
      <c r="T193" s="11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E194/SUM($E$2:$E$4115)</f>
        <v>3.6817462455564862E-7</v>
      </c>
      <c r="Q194" t="s">
        <v>8310</v>
      </c>
      <c r="R194" s="7" t="s">
        <v>8314</v>
      </c>
      <c r="S194" s="11">
        <f t="shared" si="16"/>
        <v>41929.792037037041</v>
      </c>
      <c r="T194" s="11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si="19"/>
        <v>0</v>
      </c>
      <c r="Q195" t="s">
        <v>8310</v>
      </c>
      <c r="R195" s="7" t="s">
        <v>8314</v>
      </c>
      <c r="S195" s="11">
        <f t="shared" ref="S195:S258" si="20">(((I195/60)/60/24)+DATE(1970,1,1))</f>
        <v>41971.976458333331</v>
      </c>
      <c r="T195" s="11">
        <f t="shared" ref="T195:T258" si="21">((($J195/60)/60/24)+DATE(1970,1,1))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6.4971992568643875E-8</v>
      </c>
      <c r="Q196" t="s">
        <v>8310</v>
      </c>
      <c r="R196" s="7" t="s">
        <v>8314</v>
      </c>
      <c r="S196" s="11">
        <f t="shared" si="20"/>
        <v>42435.996886574074</v>
      </c>
      <c r="T196" s="11">
        <f t="shared" si="21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">
        <v>8310</v>
      </c>
      <c r="R197" s="7" t="s">
        <v>8314</v>
      </c>
      <c r="S197" s="11">
        <f t="shared" si="20"/>
        <v>42195.67050925926</v>
      </c>
      <c r="T197" s="11">
        <f t="shared" si="21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3.1727989704354423E-5</v>
      </c>
      <c r="Q198" t="s">
        <v>8310</v>
      </c>
      <c r="R198" s="7" t="s">
        <v>8314</v>
      </c>
      <c r="S198" s="11">
        <f t="shared" si="20"/>
        <v>42287.875</v>
      </c>
      <c r="T198" s="11">
        <f t="shared" si="21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5.6742206843282319E-6</v>
      </c>
      <c r="Q199" t="s">
        <v>8310</v>
      </c>
      <c r="R199" s="7" t="s">
        <v>8314</v>
      </c>
      <c r="S199" s="11">
        <f t="shared" si="20"/>
        <v>42783.875</v>
      </c>
      <c r="T199" s="11">
        <f t="shared" si="21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6.0423953088838809E-6</v>
      </c>
      <c r="Q200" t="s">
        <v>8310</v>
      </c>
      <c r="R200" s="7" t="s">
        <v>8314</v>
      </c>
      <c r="S200" s="11">
        <f t="shared" si="20"/>
        <v>41917.383356481485</v>
      </c>
      <c r="T200" s="11">
        <f t="shared" si="21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">
        <v>8310</v>
      </c>
      <c r="R201" s="7" t="s">
        <v>8314</v>
      </c>
      <c r="S201" s="11">
        <f t="shared" si="20"/>
        <v>42614.123865740738</v>
      </c>
      <c r="T201" s="11">
        <f t="shared" si="21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3.4035578307084093E-5</v>
      </c>
      <c r="Q202" t="s">
        <v>8310</v>
      </c>
      <c r="R202" s="7" t="s">
        <v>8314</v>
      </c>
      <c r="S202" s="11">
        <f t="shared" si="20"/>
        <v>41897.083368055559</v>
      </c>
      <c r="T202" s="11">
        <f t="shared" si="21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8.2297857253615579E-6</v>
      </c>
      <c r="Q203" t="s">
        <v>8310</v>
      </c>
      <c r="R203" s="7" t="s">
        <v>8314</v>
      </c>
      <c r="S203" s="11">
        <f t="shared" si="20"/>
        <v>42043.818622685183</v>
      </c>
      <c r="T203" s="11">
        <f t="shared" si="21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">
        <v>8310</v>
      </c>
      <c r="R204" s="7" t="s">
        <v>8314</v>
      </c>
      <c r="S204" s="11">
        <f t="shared" si="20"/>
        <v>42285.874305555553</v>
      </c>
      <c r="T204" s="11">
        <f t="shared" si="21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1.615636881873611E-5</v>
      </c>
      <c r="Q205" t="s">
        <v>8310</v>
      </c>
      <c r="R205" s="7" t="s">
        <v>8314</v>
      </c>
      <c r="S205" s="11">
        <f t="shared" si="20"/>
        <v>42033.847962962958</v>
      </c>
      <c r="T205" s="11">
        <f t="shared" si="21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3.2954877497358985E-3</v>
      </c>
      <c r="Q206" t="s">
        <v>8310</v>
      </c>
      <c r="R206" s="7" t="s">
        <v>8314</v>
      </c>
      <c r="S206" s="11">
        <f t="shared" si="20"/>
        <v>42586.583368055552</v>
      </c>
      <c r="T206" s="11">
        <f t="shared" si="21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2.8154530113079012E-5</v>
      </c>
      <c r="Q207" t="s">
        <v>8310</v>
      </c>
      <c r="R207" s="7" t="s">
        <v>8314</v>
      </c>
      <c r="S207" s="11">
        <f t="shared" si="20"/>
        <v>42283.632199074069</v>
      </c>
      <c r="T207" s="11">
        <f t="shared" si="21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">
        <v>8310</v>
      </c>
      <c r="R208" s="7" t="s">
        <v>8314</v>
      </c>
      <c r="S208" s="11">
        <f t="shared" si="20"/>
        <v>42588.004432870366</v>
      </c>
      <c r="T208" s="11">
        <f t="shared" si="21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4.613011472373715E-5</v>
      </c>
      <c r="Q209" t="s">
        <v>8310</v>
      </c>
      <c r="R209" s="7" t="s">
        <v>8314</v>
      </c>
      <c r="S209" s="11">
        <f t="shared" si="20"/>
        <v>42008.197199074071</v>
      </c>
      <c r="T209" s="11">
        <f t="shared" si="21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">
        <v>8310</v>
      </c>
      <c r="R210" s="7" t="s">
        <v>8314</v>
      </c>
      <c r="S210" s="11">
        <f t="shared" si="20"/>
        <v>41989.369988425926</v>
      </c>
      <c r="T210" s="11">
        <f t="shared" si="21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">
        <v>8310</v>
      </c>
      <c r="R211" s="7" t="s">
        <v>8314</v>
      </c>
      <c r="S211" s="11">
        <f t="shared" si="20"/>
        <v>42195.922858796301</v>
      </c>
      <c r="T211" s="11">
        <f t="shared" si="21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6.5621712494330314E-5</v>
      </c>
      <c r="Q212" t="s">
        <v>8310</v>
      </c>
      <c r="R212" s="7" t="s">
        <v>8314</v>
      </c>
      <c r="S212" s="11">
        <f t="shared" si="20"/>
        <v>42278.208333333328</v>
      </c>
      <c r="T212" s="11">
        <f t="shared" si="21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4.8295847809358617E-5</v>
      </c>
      <c r="Q213" t="s">
        <v>8310</v>
      </c>
      <c r="R213" s="7" t="s">
        <v>8314</v>
      </c>
      <c r="S213" s="11">
        <f t="shared" si="20"/>
        <v>42266.159918981488</v>
      </c>
      <c r="T213" s="11">
        <f t="shared" si="21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2.1657330856214625E-8</v>
      </c>
      <c r="Q214" t="s">
        <v>8310</v>
      </c>
      <c r="R214" s="7" t="s">
        <v>8314</v>
      </c>
      <c r="S214" s="11">
        <f t="shared" si="20"/>
        <v>42476.839351851857</v>
      </c>
      <c r="T214" s="11">
        <f t="shared" si="21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4.331466171242925E-7</v>
      </c>
      <c r="Q215" t="s">
        <v>8310</v>
      </c>
      <c r="R215" s="7" t="s">
        <v>8314</v>
      </c>
      <c r="S215" s="11">
        <f t="shared" si="20"/>
        <v>42232.587974537033</v>
      </c>
      <c r="T215" s="11">
        <f t="shared" si="21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2.1657330856214625E-8</v>
      </c>
      <c r="Q216" t="s">
        <v>8310</v>
      </c>
      <c r="R216" s="7" t="s">
        <v>8314</v>
      </c>
      <c r="S216" s="11">
        <f t="shared" si="20"/>
        <v>42069.64061342593</v>
      </c>
      <c r="T216" s="11">
        <f t="shared" si="21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2.1657330856214625E-7</v>
      </c>
      <c r="Q217" t="s">
        <v>8310</v>
      </c>
      <c r="R217" s="7" t="s">
        <v>8314</v>
      </c>
      <c r="S217" s="11">
        <f t="shared" si="20"/>
        <v>42417.999305555553</v>
      </c>
      <c r="T217" s="11">
        <f t="shared" si="21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6.0313977162750954E-4</v>
      </c>
      <c r="Q218" t="s">
        <v>8310</v>
      </c>
      <c r="R218" s="7" t="s">
        <v>8314</v>
      </c>
      <c r="S218" s="11">
        <f t="shared" si="20"/>
        <v>42116.917094907403</v>
      </c>
      <c r="T218" s="11">
        <f t="shared" si="21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2.5865350241577128E-4</v>
      </c>
      <c r="Q219" t="s">
        <v>8310</v>
      </c>
      <c r="R219" s="7" t="s">
        <v>8314</v>
      </c>
      <c r="S219" s="11">
        <f t="shared" si="20"/>
        <v>42001.64061342593</v>
      </c>
      <c r="T219" s="11">
        <f t="shared" si="21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2.1657330856214625E-6</v>
      </c>
      <c r="Q220" t="s">
        <v>8310</v>
      </c>
      <c r="R220" s="7" t="s">
        <v>8314</v>
      </c>
      <c r="S220" s="11">
        <f t="shared" si="20"/>
        <v>42139.628344907411</v>
      </c>
      <c r="T220" s="11">
        <f t="shared" si="21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1.9090937149753191E-4</v>
      </c>
      <c r="Q221" t="s">
        <v>8310</v>
      </c>
      <c r="R221" s="7" t="s">
        <v>8314</v>
      </c>
      <c r="S221" s="11">
        <f t="shared" si="20"/>
        <v>42461.290972222225</v>
      </c>
      <c r="T221" s="11">
        <f t="shared" si="21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7.7966391082372658E-6</v>
      </c>
      <c r="Q222" t="s">
        <v>8310</v>
      </c>
      <c r="R222" s="7" t="s">
        <v>8314</v>
      </c>
      <c r="S222" s="11">
        <f t="shared" si="20"/>
        <v>42236.837499999994</v>
      </c>
      <c r="T222" s="11">
        <f t="shared" si="21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">
        <v>8310</v>
      </c>
      <c r="R223" s="7" t="s">
        <v>8314</v>
      </c>
      <c r="S223" s="11">
        <f t="shared" si="20"/>
        <v>42091.79587962963</v>
      </c>
      <c r="T223" s="11">
        <f t="shared" si="21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2.8154530113079014E-6</v>
      </c>
      <c r="Q224" t="s">
        <v>8310</v>
      </c>
      <c r="R224" s="7" t="s">
        <v>8314</v>
      </c>
      <c r="S224" s="11">
        <f t="shared" si="20"/>
        <v>42090.110416666663</v>
      </c>
      <c r="T224" s="11">
        <f t="shared" si="21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">
        <v>8310</v>
      </c>
      <c r="R225" s="7" t="s">
        <v>8314</v>
      </c>
      <c r="S225" s="11">
        <f t="shared" si="20"/>
        <v>42512.045138888891</v>
      </c>
      <c r="T225" s="11">
        <f t="shared" si="21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">
        <v>8310</v>
      </c>
      <c r="R226" s="7" t="s">
        <v>8314</v>
      </c>
      <c r="S226" s="11">
        <f t="shared" si="20"/>
        <v>42195.235254629632</v>
      </c>
      <c r="T226" s="11">
        <f t="shared" si="21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">
        <v>8310</v>
      </c>
      <c r="R227" s="7" t="s">
        <v>8314</v>
      </c>
      <c r="S227" s="11">
        <f t="shared" si="20"/>
        <v>42468.919606481482</v>
      </c>
      <c r="T227" s="11">
        <f t="shared" si="21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5.414332714053656E-6</v>
      </c>
      <c r="Q228" t="s">
        <v>8310</v>
      </c>
      <c r="R228" s="7" t="s">
        <v>8314</v>
      </c>
      <c r="S228" s="11">
        <f t="shared" si="20"/>
        <v>42155.395138888889</v>
      </c>
      <c r="T228" s="11">
        <f t="shared" si="21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">
        <v>8310</v>
      </c>
      <c r="R229" s="7" t="s">
        <v>8314</v>
      </c>
      <c r="S229" s="11">
        <f t="shared" si="20"/>
        <v>42194.893993055557</v>
      </c>
      <c r="T229" s="11">
        <f t="shared" si="21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">
        <v>8310</v>
      </c>
      <c r="R230" s="7" t="s">
        <v>8314</v>
      </c>
      <c r="S230" s="11">
        <f t="shared" si="20"/>
        <v>42156.686400462961</v>
      </c>
      <c r="T230" s="11">
        <f t="shared" si="21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">
        <v>8310</v>
      </c>
      <c r="R231" s="7" t="s">
        <v>8314</v>
      </c>
      <c r="S231" s="11">
        <f t="shared" si="20"/>
        <v>42413.933993055558</v>
      </c>
      <c r="T231" s="11">
        <f t="shared" si="21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1.2994398513728775E-6</v>
      </c>
      <c r="Q232" t="s">
        <v>8310</v>
      </c>
      <c r="R232" s="7" t="s">
        <v>8314</v>
      </c>
      <c r="S232" s="11">
        <f t="shared" si="20"/>
        <v>42159.777210648142</v>
      </c>
      <c r="T232" s="11">
        <f t="shared" si="21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">
        <v>8310</v>
      </c>
      <c r="R233" s="7" t="s">
        <v>8314</v>
      </c>
      <c r="S233" s="11">
        <f t="shared" si="20"/>
        <v>42371.958923611113</v>
      </c>
      <c r="T233" s="11">
        <f t="shared" si="21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2.3823063941836089E-6</v>
      </c>
      <c r="Q234" t="s">
        <v>8310</v>
      </c>
      <c r="R234" s="7" t="s">
        <v>8314</v>
      </c>
      <c r="S234" s="11">
        <f t="shared" si="20"/>
        <v>42062.82576388889</v>
      </c>
      <c r="T234" s="11">
        <f t="shared" si="21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">
        <v>8310</v>
      </c>
      <c r="R235" s="7" t="s">
        <v>8314</v>
      </c>
      <c r="S235" s="11">
        <f t="shared" si="20"/>
        <v>42642.911712962959</v>
      </c>
      <c r="T235" s="11">
        <f t="shared" si="21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8.6845896733420649E-6</v>
      </c>
      <c r="Q236" t="s">
        <v>8310</v>
      </c>
      <c r="R236" s="7" t="s">
        <v>8314</v>
      </c>
      <c r="S236" s="11">
        <f t="shared" si="20"/>
        <v>42176.035405092596</v>
      </c>
      <c r="T236" s="11">
        <f t="shared" si="21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">
        <v>8310</v>
      </c>
      <c r="R237" s="7" t="s">
        <v>8314</v>
      </c>
      <c r="S237" s="11">
        <f t="shared" si="20"/>
        <v>42194.908530092594</v>
      </c>
      <c r="T237" s="11">
        <f t="shared" si="21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">
        <v>8310</v>
      </c>
      <c r="R238" s="7" t="s">
        <v>8314</v>
      </c>
      <c r="S238" s="11">
        <f t="shared" si="20"/>
        <v>42374</v>
      </c>
      <c r="T238" s="11">
        <f t="shared" si="21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1.0828665428107312E-6</v>
      </c>
      <c r="Q239" t="s">
        <v>8310</v>
      </c>
      <c r="R239" s="7" t="s">
        <v>8314</v>
      </c>
      <c r="S239" s="11">
        <f t="shared" si="20"/>
        <v>42437.577187499999</v>
      </c>
      <c r="T239" s="11">
        <f t="shared" si="21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">
        <v>8310</v>
      </c>
      <c r="R240" s="7" t="s">
        <v>8314</v>
      </c>
      <c r="S240" s="11">
        <f t="shared" si="20"/>
        <v>42734.375</v>
      </c>
      <c r="T240" s="11">
        <f t="shared" si="21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5.414332714053656E-6</v>
      </c>
      <c r="Q241" t="s">
        <v>8310</v>
      </c>
      <c r="R241" s="7" t="s">
        <v>8314</v>
      </c>
      <c r="S241" s="11">
        <f t="shared" si="20"/>
        <v>42316.5</v>
      </c>
      <c r="T241" s="11">
        <f t="shared" si="21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3.4966020555328789E-4</v>
      </c>
      <c r="Q242" t="s">
        <v>8310</v>
      </c>
      <c r="R242" s="7" t="s">
        <v>8315</v>
      </c>
      <c r="S242" s="11">
        <f t="shared" si="20"/>
        <v>41399.708460648151</v>
      </c>
      <c r="T242" s="11">
        <f t="shared" si="21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8.8795056510479963E-4</v>
      </c>
      <c r="Q243" t="s">
        <v>8310</v>
      </c>
      <c r="R243" s="7" t="s">
        <v>8315</v>
      </c>
      <c r="S243" s="11">
        <f t="shared" si="20"/>
        <v>41994.697962962964</v>
      </c>
      <c r="T243" s="11">
        <f t="shared" si="21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3.1944563012916571E-4</v>
      </c>
      <c r="Q244" t="s">
        <v>8310</v>
      </c>
      <c r="R244" s="7" t="s">
        <v>8315</v>
      </c>
      <c r="S244" s="11">
        <f t="shared" si="20"/>
        <v>40897.492939814816</v>
      </c>
      <c r="T244" s="11">
        <f t="shared" si="21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5.5546722180019271E-4</v>
      </c>
      <c r="Q245" t="s">
        <v>8310</v>
      </c>
      <c r="R245" s="7" t="s">
        <v>8315</v>
      </c>
      <c r="S245" s="11">
        <f t="shared" si="20"/>
        <v>41692.047500000001</v>
      </c>
      <c r="T245" s="11">
        <f t="shared" si="21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8.6228662804018526E-5</v>
      </c>
      <c r="Q246" t="s">
        <v>8310</v>
      </c>
      <c r="R246" s="7" t="s">
        <v>8315</v>
      </c>
      <c r="S246" s="11">
        <f t="shared" si="20"/>
        <v>40253.29583333333</v>
      </c>
      <c r="T246" s="11">
        <f t="shared" si="21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1.1231491782032905E-4</v>
      </c>
      <c r="Q247" t="s">
        <v>8310</v>
      </c>
      <c r="R247" s="7" t="s">
        <v>8315</v>
      </c>
      <c r="S247" s="11">
        <f t="shared" si="20"/>
        <v>41137.053067129629</v>
      </c>
      <c r="T247" s="11">
        <f t="shared" si="21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3.3077241416696598E-4</v>
      </c>
      <c r="Q248" t="s">
        <v>8310</v>
      </c>
      <c r="R248" s="7" t="s">
        <v>8315</v>
      </c>
      <c r="S248" s="11">
        <f t="shared" si="20"/>
        <v>40530.405150462961</v>
      </c>
      <c r="T248" s="11">
        <f t="shared" si="21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1.4521240339091906E-4</v>
      </c>
      <c r="Q249" t="s">
        <v>8310</v>
      </c>
      <c r="R249" s="7" t="s">
        <v>8315</v>
      </c>
      <c r="S249" s="11">
        <f t="shared" si="20"/>
        <v>40467.152083333334</v>
      </c>
      <c r="T249" s="11">
        <f t="shared" si="21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1.8654108786383343E-3</v>
      </c>
      <c r="Q250" t="s">
        <v>8310</v>
      </c>
      <c r="R250" s="7" t="s">
        <v>8315</v>
      </c>
      <c r="S250" s="11">
        <f t="shared" si="20"/>
        <v>40915.774409722224</v>
      </c>
      <c r="T250" s="11">
        <f t="shared" si="21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2.4455458002837555E-4</v>
      </c>
      <c r="Q251" t="s">
        <v>8310</v>
      </c>
      <c r="R251" s="7" t="s">
        <v>8315</v>
      </c>
      <c r="S251" s="11">
        <f t="shared" si="20"/>
        <v>40412.736111111109</v>
      </c>
      <c r="T251" s="11">
        <f t="shared" si="21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6.8599595487059829E-4</v>
      </c>
      <c r="Q252" t="s">
        <v>8310</v>
      </c>
      <c r="R252" s="7" t="s">
        <v>8315</v>
      </c>
      <c r="S252" s="11">
        <f t="shared" si="20"/>
        <v>41431.565868055557</v>
      </c>
      <c r="T252" s="11">
        <f t="shared" si="21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9.5183969113063276E-5</v>
      </c>
      <c r="Q253" t="s">
        <v>8310</v>
      </c>
      <c r="R253" s="7" t="s">
        <v>8315</v>
      </c>
      <c r="S253" s="11">
        <f t="shared" si="20"/>
        <v>41045.791666666664</v>
      </c>
      <c r="T253" s="11">
        <f t="shared" si="21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1.9985384914114856E-4</v>
      </c>
      <c r="Q254" t="s">
        <v>8310</v>
      </c>
      <c r="R254" s="7" t="s">
        <v>8315</v>
      </c>
      <c r="S254" s="11">
        <f t="shared" si="20"/>
        <v>40330.165972222225</v>
      </c>
      <c r="T254" s="11">
        <f t="shared" si="21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3.2724226923740297E-5</v>
      </c>
      <c r="Q255" t="s">
        <v>8310</v>
      </c>
      <c r="R255" s="7" t="s">
        <v>8315</v>
      </c>
      <c r="S255" s="11">
        <f t="shared" si="20"/>
        <v>40954.650868055556</v>
      </c>
      <c r="T255" s="11">
        <f t="shared" si="21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6.0786366863386696E-4</v>
      </c>
      <c r="Q256" t="s">
        <v>8310</v>
      </c>
      <c r="R256" s="7" t="s">
        <v>8315</v>
      </c>
      <c r="S256" s="11">
        <f t="shared" si="20"/>
        <v>42294.083333333328</v>
      </c>
      <c r="T256" s="11">
        <f t="shared" si="21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1.8492458468872557E-4</v>
      </c>
      <c r="Q257" t="s">
        <v>8310</v>
      </c>
      <c r="R257" s="7" t="s">
        <v>8315</v>
      </c>
      <c r="S257" s="11">
        <f t="shared" si="20"/>
        <v>40618.48474537037</v>
      </c>
      <c r="T257" s="11">
        <f t="shared" si="21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2">E258/D258</f>
        <v>1.391</v>
      </c>
      <c r="P258" s="6">
        <f t="shared" ref="P258:P321" si="23">E258/SUM($E$2:$E$4115)</f>
        <v>3.9162951387292907E-4</v>
      </c>
      <c r="Q258" t="s">
        <v>8310</v>
      </c>
      <c r="R258" s="7" t="s">
        <v>8315</v>
      </c>
      <c r="S258" s="11">
        <f t="shared" si="20"/>
        <v>41349.769293981481</v>
      </c>
      <c r="T258" s="11">
        <f t="shared" si="21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2"/>
        <v>1.0672648571428571</v>
      </c>
      <c r="P259" s="6">
        <f t="shared" si="23"/>
        <v>8.0899378428237227E-4</v>
      </c>
      <c r="Q259" t="s">
        <v>8310</v>
      </c>
      <c r="R259" s="7" t="s">
        <v>8315</v>
      </c>
      <c r="S259" s="11">
        <f t="shared" ref="S259:S322" si="24">(((I259/60)/60/24)+DATE(1970,1,1))</f>
        <v>42509.626875000002</v>
      </c>
      <c r="T259" s="11">
        <f t="shared" ref="T259:T322" si="25">((($J259/60)/60/24)+DATE(1970,1,1))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2"/>
        <v>1.9114</v>
      </c>
      <c r="P260" s="6">
        <f t="shared" si="23"/>
        <v>1.241874665957059E-3</v>
      </c>
      <c r="Q260" t="s">
        <v>8310</v>
      </c>
      <c r="R260" s="7" t="s">
        <v>8315</v>
      </c>
      <c r="S260" s="11">
        <f t="shared" si="24"/>
        <v>40712.051689814813</v>
      </c>
      <c r="T260" s="11">
        <f t="shared" si="25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2"/>
        <v>1.3193789333333332</v>
      </c>
      <c r="P261" s="6">
        <f t="shared" si="23"/>
        <v>2.1430669562939654E-3</v>
      </c>
      <c r="Q261" t="s">
        <v>8310</v>
      </c>
      <c r="R261" s="7" t="s">
        <v>8315</v>
      </c>
      <c r="S261" s="11">
        <f t="shared" si="24"/>
        <v>42102.738067129627</v>
      </c>
      <c r="T261" s="11">
        <f t="shared" si="25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2"/>
        <v>1.0640000000000001</v>
      </c>
      <c r="P262" s="6">
        <f t="shared" si="23"/>
        <v>2.3043400031012363E-4</v>
      </c>
      <c r="Q262" t="s">
        <v>8310</v>
      </c>
      <c r="R262" s="7" t="s">
        <v>8315</v>
      </c>
      <c r="S262" s="11">
        <f t="shared" si="24"/>
        <v>40376.415972222225</v>
      </c>
      <c r="T262" s="11">
        <f t="shared" si="25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2"/>
        <v>1.0740000000000001</v>
      </c>
      <c r="P263" s="6">
        <f t="shared" si="23"/>
        <v>4.6519946679149013E-4</v>
      </c>
      <c r="Q263" t="s">
        <v>8310</v>
      </c>
      <c r="R263" s="7" t="s">
        <v>8315</v>
      </c>
      <c r="S263" s="11">
        <f t="shared" si="24"/>
        <v>41067.621527777781</v>
      </c>
      <c r="T263" s="11">
        <f t="shared" si="25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2"/>
        <v>2.4</v>
      </c>
      <c r="P264" s="6">
        <f t="shared" si="23"/>
        <v>1.2994398513728776E-4</v>
      </c>
      <c r="Q264" t="s">
        <v>8310</v>
      </c>
      <c r="R264" s="7" t="s">
        <v>8315</v>
      </c>
      <c r="S264" s="11">
        <f t="shared" si="24"/>
        <v>40600.24800925926</v>
      </c>
      <c r="T264" s="11">
        <f t="shared" si="25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2"/>
        <v>1.1808107999999999</v>
      </c>
      <c r="P265" s="6">
        <f t="shared" si="23"/>
        <v>6.3933025435478693E-4</v>
      </c>
      <c r="Q265" t="s">
        <v>8310</v>
      </c>
      <c r="R265" s="7" t="s">
        <v>8315</v>
      </c>
      <c r="S265" s="11">
        <f t="shared" si="24"/>
        <v>41179.954791666663</v>
      </c>
      <c r="T265" s="11">
        <f t="shared" si="25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2"/>
        <v>1.1819999999999999</v>
      </c>
      <c r="P266" s="6">
        <f t="shared" si="23"/>
        <v>1.2799482536022844E-4</v>
      </c>
      <c r="Q266" t="s">
        <v>8310</v>
      </c>
      <c r="R266" s="7" t="s">
        <v>8315</v>
      </c>
      <c r="S266" s="11">
        <f t="shared" si="24"/>
        <v>41040.620312500003</v>
      </c>
      <c r="T266" s="11">
        <f t="shared" si="25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2"/>
        <v>1.111</v>
      </c>
      <c r="P267" s="6">
        <f t="shared" si="23"/>
        <v>1.2030647290627224E-4</v>
      </c>
      <c r="Q267" t="s">
        <v>8310</v>
      </c>
      <c r="R267" s="7" t="s">
        <v>8315</v>
      </c>
      <c r="S267" s="11">
        <f t="shared" si="24"/>
        <v>40308.844444444447</v>
      </c>
      <c r="T267" s="11">
        <f t="shared" si="25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2"/>
        <v>1.4550000000000001</v>
      </c>
      <c r="P268" s="6">
        <f t="shared" si="23"/>
        <v>3.1511416395792281E-5</v>
      </c>
      <c r="Q268" t="s">
        <v>8310</v>
      </c>
      <c r="R268" s="7" t="s">
        <v>8315</v>
      </c>
      <c r="S268" s="11">
        <f t="shared" si="24"/>
        <v>40291.160416666666</v>
      </c>
      <c r="T268" s="11">
        <f t="shared" si="25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2"/>
        <v>1.3162883248730965</v>
      </c>
      <c r="P269" s="6">
        <f t="shared" si="23"/>
        <v>2.8079682377639935E-4</v>
      </c>
      <c r="Q269" t="s">
        <v>8310</v>
      </c>
      <c r="R269" s="7" t="s">
        <v>8315</v>
      </c>
      <c r="S269" s="11">
        <f t="shared" si="24"/>
        <v>41815.452534722222</v>
      </c>
      <c r="T269" s="11">
        <f t="shared" si="25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2"/>
        <v>1.1140000000000001</v>
      </c>
      <c r="P270" s="6">
        <f t="shared" si="23"/>
        <v>1.2063133286911547E-4</v>
      </c>
      <c r="Q270" t="s">
        <v>8310</v>
      </c>
      <c r="R270" s="7" t="s">
        <v>8315</v>
      </c>
      <c r="S270" s="11">
        <f t="shared" si="24"/>
        <v>40854.194189814814</v>
      </c>
      <c r="T270" s="11">
        <f t="shared" si="25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2"/>
        <v>1.4723377</v>
      </c>
      <c r="P271" s="6">
        <f t="shared" si="23"/>
        <v>3.1886904700978071E-3</v>
      </c>
      <c r="Q271" t="s">
        <v>8310</v>
      </c>
      <c r="R271" s="7" t="s">
        <v>8315</v>
      </c>
      <c r="S271" s="11">
        <f t="shared" si="24"/>
        <v>42788.197013888886</v>
      </c>
      <c r="T271" s="11">
        <f t="shared" si="25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2"/>
        <v>1.5260869565217392</v>
      </c>
      <c r="P272" s="6">
        <f t="shared" si="23"/>
        <v>7.6017231305313337E-5</v>
      </c>
      <c r="Q272" t="s">
        <v>8310</v>
      </c>
      <c r="R272" s="7" t="s">
        <v>8315</v>
      </c>
      <c r="S272" s="11">
        <f t="shared" si="24"/>
        <v>40688.166666666664</v>
      </c>
      <c r="T272" s="11">
        <f t="shared" si="25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2"/>
        <v>1.0468</v>
      </c>
      <c r="P273" s="6">
        <f t="shared" si="23"/>
        <v>6.8012681820856413E-4</v>
      </c>
      <c r="Q273" t="s">
        <v>8310</v>
      </c>
      <c r="R273" s="7" t="s">
        <v>8315</v>
      </c>
      <c r="S273" s="11">
        <f t="shared" si="24"/>
        <v>41641.333333333336</v>
      </c>
      <c r="T273" s="11">
        <f t="shared" si="25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2"/>
        <v>1.7743366666666667</v>
      </c>
      <c r="P274" s="6">
        <f t="shared" si="23"/>
        <v>1.1528218872093902E-4</v>
      </c>
      <c r="Q274" t="s">
        <v>8310</v>
      </c>
      <c r="R274" s="7" t="s">
        <v>8315</v>
      </c>
      <c r="S274" s="11">
        <f t="shared" si="24"/>
        <v>40296.78402777778</v>
      </c>
      <c r="T274" s="11">
        <f t="shared" si="25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2"/>
        <v>1.077758</v>
      </c>
      <c r="P275" s="6">
        <f t="shared" si="23"/>
        <v>1.1670680794466082E-4</v>
      </c>
      <c r="Q275" t="s">
        <v>8310</v>
      </c>
      <c r="R275" s="7" t="s">
        <v>8315</v>
      </c>
      <c r="S275" s="11">
        <f t="shared" si="24"/>
        <v>40727.498449074075</v>
      </c>
      <c r="T275" s="11">
        <f t="shared" si="25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2"/>
        <v>1.56</v>
      </c>
      <c r="P276" s="6">
        <f t="shared" si="23"/>
        <v>1.3514174454277926E-4</v>
      </c>
      <c r="Q276" t="s">
        <v>8310</v>
      </c>
      <c r="R276" s="7" t="s">
        <v>8315</v>
      </c>
      <c r="S276" s="11">
        <f t="shared" si="24"/>
        <v>41004.290972222225</v>
      </c>
      <c r="T276" s="11">
        <f t="shared" si="25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2"/>
        <v>1.08395</v>
      </c>
      <c r="P277" s="6">
        <f t="shared" si="23"/>
        <v>4.6950927563187687E-4</v>
      </c>
      <c r="Q277" t="s">
        <v>8310</v>
      </c>
      <c r="R277" s="7" t="s">
        <v>8315</v>
      </c>
      <c r="S277" s="11">
        <f t="shared" si="24"/>
        <v>41223.073680555557</v>
      </c>
      <c r="T277" s="11">
        <f t="shared" si="25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2"/>
        <v>1.476</v>
      </c>
      <c r="P278" s="6">
        <f t="shared" si="23"/>
        <v>1.2786488137509115E-4</v>
      </c>
      <c r="Q278" t="s">
        <v>8310</v>
      </c>
      <c r="R278" s="7" t="s">
        <v>8315</v>
      </c>
      <c r="S278" s="11">
        <f t="shared" si="24"/>
        <v>41027.040208333332</v>
      </c>
      <c r="T278" s="11">
        <f t="shared" si="25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2"/>
        <v>1.1038153846153846</v>
      </c>
      <c r="P279" s="6">
        <f t="shared" si="23"/>
        <v>1.5538701742716869E-3</v>
      </c>
      <c r="Q279" t="s">
        <v>8310</v>
      </c>
      <c r="R279" s="7" t="s">
        <v>8315</v>
      </c>
      <c r="S279" s="11">
        <f t="shared" si="24"/>
        <v>42147.891423611116</v>
      </c>
      <c r="T279" s="11">
        <f t="shared" si="25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2"/>
        <v>1.5034814814814814</v>
      </c>
      <c r="P280" s="6">
        <f t="shared" si="23"/>
        <v>8.7915768877717656E-4</v>
      </c>
      <c r="Q280" t="s">
        <v>8310</v>
      </c>
      <c r="R280" s="7" t="s">
        <v>8315</v>
      </c>
      <c r="S280" s="11">
        <f t="shared" si="24"/>
        <v>41194.040960648148</v>
      </c>
      <c r="T280" s="11">
        <f t="shared" si="25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2"/>
        <v>1.5731829411764706</v>
      </c>
      <c r="P281" s="6">
        <f t="shared" si="23"/>
        <v>5.7920603872499811E-4</v>
      </c>
      <c r="Q281" t="s">
        <v>8310</v>
      </c>
      <c r="R281" s="7" t="s">
        <v>8315</v>
      </c>
      <c r="S281" s="11">
        <f t="shared" si="24"/>
        <v>42793.084027777775</v>
      </c>
      <c r="T281" s="11">
        <f t="shared" si="25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2"/>
        <v>1.5614399999999999</v>
      </c>
      <c r="P282" s="6">
        <f t="shared" si="23"/>
        <v>2.5362467019095824E-3</v>
      </c>
      <c r="Q282" t="s">
        <v>8310</v>
      </c>
      <c r="R282" s="7" t="s">
        <v>8315</v>
      </c>
      <c r="S282" s="11">
        <f t="shared" si="24"/>
        <v>41789.590682870366</v>
      </c>
      <c r="T282" s="11">
        <f t="shared" si="25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2"/>
        <v>1.2058763636363636</v>
      </c>
      <c r="P283" s="6">
        <f t="shared" si="23"/>
        <v>1.4363834858428939E-4</v>
      </c>
      <c r="Q283" t="s">
        <v>8310</v>
      </c>
      <c r="R283" s="7" t="s">
        <v>8315</v>
      </c>
      <c r="S283" s="11">
        <f t="shared" si="24"/>
        <v>40035.80972222222</v>
      </c>
      <c r="T283" s="11">
        <f t="shared" si="25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2"/>
        <v>1.0118888888888888</v>
      </c>
      <c r="P284" s="6">
        <f t="shared" si="23"/>
        <v>9.8616656053773289E-4</v>
      </c>
      <c r="Q284" t="s">
        <v>8310</v>
      </c>
      <c r="R284" s="7" t="s">
        <v>8315</v>
      </c>
      <c r="S284" s="11">
        <f t="shared" si="24"/>
        <v>40231.916666666664</v>
      </c>
      <c r="T284" s="11">
        <f t="shared" si="25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2"/>
        <v>1.142725</v>
      </c>
      <c r="P285" s="6">
        <f t="shared" si="23"/>
        <v>4.4547072124802143E-4</v>
      </c>
      <c r="Q285" t="s">
        <v>8310</v>
      </c>
      <c r="R285" s="7" t="s">
        <v>8315</v>
      </c>
      <c r="S285" s="11">
        <f t="shared" si="24"/>
        <v>40695.207638888889</v>
      </c>
      <c r="T285" s="11">
        <f t="shared" si="25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2"/>
        <v>1.0462615</v>
      </c>
      <c r="P286" s="6">
        <f t="shared" si="23"/>
        <v>9.0636925870477589E-4</v>
      </c>
      <c r="Q286" t="s">
        <v>8310</v>
      </c>
      <c r="R286" s="7" t="s">
        <v>8315</v>
      </c>
      <c r="S286" s="11">
        <f t="shared" si="24"/>
        <v>40929.738194444442</v>
      </c>
      <c r="T286" s="11">
        <f t="shared" si="25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2"/>
        <v>2.2882507142857142</v>
      </c>
      <c r="P287" s="6">
        <f t="shared" si="23"/>
        <v>6.9380363921757221E-4</v>
      </c>
      <c r="Q287" t="s">
        <v>8310</v>
      </c>
      <c r="R287" s="7" t="s">
        <v>8315</v>
      </c>
      <c r="S287" s="11">
        <f t="shared" si="24"/>
        <v>41536.756111111114</v>
      </c>
      <c r="T287" s="11">
        <f t="shared" si="25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2"/>
        <v>1.0915333333333332</v>
      </c>
      <c r="P288" s="6">
        <f t="shared" si="23"/>
        <v>3.5459547810880209E-4</v>
      </c>
      <c r="Q288" t="s">
        <v>8310</v>
      </c>
      <c r="R288" s="7" t="s">
        <v>8315</v>
      </c>
      <c r="S288" s="11">
        <f t="shared" si="24"/>
        <v>41358.774583333332</v>
      </c>
      <c r="T288" s="11">
        <f t="shared" si="25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2"/>
        <v>1.7629999999999999</v>
      </c>
      <c r="P289" s="6">
        <f t="shared" si="23"/>
        <v>5.7272811449259574E-4</v>
      </c>
      <c r="Q289" t="s">
        <v>8310</v>
      </c>
      <c r="R289" s="7" t="s">
        <v>8315</v>
      </c>
      <c r="S289" s="11">
        <f t="shared" si="24"/>
        <v>41215.166666666664</v>
      </c>
      <c r="T289" s="11">
        <f t="shared" si="25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2"/>
        <v>1.0321061999999999</v>
      </c>
      <c r="P290" s="6">
        <f t="shared" si="23"/>
        <v>1.1176332726075212E-3</v>
      </c>
      <c r="Q290" t="s">
        <v>8310</v>
      </c>
      <c r="R290" s="7" t="s">
        <v>8315</v>
      </c>
      <c r="S290" s="11">
        <f t="shared" si="24"/>
        <v>41086.168900462959</v>
      </c>
      <c r="T290" s="11">
        <f t="shared" si="25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2"/>
        <v>1.0482</v>
      </c>
      <c r="P291" s="6">
        <f t="shared" si="23"/>
        <v>3.4051821305226257E-4</v>
      </c>
      <c r="Q291" t="s">
        <v>8310</v>
      </c>
      <c r="R291" s="7" t="s">
        <v>8315</v>
      </c>
      <c r="S291" s="11">
        <f t="shared" si="24"/>
        <v>41580.456412037034</v>
      </c>
      <c r="T291" s="11">
        <f t="shared" si="25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2"/>
        <v>1.0668444444444445</v>
      </c>
      <c r="P292" s="6">
        <f t="shared" si="23"/>
        <v>1.0397251397451518E-4</v>
      </c>
      <c r="Q292" t="s">
        <v>8310</v>
      </c>
      <c r="R292" s="7" t="s">
        <v>8315</v>
      </c>
      <c r="S292" s="11">
        <f t="shared" si="24"/>
        <v>40576.332638888889</v>
      </c>
      <c r="T292" s="11">
        <f t="shared" si="25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2"/>
        <v>1.2001999999999999</v>
      </c>
      <c r="P293" s="6">
        <f t="shared" si="23"/>
        <v>1.2996564246814396E-4</v>
      </c>
      <c r="Q293" t="s">
        <v>8310</v>
      </c>
      <c r="R293" s="7" t="s">
        <v>8315</v>
      </c>
      <c r="S293" s="11">
        <f t="shared" si="24"/>
        <v>41395.000694444447</v>
      </c>
      <c r="T293" s="11">
        <f t="shared" si="25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2"/>
        <v>1.0150693333333334</v>
      </c>
      <c r="P294" s="6">
        <f t="shared" si="23"/>
        <v>1.6487769295497907E-3</v>
      </c>
      <c r="Q294" t="s">
        <v>8310</v>
      </c>
      <c r="R294" s="7" t="s">
        <v>8315</v>
      </c>
      <c r="S294" s="11">
        <f t="shared" si="24"/>
        <v>40845.165972222225</v>
      </c>
      <c r="T294" s="11">
        <f t="shared" si="25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2"/>
        <v>1.0138461538461538</v>
      </c>
      <c r="P295" s="6">
        <f t="shared" si="23"/>
        <v>5.7088724136981754E-4</v>
      </c>
      <c r="Q295" t="s">
        <v>8310</v>
      </c>
      <c r="R295" s="7" t="s">
        <v>8315</v>
      </c>
      <c r="S295" s="11">
        <f t="shared" si="24"/>
        <v>41749.667986111112</v>
      </c>
      <c r="T295" s="11">
        <f t="shared" si="25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2"/>
        <v>1</v>
      </c>
      <c r="P296" s="6">
        <f t="shared" si="23"/>
        <v>1.0828665428107313E-4</v>
      </c>
      <c r="Q296" t="s">
        <v>8310</v>
      </c>
      <c r="R296" s="7" t="s">
        <v>8315</v>
      </c>
      <c r="S296" s="11">
        <f t="shared" si="24"/>
        <v>40378.666666666664</v>
      </c>
      <c r="T296" s="11">
        <f t="shared" si="25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2"/>
        <v>1.3310911999999999</v>
      </c>
      <c r="P297" s="6">
        <f t="shared" si="23"/>
        <v>1.4413941259097875E-3</v>
      </c>
      <c r="Q297" t="s">
        <v>8310</v>
      </c>
      <c r="R297" s="7" t="s">
        <v>8315</v>
      </c>
      <c r="S297" s="11">
        <f t="shared" si="24"/>
        <v>41579</v>
      </c>
      <c r="T297" s="11">
        <f t="shared" si="25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2"/>
        <v>1.187262</v>
      </c>
      <c r="P298" s="6">
        <f t="shared" si="23"/>
        <v>6.4282314867527722E-4</v>
      </c>
      <c r="Q298" t="s">
        <v>8310</v>
      </c>
      <c r="R298" s="7" t="s">
        <v>8315</v>
      </c>
      <c r="S298" s="11">
        <f t="shared" si="24"/>
        <v>41159.475497685184</v>
      </c>
      <c r="T298" s="11">
        <f t="shared" si="25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2"/>
        <v>1.0064</v>
      </c>
      <c r="P299" s="6">
        <f t="shared" si="23"/>
        <v>4.3591875547388797E-4</v>
      </c>
      <c r="Q299" t="s">
        <v>8310</v>
      </c>
      <c r="R299" s="7" t="s">
        <v>8315</v>
      </c>
      <c r="S299" s="11">
        <f t="shared" si="24"/>
        <v>42125.165972222225</v>
      </c>
      <c r="T299" s="11">
        <f t="shared" si="25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2"/>
        <v>1.089324126984127</v>
      </c>
      <c r="P300" s="6">
        <f t="shared" si="23"/>
        <v>2.9725734814968013E-3</v>
      </c>
      <c r="Q300" t="s">
        <v>8310</v>
      </c>
      <c r="R300" s="7" t="s">
        <v>8315</v>
      </c>
      <c r="S300" s="11">
        <f t="shared" si="24"/>
        <v>41768.875</v>
      </c>
      <c r="T300" s="11">
        <f t="shared" si="25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2"/>
        <v>1.789525</v>
      </c>
      <c r="P301" s="6">
        <f t="shared" si="23"/>
        <v>3.8756335000467477E-4</v>
      </c>
      <c r="Q301" t="s">
        <v>8310</v>
      </c>
      <c r="R301" s="7" t="s">
        <v>8315</v>
      </c>
      <c r="S301" s="11">
        <f t="shared" si="24"/>
        <v>40499.266898148147</v>
      </c>
      <c r="T301" s="11">
        <f t="shared" si="25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1.0172264</v>
      </c>
      <c r="P302" s="6">
        <f t="shared" si="23"/>
        <v>5.5076021751190299E-4</v>
      </c>
      <c r="Q302" t="s">
        <v>8310</v>
      </c>
      <c r="R302" s="7" t="s">
        <v>8315</v>
      </c>
      <c r="S302" s="11">
        <f t="shared" si="24"/>
        <v>40657.959930555553</v>
      </c>
      <c r="T302" s="11">
        <f t="shared" si="25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2"/>
        <v>1.1873499999999999</v>
      </c>
      <c r="P303" s="6">
        <f t="shared" si="23"/>
        <v>3.3429281329764367E-4</v>
      </c>
      <c r="Q303" t="s">
        <v>8310</v>
      </c>
      <c r="R303" s="7" t="s">
        <v>8315</v>
      </c>
      <c r="S303" s="11">
        <f t="shared" si="24"/>
        <v>41352.696006944447</v>
      </c>
      <c r="T303" s="11">
        <f t="shared" si="25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2"/>
        <v>1.0045999999999999</v>
      </c>
      <c r="P304" s="6">
        <f t="shared" si="23"/>
        <v>2.1756954578153214E-4</v>
      </c>
      <c r="Q304" t="s">
        <v>8310</v>
      </c>
      <c r="R304" s="7" t="s">
        <v>8315</v>
      </c>
      <c r="S304" s="11">
        <f t="shared" si="24"/>
        <v>40963.856921296298</v>
      </c>
      <c r="T304" s="11">
        <f t="shared" si="25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2"/>
        <v>1.3746666666666667</v>
      </c>
      <c r="P305" s="6">
        <f t="shared" si="23"/>
        <v>8.9314832451029122E-5</v>
      </c>
      <c r="Q305" t="s">
        <v>8310</v>
      </c>
      <c r="R305" s="7" t="s">
        <v>8315</v>
      </c>
      <c r="S305" s="11">
        <f t="shared" si="24"/>
        <v>41062.071134259262</v>
      </c>
      <c r="T305" s="11">
        <f t="shared" si="25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2"/>
        <v>2.3164705882352941</v>
      </c>
      <c r="P306" s="6">
        <f t="shared" si="23"/>
        <v>1.7057313782354639E-4</v>
      </c>
      <c r="Q306" t="s">
        <v>8310</v>
      </c>
      <c r="R306" s="7" t="s">
        <v>8315</v>
      </c>
      <c r="S306" s="11">
        <f t="shared" si="24"/>
        <v>41153.083333333336</v>
      </c>
      <c r="T306" s="11">
        <f t="shared" si="25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2"/>
        <v>1.3033333333333332</v>
      </c>
      <c r="P307" s="6">
        <f t="shared" si="23"/>
        <v>2.1170040911949796E-4</v>
      </c>
      <c r="Q307" t="s">
        <v>8310</v>
      </c>
      <c r="R307" s="7" t="s">
        <v>8315</v>
      </c>
      <c r="S307" s="11">
        <f t="shared" si="24"/>
        <v>40978.630196759259</v>
      </c>
      <c r="T307" s="11">
        <f t="shared" si="25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2"/>
        <v>2.9289999999999998</v>
      </c>
      <c r="P308" s="6">
        <f t="shared" si="23"/>
        <v>6.3434322077852631E-5</v>
      </c>
      <c r="Q308" t="s">
        <v>8310</v>
      </c>
      <c r="R308" s="7" t="s">
        <v>8315</v>
      </c>
      <c r="S308" s="11">
        <f t="shared" si="24"/>
        <v>41353.795520833337</v>
      </c>
      <c r="T308" s="11">
        <f t="shared" si="25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2"/>
        <v>1.1131818181818183</v>
      </c>
      <c r="P309" s="6">
        <f t="shared" si="23"/>
        <v>5.3038803266869622E-4</v>
      </c>
      <c r="Q309" t="s">
        <v>8310</v>
      </c>
      <c r="R309" s="7" t="s">
        <v>8315</v>
      </c>
      <c r="S309" s="11">
        <f t="shared" si="24"/>
        <v>41312.944456018515</v>
      </c>
      <c r="T309" s="11">
        <f t="shared" si="25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2"/>
        <v>1.0556666666666668</v>
      </c>
      <c r="P310" s="6">
        <f t="shared" si="23"/>
        <v>2.7435506728652688E-4</v>
      </c>
      <c r="Q310" t="s">
        <v>8310</v>
      </c>
      <c r="R310" s="7" t="s">
        <v>8315</v>
      </c>
      <c r="S310" s="11">
        <f t="shared" si="24"/>
        <v>40612.694560185184</v>
      </c>
      <c r="T310" s="11">
        <f t="shared" si="25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2"/>
        <v>1.1894444444444445</v>
      </c>
      <c r="P311" s="6">
        <f t="shared" si="23"/>
        <v>4.6368345363155512E-4</v>
      </c>
      <c r="Q311" t="s">
        <v>8310</v>
      </c>
      <c r="R311" s="7" t="s">
        <v>8315</v>
      </c>
      <c r="S311" s="11">
        <f t="shared" si="24"/>
        <v>41155.751550925925</v>
      </c>
      <c r="T311" s="11">
        <f t="shared" si="25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2"/>
        <v>1.04129</v>
      </c>
      <c r="P312" s="6">
        <f t="shared" si="23"/>
        <v>2.2551562047267727E-5</v>
      </c>
      <c r="Q312" t="s">
        <v>8310</v>
      </c>
      <c r="R312" s="7" t="s">
        <v>8315</v>
      </c>
      <c r="S312" s="11">
        <f t="shared" si="24"/>
        <v>40836.083333333336</v>
      </c>
      <c r="T312" s="11">
        <f t="shared" si="25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2"/>
        <v>1.0410165</v>
      </c>
      <c r="P313" s="6">
        <f t="shared" si="23"/>
        <v>4.5091277534557109E-4</v>
      </c>
      <c r="Q313" t="s">
        <v>8310</v>
      </c>
      <c r="R313" s="7" t="s">
        <v>8315</v>
      </c>
      <c r="S313" s="11">
        <f t="shared" si="24"/>
        <v>40909.332638888889</v>
      </c>
      <c r="T313" s="11">
        <f t="shared" si="25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2"/>
        <v>1.1187499999999999</v>
      </c>
      <c r="P314" s="6">
        <f t="shared" si="23"/>
        <v>1.9383311116312089E-4</v>
      </c>
      <c r="Q314" t="s">
        <v>8310</v>
      </c>
      <c r="R314" s="7" t="s">
        <v>8315</v>
      </c>
      <c r="S314" s="11">
        <f t="shared" si="24"/>
        <v>41378.877685185187</v>
      </c>
      <c r="T314" s="11">
        <f t="shared" si="25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2"/>
        <v>1.0473529411764706</v>
      </c>
      <c r="P315" s="6">
        <f t="shared" si="23"/>
        <v>3.856087758949014E-4</v>
      </c>
      <c r="Q315" t="s">
        <v>8310</v>
      </c>
      <c r="R315" s="7" t="s">
        <v>8315</v>
      </c>
      <c r="S315" s="11">
        <f t="shared" si="24"/>
        <v>40401.665972222225</v>
      </c>
      <c r="T315" s="11">
        <f t="shared" si="25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2"/>
        <v>3.8515000000000001</v>
      </c>
      <c r="P316" s="6">
        <f t="shared" si="23"/>
        <v>8.3413209792710625E-5</v>
      </c>
      <c r="Q316" t="s">
        <v>8310</v>
      </c>
      <c r="R316" s="7" t="s">
        <v>8315</v>
      </c>
      <c r="S316" s="11">
        <f t="shared" si="24"/>
        <v>41334.833194444444</v>
      </c>
      <c r="T316" s="11">
        <f t="shared" si="25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2"/>
        <v>1.01248</v>
      </c>
      <c r="P317" s="6">
        <f t="shared" si="23"/>
        <v>5.481903586325046E-4</v>
      </c>
      <c r="Q317" t="s">
        <v>8310</v>
      </c>
      <c r="R317" s="7" t="s">
        <v>8315</v>
      </c>
      <c r="S317" s="11">
        <f t="shared" si="24"/>
        <v>41143.77238425926</v>
      </c>
      <c r="T317" s="11">
        <f t="shared" si="25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2"/>
        <v>1.1377333333333333</v>
      </c>
      <c r="P318" s="6">
        <f t="shared" si="23"/>
        <v>3.6960400839215881E-4</v>
      </c>
      <c r="Q318" t="s">
        <v>8310</v>
      </c>
      <c r="R318" s="7" t="s">
        <v>8315</v>
      </c>
      <c r="S318" s="11">
        <f t="shared" si="24"/>
        <v>41984.207638888889</v>
      </c>
      <c r="T318" s="11">
        <f t="shared" si="25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2"/>
        <v>1.0080333333333333</v>
      </c>
      <c r="P319" s="6">
        <f t="shared" si="23"/>
        <v>6.5493934242278652E-4</v>
      </c>
      <c r="Q319" t="s">
        <v>8310</v>
      </c>
      <c r="R319" s="7" t="s">
        <v>8315</v>
      </c>
      <c r="S319" s="11">
        <f t="shared" si="24"/>
        <v>41619.676886574074</v>
      </c>
      <c r="T319" s="11">
        <f t="shared" si="25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2"/>
        <v>2.8332000000000002</v>
      </c>
      <c r="P320" s="6">
        <f t="shared" si="23"/>
        <v>3.067977489091364E-4</v>
      </c>
      <c r="Q320" t="s">
        <v>8310</v>
      </c>
      <c r="R320" s="7" t="s">
        <v>8315</v>
      </c>
      <c r="S320" s="11">
        <f t="shared" si="24"/>
        <v>41359.997118055559</v>
      </c>
      <c r="T320" s="11">
        <f t="shared" si="25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2"/>
        <v>1.1268</v>
      </c>
      <c r="P321" s="6">
        <f t="shared" si="23"/>
        <v>1.220174020439132E-4</v>
      </c>
      <c r="Q321" t="s">
        <v>8310</v>
      </c>
      <c r="R321" s="7" t="s">
        <v>8315</v>
      </c>
      <c r="S321" s="11">
        <f t="shared" si="24"/>
        <v>40211.332638888889</v>
      </c>
      <c r="T321" s="11">
        <f t="shared" si="25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6">E322/D322</f>
        <v>1.0658000000000001</v>
      </c>
      <c r="P322" s="6">
        <f t="shared" ref="P322:P385" si="27">E322/SUM($E$2:$E$4115)</f>
        <v>4.6164766453107094E-4</v>
      </c>
      <c r="Q322" t="s">
        <v>8310</v>
      </c>
      <c r="R322" s="7" t="s">
        <v>8315</v>
      </c>
      <c r="S322" s="11">
        <f t="shared" si="24"/>
        <v>42360.958333333328</v>
      </c>
      <c r="T322" s="11">
        <f t="shared" si="25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6"/>
        <v>1.0266285714285714</v>
      </c>
      <c r="P323" s="6">
        <f t="shared" si="27"/>
        <v>7.7819121232550388E-4</v>
      </c>
      <c r="Q323" t="s">
        <v>8310</v>
      </c>
      <c r="R323" s="7" t="s">
        <v>8315</v>
      </c>
      <c r="S323" s="11">
        <f t="shared" ref="S323:S386" si="28">(((I323/60)/60/24)+DATE(1970,1,1))</f>
        <v>42682.488263888896</v>
      </c>
      <c r="T323" s="11">
        <f t="shared" ref="T323:T386" si="29">((($J323/60)/60/24)+DATE(1970,1,1))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6"/>
        <v>1.0791200000000001</v>
      </c>
      <c r="P324" s="6">
        <f t="shared" si="27"/>
        <v>5.8427147183895813E-4</v>
      </c>
      <c r="Q324" t="s">
        <v>8310</v>
      </c>
      <c r="R324" s="7" t="s">
        <v>8315</v>
      </c>
      <c r="S324" s="11">
        <f t="shared" si="28"/>
        <v>42503.57</v>
      </c>
      <c r="T324" s="11">
        <f t="shared" si="29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6"/>
        <v>1.2307407407407407</v>
      </c>
      <c r="P325" s="6">
        <f t="shared" si="27"/>
        <v>1.4393462087040239E-4</v>
      </c>
      <c r="Q325" t="s">
        <v>8310</v>
      </c>
      <c r="R325" s="7" t="s">
        <v>8315</v>
      </c>
      <c r="S325" s="11">
        <f t="shared" si="28"/>
        <v>42725.332638888889</v>
      </c>
      <c r="T325" s="11">
        <f t="shared" si="29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6"/>
        <v>1.016</v>
      </c>
      <c r="P326" s="6">
        <f t="shared" si="27"/>
        <v>1.8703270927426951E-4</v>
      </c>
      <c r="Q326" t="s">
        <v>8310</v>
      </c>
      <c r="R326" s="7" t="s">
        <v>8315</v>
      </c>
      <c r="S326" s="11">
        <f t="shared" si="28"/>
        <v>42217.626250000001</v>
      </c>
      <c r="T326" s="11">
        <f t="shared" si="29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6"/>
        <v>1.04396</v>
      </c>
      <c r="P327" s="6">
        <f t="shared" si="27"/>
        <v>1.130469356032691E-3</v>
      </c>
      <c r="Q327" t="s">
        <v>8310</v>
      </c>
      <c r="R327" s="7" t="s">
        <v>8315</v>
      </c>
      <c r="S327" s="11">
        <f t="shared" si="28"/>
        <v>42724.187881944439</v>
      </c>
      <c r="T327" s="11">
        <f t="shared" si="29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6"/>
        <v>1.1292973333333334</v>
      </c>
      <c r="P328" s="6">
        <f t="shared" si="27"/>
        <v>3.6686348974561342E-3</v>
      </c>
      <c r="Q328" t="s">
        <v>8310</v>
      </c>
      <c r="R328" s="7" t="s">
        <v>8315</v>
      </c>
      <c r="S328" s="11">
        <f t="shared" si="28"/>
        <v>42808.956250000003</v>
      </c>
      <c r="T328" s="11">
        <f t="shared" si="29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6"/>
        <v>1.3640000000000001</v>
      </c>
      <c r="P329" s="6">
        <f t="shared" si="27"/>
        <v>1.1816239715150699E-4</v>
      </c>
      <c r="Q329" t="s">
        <v>8310</v>
      </c>
      <c r="R329" s="7" t="s">
        <v>8315</v>
      </c>
      <c r="S329" s="11">
        <f t="shared" si="28"/>
        <v>42085.333333333328</v>
      </c>
      <c r="T329" s="11">
        <f t="shared" si="29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6"/>
        <v>1.036144</v>
      </c>
      <c r="P330" s="6">
        <f t="shared" si="27"/>
        <v>1.6830085067011235E-3</v>
      </c>
      <c r="Q330" t="s">
        <v>8310</v>
      </c>
      <c r="R330" s="7" t="s">
        <v>8315</v>
      </c>
      <c r="S330" s="11">
        <f t="shared" si="28"/>
        <v>42309.166666666672</v>
      </c>
      <c r="T330" s="11">
        <f t="shared" si="29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6"/>
        <v>1.0549999999999999</v>
      </c>
      <c r="P331" s="6">
        <f t="shared" si="27"/>
        <v>2.2848484053306431E-4</v>
      </c>
      <c r="Q331" t="s">
        <v>8310</v>
      </c>
      <c r="R331" s="7" t="s">
        <v>8315</v>
      </c>
      <c r="S331" s="11">
        <f t="shared" si="28"/>
        <v>42315.166666666672</v>
      </c>
      <c r="T331" s="11">
        <f t="shared" si="29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6"/>
        <v>1.0182857142857142</v>
      </c>
      <c r="P332" s="6">
        <f t="shared" si="27"/>
        <v>7.7186727171548928E-4</v>
      </c>
      <c r="Q332" t="s">
        <v>8310</v>
      </c>
      <c r="R332" s="7" t="s">
        <v>8315</v>
      </c>
      <c r="S332" s="11">
        <f t="shared" si="28"/>
        <v>41411.165972222225</v>
      </c>
      <c r="T332" s="11">
        <f t="shared" si="29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6"/>
        <v>1.0660499999999999</v>
      </c>
      <c r="P333" s="6">
        <f t="shared" si="27"/>
        <v>9.2351190237070411E-4</v>
      </c>
      <c r="Q333" t="s">
        <v>8310</v>
      </c>
      <c r="R333" s="7" t="s">
        <v>8315</v>
      </c>
      <c r="S333" s="11">
        <f t="shared" si="28"/>
        <v>42538.581412037034</v>
      </c>
      <c r="T333" s="11">
        <f t="shared" si="29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6"/>
        <v>1.13015</v>
      </c>
      <c r="P334" s="6">
        <f t="shared" si="27"/>
        <v>2.4476032467150959E-3</v>
      </c>
      <c r="Q334" t="s">
        <v>8310</v>
      </c>
      <c r="R334" s="7" t="s">
        <v>8315</v>
      </c>
      <c r="S334" s="11">
        <f t="shared" si="28"/>
        <v>42305.333333333328</v>
      </c>
      <c r="T334" s="11">
        <f t="shared" si="29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6"/>
        <v>1.252275</v>
      </c>
      <c r="P335" s="6">
        <f t="shared" si="27"/>
        <v>1.0848373599186467E-3</v>
      </c>
      <c r="Q335" t="s">
        <v>8310</v>
      </c>
      <c r="R335" s="7" t="s">
        <v>8315</v>
      </c>
      <c r="S335" s="11">
        <f t="shared" si="28"/>
        <v>42467.59480324074</v>
      </c>
      <c r="T335" s="11">
        <f t="shared" si="29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6"/>
        <v>1.0119</v>
      </c>
      <c r="P336" s="6">
        <f t="shared" si="27"/>
        <v>2.1915053093403579E-4</v>
      </c>
      <c r="Q336" t="s">
        <v>8310</v>
      </c>
      <c r="R336" s="7" t="s">
        <v>8315</v>
      </c>
      <c r="S336" s="11">
        <f t="shared" si="28"/>
        <v>42139.791666666672</v>
      </c>
      <c r="T336" s="11">
        <f t="shared" si="29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6"/>
        <v>1.0276470588235294</v>
      </c>
      <c r="P337" s="6">
        <f t="shared" si="27"/>
        <v>1.8917678502903474E-4</v>
      </c>
      <c r="Q337" t="s">
        <v>8310</v>
      </c>
      <c r="R337" s="7" t="s">
        <v>8315</v>
      </c>
      <c r="S337" s="11">
        <f t="shared" si="28"/>
        <v>42132.916666666672</v>
      </c>
      <c r="T337" s="11">
        <f t="shared" si="29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6"/>
        <v>1.1683911999999999</v>
      </c>
      <c r="P338" s="6">
        <f t="shared" si="27"/>
        <v>6.3260586969724082E-4</v>
      </c>
      <c r="Q338" t="s">
        <v>8310</v>
      </c>
      <c r="R338" s="7" t="s">
        <v>8315</v>
      </c>
      <c r="S338" s="11">
        <f t="shared" si="28"/>
        <v>42321.637939814813</v>
      </c>
      <c r="T338" s="11">
        <f t="shared" si="29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6"/>
        <v>1.0116833333333335</v>
      </c>
      <c r="P339" s="6">
        <f t="shared" si="27"/>
        <v>6.5731082015154201E-5</v>
      </c>
      <c r="Q339" t="s">
        <v>8310</v>
      </c>
      <c r="R339" s="7" t="s">
        <v>8315</v>
      </c>
      <c r="S339" s="11">
        <f t="shared" si="28"/>
        <v>42077.086898148147</v>
      </c>
      <c r="T339" s="11">
        <f t="shared" si="29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6"/>
        <v>1.1013360000000001</v>
      </c>
      <c r="P340" s="6">
        <f t="shared" si="27"/>
        <v>3.577799720378999E-4</v>
      </c>
      <c r="Q340" t="s">
        <v>8310</v>
      </c>
      <c r="R340" s="7" t="s">
        <v>8315</v>
      </c>
      <c r="S340" s="11">
        <f t="shared" si="28"/>
        <v>42616.041666666672</v>
      </c>
      <c r="T340" s="11">
        <f t="shared" si="29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6"/>
        <v>1.0808333333333333</v>
      </c>
      <c r="P341" s="6">
        <f t="shared" si="27"/>
        <v>1.4044779060255186E-4</v>
      </c>
      <c r="Q341" t="s">
        <v>8310</v>
      </c>
      <c r="R341" s="7" t="s">
        <v>8315</v>
      </c>
      <c r="S341" s="11">
        <f t="shared" si="28"/>
        <v>42123.760046296295</v>
      </c>
      <c r="T341" s="11">
        <f t="shared" si="29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6"/>
        <v>1.2502285714285715</v>
      </c>
      <c r="P342" s="6">
        <f t="shared" si="27"/>
        <v>9.476814836062396E-4</v>
      </c>
      <c r="Q342" t="s">
        <v>8310</v>
      </c>
      <c r="R342" s="7" t="s">
        <v>8315</v>
      </c>
      <c r="S342" s="11">
        <f t="shared" si="28"/>
        <v>42802.875</v>
      </c>
      <c r="T342" s="11">
        <f t="shared" si="29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6"/>
        <v>1.0671428571428572</v>
      </c>
      <c r="P343" s="6">
        <f t="shared" si="27"/>
        <v>8.0890130747961631E-5</v>
      </c>
      <c r="Q343" t="s">
        <v>8310</v>
      </c>
      <c r="R343" s="7" t="s">
        <v>8315</v>
      </c>
      <c r="S343" s="11">
        <f t="shared" si="28"/>
        <v>41913.165972222225</v>
      </c>
      <c r="T343" s="11">
        <f t="shared" si="29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6"/>
        <v>1.0036639999999999</v>
      </c>
      <c r="P344" s="6">
        <f t="shared" si="27"/>
        <v>1.1955175824059487E-3</v>
      </c>
      <c r="Q344" t="s">
        <v>8310</v>
      </c>
      <c r="R344" s="7" t="s">
        <v>8315</v>
      </c>
      <c r="S344" s="11">
        <f t="shared" si="28"/>
        <v>42489.780844907407</v>
      </c>
      <c r="T344" s="11">
        <f t="shared" si="29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6"/>
        <v>1.0202863333333334</v>
      </c>
      <c r="P345" s="6">
        <f t="shared" si="27"/>
        <v>6.6290036067222246E-4</v>
      </c>
      <c r="Q345" t="s">
        <v>8310</v>
      </c>
      <c r="R345" s="7" t="s">
        <v>8315</v>
      </c>
      <c r="S345" s="11">
        <f t="shared" si="28"/>
        <v>41957.125</v>
      </c>
      <c r="T345" s="11">
        <f t="shared" si="29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6"/>
        <v>1.0208358208955224</v>
      </c>
      <c r="P346" s="6">
        <f t="shared" si="27"/>
        <v>7.4063740062082779E-4</v>
      </c>
      <c r="Q346" t="s">
        <v>8310</v>
      </c>
      <c r="R346" s="7" t="s">
        <v>8315</v>
      </c>
      <c r="S346" s="11">
        <f t="shared" si="28"/>
        <v>42156.097222222219</v>
      </c>
      <c r="T346" s="11">
        <f t="shared" si="29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6"/>
        <v>1.2327586206896552</v>
      </c>
      <c r="P347" s="6">
        <f t="shared" si="27"/>
        <v>3.8712478905483642E-4</v>
      </c>
      <c r="Q347" t="s">
        <v>8310</v>
      </c>
      <c r="R347" s="7" t="s">
        <v>8315</v>
      </c>
      <c r="S347" s="11">
        <f t="shared" si="28"/>
        <v>42144.944328703699</v>
      </c>
      <c r="T347" s="11">
        <f t="shared" si="29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6"/>
        <v>1.7028880000000002</v>
      </c>
      <c r="P348" s="6">
        <f t="shared" si="27"/>
        <v>3.6880008827077612E-4</v>
      </c>
      <c r="Q348" t="s">
        <v>8310</v>
      </c>
      <c r="R348" s="7" t="s">
        <v>8315</v>
      </c>
      <c r="S348" s="11">
        <f t="shared" si="28"/>
        <v>42291.500243055561</v>
      </c>
      <c r="T348" s="11">
        <f t="shared" si="29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6"/>
        <v>1.1159049999999999</v>
      </c>
      <c r="P349" s="6">
        <f t="shared" si="27"/>
        <v>9.6670095156416722E-4</v>
      </c>
      <c r="Q349" t="s">
        <v>8310</v>
      </c>
      <c r="R349" s="7" t="s">
        <v>8315</v>
      </c>
      <c r="S349" s="11">
        <f t="shared" si="28"/>
        <v>42322.537141203706</v>
      </c>
      <c r="T349" s="11">
        <f t="shared" si="29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6"/>
        <v>1.03</v>
      </c>
      <c r="P350" s="6">
        <f t="shared" si="27"/>
        <v>2.2307050781901066E-4</v>
      </c>
      <c r="Q350" t="s">
        <v>8310</v>
      </c>
      <c r="R350" s="7" t="s">
        <v>8315</v>
      </c>
      <c r="S350" s="11">
        <f t="shared" si="28"/>
        <v>42237.58699074074</v>
      </c>
      <c r="T350" s="11">
        <f t="shared" si="29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6"/>
        <v>1.0663570159857905</v>
      </c>
      <c r="P351" s="6">
        <f t="shared" si="27"/>
        <v>2.6004346991012313E-4</v>
      </c>
      <c r="Q351" t="s">
        <v>8310</v>
      </c>
      <c r="R351" s="7" t="s">
        <v>8315</v>
      </c>
      <c r="S351" s="11">
        <f t="shared" si="28"/>
        <v>42790.498935185184</v>
      </c>
      <c r="T351" s="11">
        <f t="shared" si="29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6"/>
        <v>1.1476</v>
      </c>
      <c r="P352" s="6">
        <f t="shared" si="27"/>
        <v>6.2134882226479757E-4</v>
      </c>
      <c r="Q352" t="s">
        <v>8310</v>
      </c>
      <c r="R352" s="7" t="s">
        <v>8315</v>
      </c>
      <c r="S352" s="11">
        <f t="shared" si="28"/>
        <v>42624.165972222225</v>
      </c>
      <c r="T352" s="11">
        <f t="shared" si="29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6"/>
        <v>1.2734117647058822</v>
      </c>
      <c r="P353" s="6">
        <f t="shared" si="27"/>
        <v>9.3767579675066838E-4</v>
      </c>
      <c r="Q353" t="s">
        <v>8310</v>
      </c>
      <c r="R353" s="7" t="s">
        <v>8315</v>
      </c>
      <c r="S353" s="11">
        <f t="shared" si="28"/>
        <v>42467.923078703709</v>
      </c>
      <c r="T353" s="11">
        <f t="shared" si="29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6"/>
        <v>1.1656</v>
      </c>
      <c r="P354" s="6">
        <f t="shared" si="27"/>
        <v>2.5243784846003768E-4</v>
      </c>
      <c r="Q354" t="s">
        <v>8310</v>
      </c>
      <c r="R354" s="7" t="s">
        <v>8315</v>
      </c>
      <c r="S354" s="11">
        <f t="shared" si="28"/>
        <v>41920.167453703703</v>
      </c>
      <c r="T354" s="11">
        <f t="shared" si="29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6"/>
        <v>1.0861819426615318</v>
      </c>
      <c r="P355" s="6">
        <f t="shared" si="27"/>
        <v>1.3743781144549343E-3</v>
      </c>
      <c r="Q355" t="s">
        <v>8310</v>
      </c>
      <c r="R355" s="7" t="s">
        <v>8315</v>
      </c>
      <c r="S355" s="11">
        <f t="shared" si="28"/>
        <v>42327.833553240736</v>
      </c>
      <c r="T355" s="11">
        <f t="shared" si="29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6"/>
        <v>1.0394285714285714</v>
      </c>
      <c r="P356" s="6">
        <f t="shared" si="27"/>
        <v>7.8789369654908809E-5</v>
      </c>
      <c r="Q356" t="s">
        <v>8310</v>
      </c>
      <c r="R356" s="7" t="s">
        <v>8315</v>
      </c>
      <c r="S356" s="11">
        <f t="shared" si="28"/>
        <v>42468.786122685182</v>
      </c>
      <c r="T356" s="11">
        <f t="shared" si="29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6"/>
        <v>1.1625714285714286</v>
      </c>
      <c r="P357" s="6">
        <f t="shared" si="27"/>
        <v>8.8123679253937308E-4</v>
      </c>
      <c r="Q357" t="s">
        <v>8310</v>
      </c>
      <c r="R357" s="7" t="s">
        <v>8315</v>
      </c>
      <c r="S357" s="11">
        <f t="shared" si="28"/>
        <v>41974.3355787037</v>
      </c>
      <c r="T357" s="11">
        <f t="shared" si="29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6"/>
        <v>1.0269239999999999</v>
      </c>
      <c r="P358" s="6">
        <f t="shared" si="27"/>
        <v>1.6680324624140512E-4</v>
      </c>
      <c r="Q358" t="s">
        <v>8310</v>
      </c>
      <c r="R358" s="7" t="s">
        <v>8315</v>
      </c>
      <c r="S358" s="11">
        <f t="shared" si="28"/>
        <v>42445.761493055557</v>
      </c>
      <c r="T358" s="11">
        <f t="shared" si="29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6"/>
        <v>1.74</v>
      </c>
      <c r="P359" s="6">
        <f t="shared" si="27"/>
        <v>5.6525633534720171E-4</v>
      </c>
      <c r="Q359" t="s">
        <v>8310</v>
      </c>
      <c r="R359" s="7" t="s">
        <v>8315</v>
      </c>
      <c r="S359" s="11">
        <f t="shared" si="28"/>
        <v>42118.222187499996</v>
      </c>
      <c r="T359" s="11">
        <f t="shared" si="29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6"/>
        <v>1.03088</v>
      </c>
      <c r="P360" s="6">
        <f t="shared" si="27"/>
        <v>1.1163054616527266E-3</v>
      </c>
      <c r="Q360" t="s">
        <v>8310</v>
      </c>
      <c r="R360" s="7" t="s">
        <v>8315</v>
      </c>
      <c r="S360" s="11">
        <f t="shared" si="28"/>
        <v>42536.625</v>
      </c>
      <c r="T360" s="11">
        <f t="shared" si="29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6"/>
        <v>1.0485537190082646</v>
      </c>
      <c r="P361" s="6">
        <f t="shared" si="27"/>
        <v>5.4955477047644616E-4</v>
      </c>
      <c r="Q361" t="s">
        <v>8310</v>
      </c>
      <c r="R361" s="7" t="s">
        <v>8315</v>
      </c>
      <c r="S361" s="11">
        <f t="shared" si="28"/>
        <v>41957.216666666667</v>
      </c>
      <c r="T361" s="11">
        <f t="shared" si="29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6"/>
        <v>1.0137499999999999</v>
      </c>
      <c r="P362" s="6">
        <f t="shared" si="27"/>
        <v>2.6346142986585091E-4</v>
      </c>
      <c r="Q362" t="s">
        <v>8310</v>
      </c>
      <c r="R362" s="7" t="s">
        <v>8315</v>
      </c>
      <c r="S362" s="11">
        <f t="shared" si="28"/>
        <v>42208.132638888885</v>
      </c>
      <c r="T362" s="11">
        <f t="shared" si="29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6"/>
        <v>1.1107699999999998</v>
      </c>
      <c r="P363" s="6">
        <f t="shared" si="27"/>
        <v>8.4197096883051315E-4</v>
      </c>
      <c r="Q363" t="s">
        <v>8310</v>
      </c>
      <c r="R363" s="7" t="s">
        <v>8315</v>
      </c>
      <c r="S363" s="11">
        <f t="shared" si="28"/>
        <v>41966.042893518519</v>
      </c>
      <c r="T363" s="11">
        <f t="shared" si="29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6"/>
        <v>1.2415933781686497</v>
      </c>
      <c r="P364" s="6">
        <f t="shared" si="27"/>
        <v>2.5988797027457552E-4</v>
      </c>
      <c r="Q364" t="s">
        <v>8310</v>
      </c>
      <c r="R364" s="7" t="s">
        <v>8315</v>
      </c>
      <c r="S364" s="11">
        <f t="shared" si="28"/>
        <v>41859</v>
      </c>
      <c r="T364" s="11">
        <f t="shared" si="29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6"/>
        <v>1.0133333333333334</v>
      </c>
      <c r="P365" s="6">
        <f t="shared" si="27"/>
        <v>1.9586890026360507E-4</v>
      </c>
      <c r="Q365" t="s">
        <v>8310</v>
      </c>
      <c r="R365" s="7" t="s">
        <v>8315</v>
      </c>
      <c r="S365" s="11">
        <f t="shared" si="28"/>
        <v>40300.806944444441</v>
      </c>
      <c r="T365" s="11">
        <f t="shared" si="29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6"/>
        <v>1.1016142857142857</v>
      </c>
      <c r="P366" s="6">
        <f t="shared" si="27"/>
        <v>1.6700617543152785E-4</v>
      </c>
      <c r="Q366" t="s">
        <v>8310</v>
      </c>
      <c r="R366" s="7" t="s">
        <v>8315</v>
      </c>
      <c r="S366" s="11">
        <f t="shared" si="28"/>
        <v>41811.165972222225</v>
      </c>
      <c r="T366" s="11">
        <f t="shared" si="29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6"/>
        <v>1.0397333333333334</v>
      </c>
      <c r="P367" s="6">
        <f t="shared" si="27"/>
        <v>3.3776773203352331E-4</v>
      </c>
      <c r="Q367" t="s">
        <v>8310</v>
      </c>
      <c r="R367" s="7" t="s">
        <v>8315</v>
      </c>
      <c r="S367" s="11">
        <f t="shared" si="28"/>
        <v>41698.606469907405</v>
      </c>
      <c r="T367" s="11">
        <f t="shared" si="29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6"/>
        <v>1.013157894736842</v>
      </c>
      <c r="P368" s="6">
        <f t="shared" si="27"/>
        <v>8.3380723796426309E-4</v>
      </c>
      <c r="Q368" t="s">
        <v>8310</v>
      </c>
      <c r="R368" s="7" t="s">
        <v>8315</v>
      </c>
      <c r="S368" s="11">
        <f t="shared" si="28"/>
        <v>41049.793032407404</v>
      </c>
      <c r="T368" s="11">
        <f t="shared" si="29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6"/>
        <v>1.033501</v>
      </c>
      <c r="P369" s="6">
        <f t="shared" si="27"/>
        <v>2.2382873097228671E-4</v>
      </c>
      <c r="Q369" t="s">
        <v>8310</v>
      </c>
      <c r="R369" s="7" t="s">
        <v>8315</v>
      </c>
      <c r="S369" s="11">
        <f t="shared" si="28"/>
        <v>41395.207638888889</v>
      </c>
      <c r="T369" s="11">
        <f t="shared" si="29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6"/>
        <v>1.04112</v>
      </c>
      <c r="P370" s="6">
        <f t="shared" si="27"/>
        <v>2.8184850376277711E-4</v>
      </c>
      <c r="Q370" t="s">
        <v>8310</v>
      </c>
      <c r="R370" s="7" t="s">
        <v>8315</v>
      </c>
      <c r="S370" s="11">
        <f t="shared" si="28"/>
        <v>42078.563912037032</v>
      </c>
      <c r="T370" s="11">
        <f t="shared" si="29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6"/>
        <v>1.1015569230769231</v>
      </c>
      <c r="P371" s="6">
        <f t="shared" si="27"/>
        <v>1.5506908781019946E-4</v>
      </c>
      <c r="Q371" t="s">
        <v>8310</v>
      </c>
      <c r="R371" s="7" t="s">
        <v>8315</v>
      </c>
      <c r="S371" s="11">
        <f t="shared" si="28"/>
        <v>40923.551724537036</v>
      </c>
      <c r="T371" s="11">
        <f t="shared" si="29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6"/>
        <v>1.2202</v>
      </c>
      <c r="P372" s="6">
        <f t="shared" si="27"/>
        <v>6.6065687776882716E-4</v>
      </c>
      <c r="Q372" t="s">
        <v>8310</v>
      </c>
      <c r="R372" s="7" t="s">
        <v>8315</v>
      </c>
      <c r="S372" s="11">
        <f t="shared" si="28"/>
        <v>42741.795138888891</v>
      </c>
      <c r="T372" s="11">
        <f t="shared" si="29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6"/>
        <v>1.1416866666666667</v>
      </c>
      <c r="P373" s="6">
        <f t="shared" si="27"/>
        <v>3.7088828811193231E-3</v>
      </c>
      <c r="Q373" t="s">
        <v>8310</v>
      </c>
      <c r="R373" s="7" t="s">
        <v>8315</v>
      </c>
      <c r="S373" s="11">
        <f t="shared" si="28"/>
        <v>41306.767812500002</v>
      </c>
      <c r="T373" s="11">
        <f t="shared" si="29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6"/>
        <v>1.2533333333333334</v>
      </c>
      <c r="P374" s="6">
        <f t="shared" si="27"/>
        <v>8.1431564019366998E-6</v>
      </c>
      <c r="Q374" t="s">
        <v>8310</v>
      </c>
      <c r="R374" s="7" t="s">
        <v>8315</v>
      </c>
      <c r="S374" s="11">
        <f t="shared" si="28"/>
        <v>42465.666666666672</v>
      </c>
      <c r="T374" s="11">
        <f t="shared" si="29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6"/>
        <v>1.0666666666666667</v>
      </c>
      <c r="P375" s="6">
        <f t="shared" si="27"/>
        <v>1.7325864684971699E-4</v>
      </c>
      <c r="Q375" t="s">
        <v>8310</v>
      </c>
      <c r="R375" s="7" t="s">
        <v>8315</v>
      </c>
      <c r="S375" s="11">
        <f t="shared" si="28"/>
        <v>41108.91201388889</v>
      </c>
      <c r="T375" s="11">
        <f t="shared" si="29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6"/>
        <v>1.3065</v>
      </c>
      <c r="P376" s="6">
        <f t="shared" si="27"/>
        <v>1.6977181658186645E-4</v>
      </c>
      <c r="Q376" t="s">
        <v>8310</v>
      </c>
      <c r="R376" s="7" t="s">
        <v>8315</v>
      </c>
      <c r="S376" s="11">
        <f t="shared" si="28"/>
        <v>40802.889247685183</v>
      </c>
      <c r="T376" s="11">
        <f t="shared" si="29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6"/>
        <v>1.2</v>
      </c>
      <c r="P377" s="6">
        <f t="shared" si="27"/>
        <v>1.2994398513728776E-5</v>
      </c>
      <c r="Q377" t="s">
        <v>8310</v>
      </c>
      <c r="R377" s="7" t="s">
        <v>8315</v>
      </c>
      <c r="S377" s="11">
        <f t="shared" si="28"/>
        <v>41699.720833333333</v>
      </c>
      <c r="T377" s="11">
        <f t="shared" si="29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6"/>
        <v>1.0595918367346939</v>
      </c>
      <c r="P378" s="6">
        <f t="shared" si="27"/>
        <v>5.6222430902733171E-5</v>
      </c>
      <c r="Q378" t="s">
        <v>8310</v>
      </c>
      <c r="R378" s="7" t="s">
        <v>8315</v>
      </c>
      <c r="S378" s="11">
        <f t="shared" si="28"/>
        <v>42607.452731481477</v>
      </c>
      <c r="T378" s="11">
        <f t="shared" si="29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6"/>
        <v>1.1439999999999999</v>
      </c>
      <c r="P379" s="6">
        <f t="shared" si="27"/>
        <v>2.9731183799411439E-4</v>
      </c>
      <c r="Q379" t="s">
        <v>8310</v>
      </c>
      <c r="R379" s="7" t="s">
        <v>8315</v>
      </c>
      <c r="S379" s="11">
        <f t="shared" si="28"/>
        <v>42322.292361111111</v>
      </c>
      <c r="T379" s="11">
        <f t="shared" si="29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6"/>
        <v>1.1176666666666666</v>
      </c>
      <c r="P380" s="6">
        <f t="shared" si="27"/>
        <v>7.2617030360887645E-5</v>
      </c>
      <c r="Q380" t="s">
        <v>8310</v>
      </c>
      <c r="R380" s="7" t="s">
        <v>8315</v>
      </c>
      <c r="S380" s="11">
        <f t="shared" si="28"/>
        <v>42394.994444444441</v>
      </c>
      <c r="T380" s="11">
        <f t="shared" si="29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6"/>
        <v>1.1608000000000001</v>
      </c>
      <c r="P381" s="6">
        <f t="shared" si="27"/>
        <v>3.7709744486840905E-4</v>
      </c>
      <c r="Q381" t="s">
        <v>8310</v>
      </c>
      <c r="R381" s="7" t="s">
        <v>8315</v>
      </c>
      <c r="S381" s="11">
        <f t="shared" si="28"/>
        <v>41032.688333333332</v>
      </c>
      <c r="T381" s="11">
        <f t="shared" si="29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6"/>
        <v>1.415</v>
      </c>
      <c r="P382" s="6">
        <f t="shared" si="27"/>
        <v>1.2258049264617479E-4</v>
      </c>
      <c r="Q382" t="s">
        <v>8310</v>
      </c>
      <c r="R382" s="7" t="s">
        <v>8315</v>
      </c>
      <c r="S382" s="11">
        <f t="shared" si="28"/>
        <v>42392.719814814816</v>
      </c>
      <c r="T382" s="11">
        <f t="shared" si="29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6"/>
        <v>1.0472999999999999</v>
      </c>
      <c r="P383" s="6">
        <f t="shared" si="27"/>
        <v>5.670430651428394E-4</v>
      </c>
      <c r="Q383" t="s">
        <v>8310</v>
      </c>
      <c r="R383" s="7" t="s">
        <v>8315</v>
      </c>
      <c r="S383" s="11">
        <f t="shared" si="28"/>
        <v>41120.208333333336</v>
      </c>
      <c r="T383" s="11">
        <f t="shared" si="29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6"/>
        <v>2.5583333333333331</v>
      </c>
      <c r="P384" s="6">
        <f t="shared" si="27"/>
        <v>3.3244002864289449E-5</v>
      </c>
      <c r="Q384" t="s">
        <v>8310</v>
      </c>
      <c r="R384" s="7" t="s">
        <v>8315</v>
      </c>
      <c r="S384" s="11">
        <f t="shared" si="28"/>
        <v>41158.709490740745</v>
      </c>
      <c r="T384" s="11">
        <f t="shared" si="29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6"/>
        <v>2.0670670670670672</v>
      </c>
      <c r="P385" s="6">
        <f t="shared" si="27"/>
        <v>4.4722388218083199E-5</v>
      </c>
      <c r="Q385" t="s">
        <v>8310</v>
      </c>
      <c r="R385" s="7" t="s">
        <v>8315</v>
      </c>
      <c r="S385" s="11">
        <f t="shared" si="28"/>
        <v>41778.117581018516</v>
      </c>
      <c r="T385" s="11">
        <f t="shared" si="29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E386/D386</f>
        <v>1.1210500000000001</v>
      </c>
      <c r="P386" s="6">
        <f t="shared" ref="P386:P449" si="31">E386/SUM($E$2:$E$4115)</f>
        <v>4.8557901512718811E-4</v>
      </c>
      <c r="Q386" t="s">
        <v>8310</v>
      </c>
      <c r="R386" s="7" t="s">
        <v>8315</v>
      </c>
      <c r="S386" s="11">
        <f t="shared" si="28"/>
        <v>42010.781793981485</v>
      </c>
      <c r="T386" s="11">
        <f t="shared" si="29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 s="6">
        <f t="shared" si="31"/>
        <v>5.7382180970083456E-4</v>
      </c>
      <c r="Q387" t="s">
        <v>8310</v>
      </c>
      <c r="R387" s="7" t="s">
        <v>8315</v>
      </c>
      <c r="S387" s="11">
        <f t="shared" ref="S387:S450" si="32">(((I387/60)/60/24)+DATE(1970,1,1))</f>
        <v>41964.626168981486</v>
      </c>
      <c r="T387" s="11">
        <f t="shared" ref="T387:T450" si="33">((($J387/60)/60/24)+DATE(1970,1,1))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 t="shared" si="31"/>
        <v>1.3016055844584991E-5</v>
      </c>
      <c r="Q388" t="s">
        <v>8310</v>
      </c>
      <c r="R388" s="7" t="s">
        <v>8315</v>
      </c>
      <c r="S388" s="11">
        <f t="shared" si="32"/>
        <v>42226.951284722221</v>
      </c>
      <c r="T388" s="11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 t="shared" si="31"/>
        <v>1.7610875159039484E-3</v>
      </c>
      <c r="Q389" t="s">
        <v>8310</v>
      </c>
      <c r="R389" s="7" t="s">
        <v>8315</v>
      </c>
      <c r="S389" s="11">
        <f t="shared" si="32"/>
        <v>42231.25</v>
      </c>
      <c r="T389" s="11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 t="shared" si="31"/>
        <v>1.3661444304100185E-4</v>
      </c>
      <c r="Q390" t="s">
        <v>8310</v>
      </c>
      <c r="R390" s="7" t="s">
        <v>8315</v>
      </c>
      <c r="S390" s="11">
        <f t="shared" si="32"/>
        <v>42579.076157407413</v>
      </c>
      <c r="T390" s="11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 t="shared" si="31"/>
        <v>2.6734701490942611E-3</v>
      </c>
      <c r="Q391" t="s">
        <v>8310</v>
      </c>
      <c r="R391" s="7" t="s">
        <v>8315</v>
      </c>
      <c r="S391" s="11">
        <f t="shared" si="32"/>
        <v>41705.957638888889</v>
      </c>
      <c r="T391" s="11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 t="shared" si="31"/>
        <v>2.1657330856214624E-5</v>
      </c>
      <c r="Q392" t="s">
        <v>8310</v>
      </c>
      <c r="R392" s="7" t="s">
        <v>8315</v>
      </c>
      <c r="S392" s="11">
        <f t="shared" si="32"/>
        <v>42132.036712962959</v>
      </c>
      <c r="T392" s="11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 t="shared" si="31"/>
        <v>4.357888114887507E-4</v>
      </c>
      <c r="Q393" t="s">
        <v>8310</v>
      </c>
      <c r="R393" s="7" t="s">
        <v>8315</v>
      </c>
      <c r="S393" s="11">
        <f t="shared" si="32"/>
        <v>40895.040972222225</v>
      </c>
      <c r="T393" s="11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 t="shared" si="31"/>
        <v>4.0427739509295844E-4</v>
      </c>
      <c r="Q394" t="s">
        <v>8310</v>
      </c>
      <c r="R394" s="7" t="s">
        <v>8315</v>
      </c>
      <c r="S394" s="11">
        <f t="shared" si="32"/>
        <v>40794.125</v>
      </c>
      <c r="T394" s="11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 t="shared" si="31"/>
        <v>1.1959827818727403E-3</v>
      </c>
      <c r="Q395" t="s">
        <v>8310</v>
      </c>
      <c r="R395" s="7" t="s">
        <v>8315</v>
      </c>
      <c r="S395" s="11">
        <f t="shared" si="32"/>
        <v>41557.708935185183</v>
      </c>
      <c r="T395" s="11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 t="shared" si="31"/>
        <v>1.1389590297283272E-4</v>
      </c>
      <c r="Q396" t="s">
        <v>8310</v>
      </c>
      <c r="R396" s="7" t="s">
        <v>8315</v>
      </c>
      <c r="S396" s="11">
        <f t="shared" si="32"/>
        <v>42477.776412037041</v>
      </c>
      <c r="T396" s="11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 t="shared" si="31"/>
        <v>2.3399554836942813E-4</v>
      </c>
      <c r="Q397" t="s">
        <v>8310</v>
      </c>
      <c r="R397" s="7" t="s">
        <v>8315</v>
      </c>
      <c r="S397" s="11">
        <f t="shared" si="32"/>
        <v>41026.897222222222</v>
      </c>
      <c r="T397" s="11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 t="shared" si="31"/>
        <v>3.4651729369943398E-4</v>
      </c>
      <c r="Q398" t="s">
        <v>8310</v>
      </c>
      <c r="R398" s="7" t="s">
        <v>8315</v>
      </c>
      <c r="S398" s="11">
        <f t="shared" si="32"/>
        <v>41097.564884259256</v>
      </c>
      <c r="T398" s="11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 t="shared" si="31"/>
        <v>2.8001521070579856E-4</v>
      </c>
      <c r="Q399" t="s">
        <v>8310</v>
      </c>
      <c r="R399" s="7" t="s">
        <v>8315</v>
      </c>
      <c r="S399" s="11">
        <f t="shared" si="32"/>
        <v>40422.155555555553</v>
      </c>
      <c r="T399" s="11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 t="shared" si="31"/>
        <v>2.032973647472867E-4</v>
      </c>
      <c r="Q400" t="s">
        <v>8310</v>
      </c>
      <c r="R400" s="7" t="s">
        <v>8315</v>
      </c>
      <c r="S400" s="11">
        <f t="shared" si="32"/>
        <v>42123.793124999997</v>
      </c>
      <c r="T400" s="11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 t="shared" si="31"/>
        <v>4.626222444196006E-4</v>
      </c>
      <c r="Q401" t="s">
        <v>8310</v>
      </c>
      <c r="R401" s="7" t="s">
        <v>8315</v>
      </c>
      <c r="S401" s="11">
        <f t="shared" si="32"/>
        <v>42718.5</v>
      </c>
      <c r="T401" s="11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 t="shared" si="31"/>
        <v>2.432172398480043E-4</v>
      </c>
      <c r="Q402" t="s">
        <v>8310</v>
      </c>
      <c r="R402" s="7" t="s">
        <v>8315</v>
      </c>
      <c r="S402" s="11">
        <f t="shared" si="32"/>
        <v>41776.145833333336</v>
      </c>
      <c r="T402" s="11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 t="shared" si="31"/>
        <v>1.1241454154226763E-3</v>
      </c>
      <c r="Q403" t="s">
        <v>8310</v>
      </c>
      <c r="R403" s="7" t="s">
        <v>8315</v>
      </c>
      <c r="S403" s="11">
        <f t="shared" si="32"/>
        <v>40762.842245370368</v>
      </c>
      <c r="T403" s="11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 t="shared" si="31"/>
        <v>6.1355218315656038E-5</v>
      </c>
      <c r="Q404" t="s">
        <v>8310</v>
      </c>
      <c r="R404" s="7" t="s">
        <v>8315</v>
      </c>
      <c r="S404" s="11">
        <f t="shared" si="32"/>
        <v>42313.58121527778</v>
      </c>
      <c r="T404" s="11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 t="shared" si="31"/>
        <v>1.1398253229625758E-4</v>
      </c>
      <c r="Q405" t="s">
        <v>8310</v>
      </c>
      <c r="R405" s="7" t="s">
        <v>8315</v>
      </c>
      <c r="S405" s="11">
        <f t="shared" si="32"/>
        <v>40765.297222222223</v>
      </c>
      <c r="T405" s="11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 t="shared" si="31"/>
        <v>7.8143981195393614E-4</v>
      </c>
      <c r="Q406" t="s">
        <v>8310</v>
      </c>
      <c r="R406" s="7" t="s">
        <v>8315</v>
      </c>
      <c r="S406" s="11">
        <f t="shared" si="32"/>
        <v>41675.961111111108</v>
      </c>
      <c r="T406" s="11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 t="shared" si="31"/>
        <v>6.5751656479467603E-5</v>
      </c>
      <c r="Q407" t="s">
        <v>8310</v>
      </c>
      <c r="R407" s="7" t="s">
        <v>8315</v>
      </c>
      <c r="S407" s="11">
        <f t="shared" si="32"/>
        <v>41704.08494212963</v>
      </c>
      <c r="T407" s="11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 t="shared" si="31"/>
        <v>6.5312662383012129E-5</v>
      </c>
      <c r="Q408" t="s">
        <v>8310</v>
      </c>
      <c r="R408" s="7" t="s">
        <v>8315</v>
      </c>
      <c r="S408" s="11">
        <f t="shared" si="32"/>
        <v>40672.249305555553</v>
      </c>
      <c r="T408" s="11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 t="shared" si="31"/>
        <v>4.3986038968971904E-5</v>
      </c>
      <c r="Q409" t="s">
        <v>8310</v>
      </c>
      <c r="R409" s="7" t="s">
        <v>8315</v>
      </c>
      <c r="S409" s="11">
        <f t="shared" si="32"/>
        <v>40866.912615740745</v>
      </c>
      <c r="T409" s="11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 t="shared" si="31"/>
        <v>1.3181214649694484E-4</v>
      </c>
      <c r="Q410" t="s">
        <v>8310</v>
      </c>
      <c r="R410" s="7" t="s">
        <v>8315</v>
      </c>
      <c r="S410" s="11">
        <f t="shared" si="32"/>
        <v>41583.777662037035</v>
      </c>
      <c r="T410" s="11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 t="shared" si="31"/>
        <v>1.4813614305650804E-5</v>
      </c>
      <c r="Q411" t="s">
        <v>8310</v>
      </c>
      <c r="R411" s="7" t="s">
        <v>8315</v>
      </c>
      <c r="S411" s="11">
        <f t="shared" si="32"/>
        <v>42573.862777777773</v>
      </c>
      <c r="T411" s="11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 t="shared" si="31"/>
        <v>2.7786355488523365E-5</v>
      </c>
      <c r="Q412" t="s">
        <v>8310</v>
      </c>
      <c r="R412" s="7" t="s">
        <v>8315</v>
      </c>
      <c r="S412" s="11">
        <f t="shared" si="32"/>
        <v>42173.981446759266</v>
      </c>
      <c r="T412" s="11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 t="shared" si="31"/>
        <v>6.565419849061464E-4</v>
      </c>
      <c r="Q413" t="s">
        <v>8310</v>
      </c>
      <c r="R413" s="7" t="s">
        <v>8315</v>
      </c>
      <c r="S413" s="11">
        <f t="shared" si="32"/>
        <v>41630.208333333336</v>
      </c>
      <c r="T413" s="11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 t="shared" si="31"/>
        <v>6.867539614505658E-5</v>
      </c>
      <c r="Q414" t="s">
        <v>8310</v>
      </c>
      <c r="R414" s="7" t="s">
        <v>8315</v>
      </c>
      <c r="S414" s="11">
        <f t="shared" si="32"/>
        <v>41115.742800925924</v>
      </c>
      <c r="T414" s="11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 t="shared" si="31"/>
        <v>2.9131275734694292E-4</v>
      </c>
      <c r="Q415" t="s">
        <v>8310</v>
      </c>
      <c r="R415" s="7" t="s">
        <v>8315</v>
      </c>
      <c r="S415" s="11">
        <f t="shared" si="32"/>
        <v>41109.877442129626</v>
      </c>
      <c r="T415" s="11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 t="shared" si="31"/>
        <v>4.1209569153205191E-4</v>
      </c>
      <c r="Q416" t="s">
        <v>8310</v>
      </c>
      <c r="R416" s="7" t="s">
        <v>8315</v>
      </c>
      <c r="S416" s="11">
        <f t="shared" si="32"/>
        <v>41559.063252314816</v>
      </c>
      <c r="T416" s="11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 t="shared" si="31"/>
        <v>3.0971282564238289E-5</v>
      </c>
      <c r="Q417" t="s">
        <v>8310</v>
      </c>
      <c r="R417" s="7" t="s">
        <v>8315</v>
      </c>
      <c r="S417" s="11">
        <f t="shared" si="32"/>
        <v>41929.5</v>
      </c>
      <c r="T417" s="11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 t="shared" si="31"/>
        <v>2.6035793435415538E-5</v>
      </c>
      <c r="Q418" t="s">
        <v>8310</v>
      </c>
      <c r="R418" s="7" t="s">
        <v>8315</v>
      </c>
      <c r="S418" s="11">
        <f t="shared" si="32"/>
        <v>41678.396192129629</v>
      </c>
      <c r="T418" s="11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 t="shared" si="31"/>
        <v>2.2796506459251515E-4</v>
      </c>
      <c r="Q419" t="s">
        <v>8310</v>
      </c>
      <c r="R419" s="7" t="s">
        <v>8315</v>
      </c>
      <c r="S419" s="11">
        <f t="shared" si="32"/>
        <v>41372.189583333333</v>
      </c>
      <c r="T419" s="11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 t="shared" si="31"/>
        <v>4.8819955216079011E-4</v>
      </c>
      <c r="Q420" t="s">
        <v>8310</v>
      </c>
      <c r="R420" s="7" t="s">
        <v>8315</v>
      </c>
      <c r="S420" s="11">
        <f t="shared" si="32"/>
        <v>42208.282372685186</v>
      </c>
      <c r="T420" s="11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 t="shared" si="31"/>
        <v>1.7401665342968453E-4</v>
      </c>
      <c r="Q421" t="s">
        <v>8310</v>
      </c>
      <c r="R421" s="7" t="s">
        <v>8315</v>
      </c>
      <c r="S421" s="11">
        <f t="shared" si="32"/>
        <v>41454.842442129629</v>
      </c>
      <c r="T421" s="11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 t="shared" si="31"/>
        <v>3.1403129741511206E-7</v>
      </c>
      <c r="Q422" t="s">
        <v>8310</v>
      </c>
      <c r="R422" s="7" t="s">
        <v>8316</v>
      </c>
      <c r="S422" s="11">
        <f t="shared" si="32"/>
        <v>41712.194803240738</v>
      </c>
      <c r="T422" s="11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 t="shared" si="31"/>
        <v>6.518856587720602E-6</v>
      </c>
      <c r="Q423" t="s">
        <v>8310</v>
      </c>
      <c r="R423" s="7" t="s">
        <v>8316</v>
      </c>
      <c r="S423" s="11">
        <f t="shared" si="32"/>
        <v>42237.491388888884</v>
      </c>
      <c r="T423" s="11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 t="shared" si="31"/>
        <v>9.3126522681722898E-6</v>
      </c>
      <c r="Q424" t="s">
        <v>8310</v>
      </c>
      <c r="R424" s="7" t="s">
        <v>8316</v>
      </c>
      <c r="S424" s="11">
        <f t="shared" si="32"/>
        <v>41893.260381944441</v>
      </c>
      <c r="T424" s="11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 t="shared" si="31"/>
        <v>3.3135716210008375E-6</v>
      </c>
      <c r="Q425" t="s">
        <v>8310</v>
      </c>
      <c r="R425" s="7" t="s">
        <v>8316</v>
      </c>
      <c r="S425" s="11">
        <f t="shared" si="32"/>
        <v>41430.92627314815</v>
      </c>
      <c r="T425" s="11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 t="shared" si="31"/>
        <v>4.4159297615821626E-6</v>
      </c>
      <c r="Q426" t="s">
        <v>8310</v>
      </c>
      <c r="R426" s="7" t="s">
        <v>8316</v>
      </c>
      <c r="S426" s="11">
        <f t="shared" si="32"/>
        <v>40994.334479166668</v>
      </c>
      <c r="T426" s="11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 t="shared" si="31"/>
        <v>1.2994398513728775E-7</v>
      </c>
      <c r="Q427" t="s">
        <v>8310</v>
      </c>
      <c r="R427" s="7" t="s">
        <v>8316</v>
      </c>
      <c r="S427" s="11">
        <f t="shared" si="32"/>
        <v>42335.902824074074</v>
      </c>
      <c r="T427" s="11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 t="shared" si="31"/>
        <v>2.880425003876545E-6</v>
      </c>
      <c r="Q428" t="s">
        <v>8310</v>
      </c>
      <c r="R428" s="7" t="s">
        <v>8316</v>
      </c>
      <c r="S428" s="11">
        <f t="shared" si="32"/>
        <v>42430.711967592593</v>
      </c>
      <c r="T428" s="11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31"/>
        <v>0</v>
      </c>
      <c r="Q429" t="s">
        <v>8310</v>
      </c>
      <c r="R429" s="7" t="s">
        <v>8316</v>
      </c>
      <c r="S429" s="11">
        <f t="shared" si="32"/>
        <v>42299.790972222225</v>
      </c>
      <c r="T429" s="11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 t="shared" si="31"/>
        <v>1.4640355658801086E-5</v>
      </c>
      <c r="Q430" t="s">
        <v>8310</v>
      </c>
      <c r="R430" s="7" t="s">
        <v>8316</v>
      </c>
      <c r="S430" s="11">
        <f t="shared" si="32"/>
        <v>41806.916666666664</v>
      </c>
      <c r="T430" s="11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31"/>
        <v>0</v>
      </c>
      <c r="Q431" t="s">
        <v>8310</v>
      </c>
      <c r="R431" s="7" t="s">
        <v>8316</v>
      </c>
      <c r="S431" s="11">
        <f t="shared" si="32"/>
        <v>40144.207638888889</v>
      </c>
      <c r="T431" s="11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 t="shared" si="31"/>
        <v>5.19775940549151E-7</v>
      </c>
      <c r="Q432" t="s">
        <v>8310</v>
      </c>
      <c r="R432" s="7" t="s">
        <v>8316</v>
      </c>
      <c r="S432" s="11">
        <f t="shared" si="32"/>
        <v>41528.107256944444</v>
      </c>
      <c r="T432" s="11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 t="shared" si="31"/>
        <v>8.987792305329069E-6</v>
      </c>
      <c r="Q433" t="s">
        <v>8310</v>
      </c>
      <c r="R433" s="7" t="s">
        <v>8316</v>
      </c>
      <c r="S433" s="11">
        <f t="shared" si="32"/>
        <v>42556.871331018512</v>
      </c>
      <c r="T433" s="11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 t="shared" si="31"/>
        <v>1.2344678588042336E-5</v>
      </c>
      <c r="Q434" t="s">
        <v>8310</v>
      </c>
      <c r="R434" s="7" t="s">
        <v>8316</v>
      </c>
      <c r="S434" s="11">
        <f t="shared" si="32"/>
        <v>42298.726631944446</v>
      </c>
      <c r="T434" s="11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31"/>
        <v>0</v>
      </c>
      <c r="Q435" t="s">
        <v>8310</v>
      </c>
      <c r="R435" s="7" t="s">
        <v>8316</v>
      </c>
      <c r="S435" s="11">
        <f t="shared" si="32"/>
        <v>42288.629884259266</v>
      </c>
      <c r="T435" s="11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 t="shared" si="31"/>
        <v>2.707166357026828E-6</v>
      </c>
      <c r="Q436" t="s">
        <v>8310</v>
      </c>
      <c r="R436" s="7" t="s">
        <v>8316</v>
      </c>
      <c r="S436" s="11">
        <f t="shared" si="32"/>
        <v>41609.876180555555</v>
      </c>
      <c r="T436" s="11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 t="shared" si="31"/>
        <v>6.4971992568643875E-8</v>
      </c>
      <c r="Q437" t="s">
        <v>8310</v>
      </c>
      <c r="R437" s="7" t="s">
        <v>8316</v>
      </c>
      <c r="S437" s="11">
        <f t="shared" si="32"/>
        <v>41530.747453703705</v>
      </c>
      <c r="T437" s="11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31"/>
        <v>0</v>
      </c>
      <c r="Q438" t="s">
        <v>8310</v>
      </c>
      <c r="R438" s="7" t="s">
        <v>8316</v>
      </c>
      <c r="S438" s="11">
        <f t="shared" si="32"/>
        <v>41486.36241898148</v>
      </c>
      <c r="T438" s="11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31"/>
        <v>0</v>
      </c>
      <c r="Q439" t="s">
        <v>8310</v>
      </c>
      <c r="R439" s="7" t="s">
        <v>8316</v>
      </c>
      <c r="S439" s="11">
        <f t="shared" si="32"/>
        <v>42651.31858796296</v>
      </c>
      <c r="T439" s="11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 t="shared" si="31"/>
        <v>4.0629152686258636E-5</v>
      </c>
      <c r="Q440" t="s">
        <v>8310</v>
      </c>
      <c r="R440" s="7" t="s">
        <v>8316</v>
      </c>
      <c r="S440" s="11">
        <f t="shared" si="32"/>
        <v>42326.302754629629</v>
      </c>
      <c r="T440" s="11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31"/>
        <v>0</v>
      </c>
      <c r="Q441" t="s">
        <v>8310</v>
      </c>
      <c r="R441" s="7" t="s">
        <v>8316</v>
      </c>
      <c r="S441" s="11">
        <f t="shared" si="32"/>
        <v>41929.761782407404</v>
      </c>
      <c r="T441" s="11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 t="shared" si="31"/>
        <v>1.0828665428107312E-7</v>
      </c>
      <c r="Q442" t="s">
        <v>8310</v>
      </c>
      <c r="R442" s="7" t="s">
        <v>8316</v>
      </c>
      <c r="S442" s="11">
        <f t="shared" si="32"/>
        <v>42453.943900462968</v>
      </c>
      <c r="T442" s="11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31"/>
        <v>0</v>
      </c>
      <c r="Q443" t="s">
        <v>8310</v>
      </c>
      <c r="R443" s="7" t="s">
        <v>8316</v>
      </c>
      <c r="S443" s="11">
        <f t="shared" si="32"/>
        <v>41580.793935185182</v>
      </c>
      <c r="T443" s="11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 t="shared" si="31"/>
        <v>1.4490920075893205E-4</v>
      </c>
      <c r="Q444" t="s">
        <v>8310</v>
      </c>
      <c r="R444" s="7" t="s">
        <v>8316</v>
      </c>
      <c r="S444" s="11">
        <f t="shared" si="32"/>
        <v>42054.888692129629</v>
      </c>
      <c r="T444" s="11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 t="shared" si="31"/>
        <v>2.1657330856214625E-7</v>
      </c>
      <c r="Q445" t="s">
        <v>8310</v>
      </c>
      <c r="R445" s="7" t="s">
        <v>8316</v>
      </c>
      <c r="S445" s="11">
        <f t="shared" si="32"/>
        <v>41680.015057870369</v>
      </c>
      <c r="T445" s="11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 t="shared" si="31"/>
        <v>1.0828665428107312E-6</v>
      </c>
      <c r="Q446" t="s">
        <v>8310</v>
      </c>
      <c r="R446" s="7" t="s">
        <v>8316</v>
      </c>
      <c r="S446" s="11">
        <f t="shared" si="32"/>
        <v>40954.906956018516</v>
      </c>
      <c r="T446" s="11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 t="shared" si="31"/>
        <v>4.331466171242925E-8</v>
      </c>
      <c r="Q447" t="s">
        <v>8310</v>
      </c>
      <c r="R447" s="7" t="s">
        <v>8316</v>
      </c>
      <c r="S447" s="11">
        <f t="shared" si="32"/>
        <v>42145.335358796292</v>
      </c>
      <c r="T447" s="11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 t="shared" si="31"/>
        <v>1.6589515435860402E-5</v>
      </c>
      <c r="Q448" t="s">
        <v>8310</v>
      </c>
      <c r="R448" s="7" t="s">
        <v>8316</v>
      </c>
      <c r="S448" s="11">
        <f t="shared" si="32"/>
        <v>42067.083564814813</v>
      </c>
      <c r="T448" s="11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 t="shared" si="31"/>
        <v>1.0828665428107312E-7</v>
      </c>
      <c r="Q449" t="s">
        <v>8310</v>
      </c>
      <c r="R449" s="7" t="s">
        <v>8316</v>
      </c>
      <c r="S449" s="11">
        <f t="shared" si="32"/>
        <v>41356.513460648144</v>
      </c>
      <c r="T449" s="11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4">E450/D450</f>
        <v>3.2804E-2</v>
      </c>
      <c r="P450" s="6">
        <f t="shared" ref="P450:P513" si="35">E450/SUM($E$2:$E$4115)</f>
        <v>1.7761177035181616E-6</v>
      </c>
      <c r="Q450" t="s">
        <v>8310</v>
      </c>
      <c r="R450" s="7" t="s">
        <v>8316</v>
      </c>
      <c r="S450" s="11">
        <f t="shared" si="32"/>
        <v>41773.758043981477</v>
      </c>
      <c r="T450" s="11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4"/>
        <v>2.2499999999999999E-2</v>
      </c>
      <c r="P451" s="6">
        <f t="shared" si="35"/>
        <v>9.7457988852965822E-7</v>
      </c>
      <c r="Q451" t="s">
        <v>8310</v>
      </c>
      <c r="R451" s="7" t="s">
        <v>8316</v>
      </c>
      <c r="S451" s="11">
        <f t="shared" ref="S451:S514" si="36">(((I451/60)/60/24)+DATE(1970,1,1))</f>
        <v>41564.568113425928</v>
      </c>
      <c r="T451" s="11">
        <f t="shared" ref="T451:T514" si="37">((($J451/60)/60/24)+DATE(1970,1,1))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4"/>
        <v>7.92E-3</v>
      </c>
      <c r="P452" s="6">
        <f t="shared" si="35"/>
        <v>8.5763030190609919E-6</v>
      </c>
      <c r="Q452" t="s">
        <v>8310</v>
      </c>
      <c r="R452" s="7" t="s">
        <v>8316</v>
      </c>
      <c r="S452" s="11">
        <f t="shared" si="36"/>
        <v>41684.946759259255</v>
      </c>
      <c r="T452" s="11">
        <f t="shared" si="3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4"/>
        <v>0</v>
      </c>
      <c r="P453" s="6">
        <f t="shared" si="35"/>
        <v>0</v>
      </c>
      <c r="Q453" t="s">
        <v>8310</v>
      </c>
      <c r="R453" s="7" t="s">
        <v>8316</v>
      </c>
      <c r="S453" s="11">
        <f t="shared" si="36"/>
        <v>41664.715173611112</v>
      </c>
      <c r="T453" s="11">
        <f t="shared" si="3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4"/>
        <v>0.64</v>
      </c>
      <c r="P454" s="6">
        <f t="shared" si="35"/>
        <v>1.039551881098302E-5</v>
      </c>
      <c r="Q454" t="s">
        <v>8310</v>
      </c>
      <c r="R454" s="7" t="s">
        <v>8316</v>
      </c>
      <c r="S454" s="11">
        <f t="shared" si="36"/>
        <v>42137.703877314809</v>
      </c>
      <c r="T454" s="11">
        <f t="shared" si="3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4"/>
        <v>2.740447957839262E-4</v>
      </c>
      <c r="P455" s="6">
        <f t="shared" si="35"/>
        <v>5.6309060226158025E-7</v>
      </c>
      <c r="Q455" t="s">
        <v>8310</v>
      </c>
      <c r="R455" s="7" t="s">
        <v>8316</v>
      </c>
      <c r="S455" s="11">
        <f t="shared" si="36"/>
        <v>42054.824988425928</v>
      </c>
      <c r="T455" s="11">
        <f t="shared" si="3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4"/>
        <v>8.2000000000000007E-3</v>
      </c>
      <c r="P456" s="6">
        <f t="shared" si="35"/>
        <v>1.7759011302095992E-6</v>
      </c>
      <c r="Q456" t="s">
        <v>8310</v>
      </c>
      <c r="R456" s="7" t="s">
        <v>8316</v>
      </c>
      <c r="S456" s="11">
        <f t="shared" si="36"/>
        <v>41969.551388888889</v>
      </c>
      <c r="T456" s="11">
        <f t="shared" si="3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4"/>
        <v>6.9230769230769226E-4</v>
      </c>
      <c r="P457" s="6">
        <f t="shared" si="35"/>
        <v>9.7457988852965822E-7</v>
      </c>
      <c r="Q457" t="s">
        <v>8310</v>
      </c>
      <c r="R457" s="7" t="s">
        <v>8316</v>
      </c>
      <c r="S457" s="11">
        <f t="shared" si="36"/>
        <v>41016.021527777775</v>
      </c>
      <c r="T457" s="11">
        <f t="shared" si="3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4"/>
        <v>6.8631863186318634E-3</v>
      </c>
      <c r="P458" s="6">
        <f t="shared" si="35"/>
        <v>1.3210971822290922E-6</v>
      </c>
      <c r="Q458" t="s">
        <v>8310</v>
      </c>
      <c r="R458" s="7" t="s">
        <v>8316</v>
      </c>
      <c r="S458" s="11">
        <f t="shared" si="36"/>
        <v>41569.165972222225</v>
      </c>
      <c r="T458" s="11">
        <f t="shared" si="3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4"/>
        <v>0</v>
      </c>
      <c r="P459" s="6">
        <f t="shared" si="35"/>
        <v>0</v>
      </c>
      <c r="Q459" t="s">
        <v>8310</v>
      </c>
      <c r="R459" s="7" t="s">
        <v>8316</v>
      </c>
      <c r="S459" s="11">
        <f t="shared" si="36"/>
        <v>41867.767500000002</v>
      </c>
      <c r="T459" s="11">
        <f t="shared" si="3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4"/>
        <v>8.2100000000000006E-2</v>
      </c>
      <c r="P460" s="6">
        <f t="shared" si="35"/>
        <v>1.7780668632952207E-5</v>
      </c>
      <c r="Q460" t="s">
        <v>8310</v>
      </c>
      <c r="R460" s="7" t="s">
        <v>8316</v>
      </c>
      <c r="S460" s="11">
        <f t="shared" si="36"/>
        <v>41408.69976851852</v>
      </c>
      <c r="T460" s="11">
        <f t="shared" si="3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4"/>
        <v>6.4102564102564103E-4</v>
      </c>
      <c r="P461" s="6">
        <f t="shared" si="35"/>
        <v>5.4143327140536562E-7</v>
      </c>
      <c r="Q461" t="s">
        <v>8310</v>
      </c>
      <c r="R461" s="7" t="s">
        <v>8316</v>
      </c>
      <c r="S461" s="11">
        <f t="shared" si="36"/>
        <v>40860.682025462964</v>
      </c>
      <c r="T461" s="11">
        <f t="shared" si="3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4"/>
        <v>2.9411764705882353E-3</v>
      </c>
      <c r="P462" s="6">
        <f t="shared" si="35"/>
        <v>5.4143327140536562E-7</v>
      </c>
      <c r="Q462" t="s">
        <v>8310</v>
      </c>
      <c r="R462" s="7" t="s">
        <v>8316</v>
      </c>
      <c r="S462" s="11">
        <f t="shared" si="36"/>
        <v>41791.166666666664</v>
      </c>
      <c r="T462" s="11">
        <f t="shared" si="3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4"/>
        <v>0</v>
      </c>
      <c r="P463" s="6">
        <f t="shared" si="35"/>
        <v>0</v>
      </c>
      <c r="Q463" t="s">
        <v>8310</v>
      </c>
      <c r="R463" s="7" t="s">
        <v>8316</v>
      </c>
      <c r="S463" s="11">
        <f t="shared" si="36"/>
        <v>41427.84684027778</v>
      </c>
      <c r="T463" s="11">
        <f t="shared" si="3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4"/>
        <v>0</v>
      </c>
      <c r="P464" s="6">
        <f t="shared" si="35"/>
        <v>0</v>
      </c>
      <c r="Q464" t="s">
        <v>8310</v>
      </c>
      <c r="R464" s="7" t="s">
        <v>8316</v>
      </c>
      <c r="S464" s="11">
        <f t="shared" si="36"/>
        <v>40765.126631944448</v>
      </c>
      <c r="T464" s="11">
        <f t="shared" si="3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4"/>
        <v>2.2727272727272728E-2</v>
      </c>
      <c r="P465" s="6">
        <f t="shared" si="35"/>
        <v>2.7071663570268282E-5</v>
      </c>
      <c r="Q465" t="s">
        <v>8310</v>
      </c>
      <c r="R465" s="7" t="s">
        <v>8316</v>
      </c>
      <c r="S465" s="11">
        <f t="shared" si="36"/>
        <v>40810.710104166668</v>
      </c>
      <c r="T465" s="11">
        <f t="shared" si="3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4"/>
        <v>9.9009900990099011E-4</v>
      </c>
      <c r="P466" s="6">
        <f t="shared" si="35"/>
        <v>2.1657330856214625E-8</v>
      </c>
      <c r="Q466" t="s">
        <v>8310</v>
      </c>
      <c r="R466" s="7" t="s">
        <v>8316</v>
      </c>
      <c r="S466" s="11">
        <f t="shared" si="36"/>
        <v>42508.848784722228</v>
      </c>
      <c r="T466" s="11">
        <f t="shared" si="3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4"/>
        <v>0.26953125</v>
      </c>
      <c r="P467" s="6">
        <f t="shared" si="35"/>
        <v>2.9887116581576184E-6</v>
      </c>
      <c r="Q467" t="s">
        <v>8310</v>
      </c>
      <c r="R467" s="7" t="s">
        <v>8316</v>
      </c>
      <c r="S467" s="11">
        <f t="shared" si="36"/>
        <v>41817.120069444441</v>
      </c>
      <c r="T467" s="11">
        <f t="shared" si="3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4"/>
        <v>7.6E-3</v>
      </c>
      <c r="P468" s="6">
        <f t="shared" si="35"/>
        <v>1.6459571450723115E-6</v>
      </c>
      <c r="Q468" t="s">
        <v>8310</v>
      </c>
      <c r="R468" s="7" t="s">
        <v>8316</v>
      </c>
      <c r="S468" s="11">
        <f t="shared" si="36"/>
        <v>41159.942870370374</v>
      </c>
      <c r="T468" s="11">
        <f t="shared" si="3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4"/>
        <v>0.21575</v>
      </c>
      <c r="P469" s="6">
        <f t="shared" si="35"/>
        <v>9.3451382644566108E-5</v>
      </c>
      <c r="Q469" t="s">
        <v>8310</v>
      </c>
      <c r="R469" s="7" t="s">
        <v>8316</v>
      </c>
      <c r="S469" s="11">
        <f t="shared" si="36"/>
        <v>41180.679791666669</v>
      </c>
      <c r="T469" s="11">
        <f t="shared" si="3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4"/>
        <v>0</v>
      </c>
      <c r="P470" s="6">
        <f t="shared" si="35"/>
        <v>0</v>
      </c>
      <c r="Q470" t="s">
        <v>8310</v>
      </c>
      <c r="R470" s="7" t="s">
        <v>8316</v>
      </c>
      <c r="S470" s="11">
        <f t="shared" si="36"/>
        <v>41101.160474537035</v>
      </c>
      <c r="T470" s="11">
        <f t="shared" si="3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4"/>
        <v>0</v>
      </c>
      <c r="P471" s="6">
        <f t="shared" si="35"/>
        <v>0</v>
      </c>
      <c r="Q471" t="s">
        <v>8310</v>
      </c>
      <c r="R471" s="7" t="s">
        <v>8316</v>
      </c>
      <c r="S471" s="11">
        <f t="shared" si="36"/>
        <v>41887.989861111113</v>
      </c>
      <c r="T471" s="11">
        <f t="shared" si="3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4"/>
        <v>1.0200000000000001E-2</v>
      </c>
      <c r="P472" s="6">
        <f t="shared" si="35"/>
        <v>1.104523873666946E-6</v>
      </c>
      <c r="Q472" t="s">
        <v>8310</v>
      </c>
      <c r="R472" s="7" t="s">
        <v>8316</v>
      </c>
      <c r="S472" s="11">
        <f t="shared" si="36"/>
        <v>41655.166666666664</v>
      </c>
      <c r="T472" s="11">
        <f t="shared" si="3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4"/>
        <v>0.11892727272727273</v>
      </c>
      <c r="P473" s="6">
        <f t="shared" si="35"/>
        <v>1.4166060113049987E-4</v>
      </c>
      <c r="Q473" t="s">
        <v>8310</v>
      </c>
      <c r="R473" s="7" t="s">
        <v>8316</v>
      </c>
      <c r="S473" s="11">
        <f t="shared" si="36"/>
        <v>41748.680312500001</v>
      </c>
      <c r="T473" s="11">
        <f t="shared" si="3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4"/>
        <v>0.17624999999999999</v>
      </c>
      <c r="P474" s="6">
        <f t="shared" si="35"/>
        <v>3.053683650726262E-6</v>
      </c>
      <c r="Q474" t="s">
        <v>8310</v>
      </c>
      <c r="R474" s="7" t="s">
        <v>8316</v>
      </c>
      <c r="S474" s="11">
        <f t="shared" si="36"/>
        <v>41874.922662037039</v>
      </c>
      <c r="T474" s="11">
        <f t="shared" si="3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4"/>
        <v>2.87E-2</v>
      </c>
      <c r="P475" s="6">
        <f t="shared" si="35"/>
        <v>1.8646961867200791E-5</v>
      </c>
      <c r="Q475" t="s">
        <v>8310</v>
      </c>
      <c r="R475" s="7" t="s">
        <v>8316</v>
      </c>
      <c r="S475" s="11">
        <f t="shared" si="36"/>
        <v>41899.698136574072</v>
      </c>
      <c r="T475" s="11">
        <f t="shared" si="3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4"/>
        <v>3.0303030303030303E-4</v>
      </c>
      <c r="P476" s="6">
        <f t="shared" si="35"/>
        <v>2.1657330856214625E-8</v>
      </c>
      <c r="Q476" t="s">
        <v>8310</v>
      </c>
      <c r="R476" s="7" t="s">
        <v>8316</v>
      </c>
      <c r="S476" s="11">
        <f t="shared" si="36"/>
        <v>42783.329039351855</v>
      </c>
      <c r="T476" s="11">
        <f t="shared" si="3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4"/>
        <v>0</v>
      </c>
      <c r="P477" s="6">
        <f t="shared" si="35"/>
        <v>0</v>
      </c>
      <c r="Q477" t="s">
        <v>8310</v>
      </c>
      <c r="R477" s="7" t="s">
        <v>8316</v>
      </c>
      <c r="S477" s="11">
        <f t="shared" si="36"/>
        <v>42130.086145833338</v>
      </c>
      <c r="T477" s="11">
        <f t="shared" si="3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4"/>
        <v>2.2302681818181819E-2</v>
      </c>
      <c r="P478" s="6">
        <f t="shared" si="35"/>
        <v>1.0626364300579413E-4</v>
      </c>
      <c r="Q478" t="s">
        <v>8310</v>
      </c>
      <c r="R478" s="7" t="s">
        <v>8316</v>
      </c>
      <c r="S478" s="11">
        <f t="shared" si="36"/>
        <v>41793.165972222225</v>
      </c>
      <c r="T478" s="11">
        <f t="shared" si="3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4"/>
        <v>0</v>
      </c>
      <c r="P479" s="6">
        <f t="shared" si="35"/>
        <v>0</v>
      </c>
      <c r="Q479" t="s">
        <v>8310</v>
      </c>
      <c r="R479" s="7" t="s">
        <v>8316</v>
      </c>
      <c r="S479" s="11">
        <f t="shared" si="36"/>
        <v>41047.83488425926</v>
      </c>
      <c r="T479" s="11">
        <f t="shared" si="3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4"/>
        <v>0</v>
      </c>
      <c r="P480" s="6">
        <f t="shared" si="35"/>
        <v>0</v>
      </c>
      <c r="Q480" t="s">
        <v>8310</v>
      </c>
      <c r="R480" s="7" t="s">
        <v>8316</v>
      </c>
      <c r="S480" s="11">
        <f t="shared" si="36"/>
        <v>42095.869317129633</v>
      </c>
      <c r="T480" s="11">
        <f t="shared" si="3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4"/>
        <v>0.3256</v>
      </c>
      <c r="P481" s="6">
        <f t="shared" si="35"/>
        <v>1.0577440390175223E-4</v>
      </c>
      <c r="Q481" t="s">
        <v>8310</v>
      </c>
      <c r="R481" s="7" t="s">
        <v>8316</v>
      </c>
      <c r="S481" s="11">
        <f t="shared" si="36"/>
        <v>41964.449479166666</v>
      </c>
      <c r="T481" s="11">
        <f t="shared" si="3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4"/>
        <v>0.19409999999999999</v>
      </c>
      <c r="P482" s="6">
        <f t="shared" si="35"/>
        <v>1.6814751676765035E-4</v>
      </c>
      <c r="Q482" t="s">
        <v>8310</v>
      </c>
      <c r="R482" s="7" t="s">
        <v>8316</v>
      </c>
      <c r="S482" s="11">
        <f t="shared" si="36"/>
        <v>41495.500173611108</v>
      </c>
      <c r="T482" s="11">
        <f t="shared" si="3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4"/>
        <v>6.0999999999999999E-2</v>
      </c>
      <c r="P483" s="6">
        <f t="shared" si="35"/>
        <v>3.9632915466872762E-5</v>
      </c>
      <c r="Q483" t="s">
        <v>8310</v>
      </c>
      <c r="R483" s="7" t="s">
        <v>8316</v>
      </c>
      <c r="S483" s="11">
        <f t="shared" si="36"/>
        <v>41192.672326388885</v>
      </c>
      <c r="T483" s="11">
        <f t="shared" si="3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4"/>
        <v>1E-3</v>
      </c>
      <c r="P484" s="6">
        <f t="shared" si="35"/>
        <v>2.1657330856214625E-7</v>
      </c>
      <c r="Q484" t="s">
        <v>8310</v>
      </c>
      <c r="R484" s="7" t="s">
        <v>8316</v>
      </c>
      <c r="S484" s="11">
        <f t="shared" si="36"/>
        <v>42474.606944444444</v>
      </c>
      <c r="T484" s="11">
        <f t="shared" si="3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4"/>
        <v>0.502</v>
      </c>
      <c r="P485" s="6">
        <f t="shared" si="35"/>
        <v>1.6307970134729613E-4</v>
      </c>
      <c r="Q485" t="s">
        <v>8310</v>
      </c>
      <c r="R485" s="7" t="s">
        <v>8316</v>
      </c>
      <c r="S485" s="11">
        <f t="shared" si="36"/>
        <v>41303.197592592594</v>
      </c>
      <c r="T485" s="11">
        <f t="shared" si="3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4"/>
        <v>1.8625E-3</v>
      </c>
      <c r="P486" s="6">
        <f t="shared" si="35"/>
        <v>3.226942297575979E-6</v>
      </c>
      <c r="Q486" t="s">
        <v>8310</v>
      </c>
      <c r="R486" s="7" t="s">
        <v>8316</v>
      </c>
      <c r="S486" s="11">
        <f t="shared" si="36"/>
        <v>42313.981157407412</v>
      </c>
      <c r="T486" s="11">
        <f t="shared" si="3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4"/>
        <v>0.21906971229845085</v>
      </c>
      <c r="P487" s="6">
        <f t="shared" si="35"/>
        <v>1.8008092264273318E-4</v>
      </c>
      <c r="Q487" t="s">
        <v>8310</v>
      </c>
      <c r="R487" s="7" t="s">
        <v>8316</v>
      </c>
      <c r="S487" s="11">
        <f t="shared" si="36"/>
        <v>41411.50577546296</v>
      </c>
      <c r="T487" s="11">
        <f t="shared" si="3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4"/>
        <v>9.0909090909090904E-5</v>
      </c>
      <c r="P488" s="6">
        <f t="shared" si="35"/>
        <v>1.0828665428107312E-6</v>
      </c>
      <c r="Q488" t="s">
        <v>8310</v>
      </c>
      <c r="R488" s="7" t="s">
        <v>8316</v>
      </c>
      <c r="S488" s="11">
        <f t="shared" si="36"/>
        <v>41791.94258101852</v>
      </c>
      <c r="T488" s="11">
        <f t="shared" si="3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4"/>
        <v>0</v>
      </c>
      <c r="P489" s="6">
        <f t="shared" si="35"/>
        <v>0</v>
      </c>
      <c r="Q489" t="s">
        <v>8310</v>
      </c>
      <c r="R489" s="7" t="s">
        <v>8316</v>
      </c>
      <c r="S489" s="11">
        <f t="shared" si="36"/>
        <v>42729.636504629627</v>
      </c>
      <c r="T489" s="11">
        <f t="shared" si="3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4"/>
        <v>0</v>
      </c>
      <c r="P490" s="6">
        <f t="shared" si="35"/>
        <v>0</v>
      </c>
      <c r="Q490" t="s">
        <v>8310</v>
      </c>
      <c r="R490" s="7" t="s">
        <v>8316</v>
      </c>
      <c r="S490" s="11">
        <f t="shared" si="36"/>
        <v>42744.054398148146</v>
      </c>
      <c r="T490" s="11">
        <f t="shared" si="3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4"/>
        <v>2.8667813379201833E-3</v>
      </c>
      <c r="P491" s="6">
        <f t="shared" si="35"/>
        <v>4.6563261340861449E-6</v>
      </c>
      <c r="Q491" t="s">
        <v>8310</v>
      </c>
      <c r="R491" s="7" t="s">
        <v>8316</v>
      </c>
      <c r="S491" s="11">
        <f t="shared" si="36"/>
        <v>40913.481249999997</v>
      </c>
      <c r="T491" s="11">
        <f t="shared" si="3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4"/>
        <v>0</v>
      </c>
      <c r="P492" s="6">
        <f t="shared" si="35"/>
        <v>0</v>
      </c>
      <c r="Q492" t="s">
        <v>8310</v>
      </c>
      <c r="R492" s="7" t="s">
        <v>8316</v>
      </c>
      <c r="S492" s="11">
        <f t="shared" si="36"/>
        <v>41143.968576388892</v>
      </c>
      <c r="T492" s="11">
        <f t="shared" si="3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4"/>
        <v>0</v>
      </c>
      <c r="P493" s="6">
        <f t="shared" si="35"/>
        <v>0</v>
      </c>
      <c r="Q493" t="s">
        <v>8310</v>
      </c>
      <c r="R493" s="7" t="s">
        <v>8316</v>
      </c>
      <c r="S493" s="11">
        <f t="shared" si="36"/>
        <v>42396.982627314821</v>
      </c>
      <c r="T493" s="11">
        <f t="shared" si="3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4"/>
        <v>0</v>
      </c>
      <c r="P494" s="6">
        <f t="shared" si="35"/>
        <v>0</v>
      </c>
      <c r="Q494" t="s">
        <v>8310</v>
      </c>
      <c r="R494" s="7" t="s">
        <v>8316</v>
      </c>
      <c r="S494" s="11">
        <f t="shared" si="36"/>
        <v>42656.03506944445</v>
      </c>
      <c r="T494" s="11">
        <f t="shared" si="3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4"/>
        <v>0</v>
      </c>
      <c r="P495" s="6">
        <f t="shared" si="35"/>
        <v>0</v>
      </c>
      <c r="Q495" t="s">
        <v>8310</v>
      </c>
      <c r="R495" s="7" t="s">
        <v>8316</v>
      </c>
      <c r="S495" s="11">
        <f t="shared" si="36"/>
        <v>42144.726134259254</v>
      </c>
      <c r="T495" s="11">
        <f t="shared" si="3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4"/>
        <v>1.5499999999999999E-3</v>
      </c>
      <c r="P496" s="6">
        <f t="shared" si="35"/>
        <v>6.7137725654265337E-7</v>
      </c>
      <c r="Q496" t="s">
        <v>8310</v>
      </c>
      <c r="R496" s="7" t="s">
        <v>8316</v>
      </c>
      <c r="S496" s="11">
        <f t="shared" si="36"/>
        <v>41823.125</v>
      </c>
      <c r="T496" s="11">
        <f t="shared" si="3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4"/>
        <v>0</v>
      </c>
      <c r="P497" s="6">
        <f t="shared" si="35"/>
        <v>0</v>
      </c>
      <c r="Q497" t="s">
        <v>8310</v>
      </c>
      <c r="R497" s="7" t="s">
        <v>8316</v>
      </c>
      <c r="S497" s="11">
        <f t="shared" si="36"/>
        <v>42201.827604166669</v>
      </c>
      <c r="T497" s="11">
        <f t="shared" si="3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4"/>
        <v>1.6666666666666667E-5</v>
      </c>
      <c r="P498" s="6">
        <f t="shared" si="35"/>
        <v>2.1657330856214625E-8</v>
      </c>
      <c r="Q498" t="s">
        <v>8310</v>
      </c>
      <c r="R498" s="7" t="s">
        <v>8316</v>
      </c>
      <c r="S498" s="11">
        <f t="shared" si="36"/>
        <v>41680.93141203704</v>
      </c>
      <c r="T498" s="11">
        <f t="shared" si="3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4"/>
        <v>6.6964285714285711E-3</v>
      </c>
      <c r="P499" s="6">
        <f t="shared" si="35"/>
        <v>6.4971992568643875E-7</v>
      </c>
      <c r="Q499" t="s">
        <v>8310</v>
      </c>
      <c r="R499" s="7" t="s">
        <v>8316</v>
      </c>
      <c r="S499" s="11">
        <f t="shared" si="36"/>
        <v>41998.208333333328</v>
      </c>
      <c r="T499" s="11">
        <f t="shared" si="3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4"/>
        <v>4.5985132395404561E-2</v>
      </c>
      <c r="P500" s="6">
        <f t="shared" si="35"/>
        <v>6.4842048583506589E-5</v>
      </c>
      <c r="Q500" t="s">
        <v>8310</v>
      </c>
      <c r="R500" s="7" t="s">
        <v>8316</v>
      </c>
      <c r="S500" s="11">
        <f t="shared" si="36"/>
        <v>40900.762141203704</v>
      </c>
      <c r="T500" s="11">
        <f t="shared" si="3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4"/>
        <v>9.5500000000000002E-2</v>
      </c>
      <c r="P501" s="6">
        <f t="shared" si="35"/>
        <v>4.1365501935369937E-5</v>
      </c>
      <c r="Q501" t="s">
        <v>8310</v>
      </c>
      <c r="R501" s="7" t="s">
        <v>8316</v>
      </c>
      <c r="S501" s="11">
        <f t="shared" si="36"/>
        <v>40098.874305555553</v>
      </c>
      <c r="T501" s="11">
        <f t="shared" si="3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4"/>
        <v>3.307692307692308E-2</v>
      </c>
      <c r="P502" s="6">
        <f t="shared" si="35"/>
        <v>4.6563261340861449E-6</v>
      </c>
      <c r="Q502" t="s">
        <v>8310</v>
      </c>
      <c r="R502" s="7" t="s">
        <v>8316</v>
      </c>
      <c r="S502" s="11">
        <f t="shared" si="36"/>
        <v>40306.927777777775</v>
      </c>
      <c r="T502" s="11">
        <f t="shared" si="3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4"/>
        <v>0</v>
      </c>
      <c r="P503" s="6">
        <f t="shared" si="35"/>
        <v>0</v>
      </c>
      <c r="Q503" t="s">
        <v>8310</v>
      </c>
      <c r="R503" s="7" t="s">
        <v>8316</v>
      </c>
      <c r="S503" s="11">
        <f t="shared" si="36"/>
        <v>40733.234386574077</v>
      </c>
      <c r="T503" s="11">
        <f t="shared" si="3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4"/>
        <v>1.15E-2</v>
      </c>
      <c r="P504" s="6">
        <f t="shared" si="35"/>
        <v>4.9811860969293639E-6</v>
      </c>
      <c r="Q504" t="s">
        <v>8310</v>
      </c>
      <c r="R504" s="7" t="s">
        <v>8316</v>
      </c>
      <c r="S504" s="11">
        <f t="shared" si="36"/>
        <v>40986.511863425927</v>
      </c>
      <c r="T504" s="11">
        <f t="shared" si="3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4"/>
        <v>1.7538461538461537E-2</v>
      </c>
      <c r="P505" s="6">
        <f t="shared" si="35"/>
        <v>2.4689357176084674E-6</v>
      </c>
      <c r="Q505" t="s">
        <v>8310</v>
      </c>
      <c r="R505" s="7" t="s">
        <v>8316</v>
      </c>
      <c r="S505" s="11">
        <f t="shared" si="36"/>
        <v>42021.526655092588</v>
      </c>
      <c r="T505" s="11">
        <f t="shared" si="3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4"/>
        <v>1.3673469387755101E-2</v>
      </c>
      <c r="P506" s="6">
        <f t="shared" si="35"/>
        <v>7.2552058368318999E-6</v>
      </c>
      <c r="Q506" t="s">
        <v>8310</v>
      </c>
      <c r="R506" s="7" t="s">
        <v>8316</v>
      </c>
      <c r="S506" s="11">
        <f t="shared" si="36"/>
        <v>41009.941979166666</v>
      </c>
      <c r="T506" s="11">
        <f t="shared" si="3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4"/>
        <v>4.3333333333333331E-3</v>
      </c>
      <c r="P507" s="6">
        <f t="shared" si="35"/>
        <v>1.1261812045231605E-6</v>
      </c>
      <c r="Q507" t="s">
        <v>8310</v>
      </c>
      <c r="R507" s="7" t="s">
        <v>8316</v>
      </c>
      <c r="S507" s="11">
        <f t="shared" si="36"/>
        <v>42363.098217592589</v>
      </c>
      <c r="T507" s="11">
        <f t="shared" si="3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4"/>
        <v>1.25E-3</v>
      </c>
      <c r="P508" s="6">
        <f t="shared" si="35"/>
        <v>5.414332714053656E-6</v>
      </c>
      <c r="Q508" t="s">
        <v>8310</v>
      </c>
      <c r="R508" s="7" t="s">
        <v>8316</v>
      </c>
      <c r="S508" s="11">
        <f t="shared" si="36"/>
        <v>41496.552314814813</v>
      </c>
      <c r="T508" s="11">
        <f t="shared" si="3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4"/>
        <v>3.2000000000000001E-2</v>
      </c>
      <c r="P509" s="6">
        <f t="shared" si="35"/>
        <v>1.386069174797736E-5</v>
      </c>
      <c r="Q509" t="s">
        <v>8310</v>
      </c>
      <c r="R509" s="7" t="s">
        <v>8316</v>
      </c>
      <c r="S509" s="11">
        <f t="shared" si="36"/>
        <v>41201.958993055552</v>
      </c>
      <c r="T509" s="11">
        <f t="shared" si="3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4"/>
        <v>8.0000000000000002E-3</v>
      </c>
      <c r="P510" s="6">
        <f t="shared" si="35"/>
        <v>8.6629323424858499E-6</v>
      </c>
      <c r="Q510" t="s">
        <v>8310</v>
      </c>
      <c r="R510" s="7" t="s">
        <v>8316</v>
      </c>
      <c r="S510" s="11">
        <f t="shared" si="36"/>
        <v>41054.593055555553</v>
      </c>
      <c r="T510" s="11">
        <f t="shared" si="3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4"/>
        <v>2E-3</v>
      </c>
      <c r="P511" s="6">
        <f t="shared" si="35"/>
        <v>2.1657330856214625E-7</v>
      </c>
      <c r="Q511" t="s">
        <v>8310</v>
      </c>
      <c r="R511" s="7" t="s">
        <v>8316</v>
      </c>
      <c r="S511" s="11">
        <f t="shared" si="36"/>
        <v>42183.631597222222</v>
      </c>
      <c r="T511" s="11">
        <f t="shared" si="3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4"/>
        <v>0</v>
      </c>
      <c r="P512" s="6">
        <f t="shared" si="35"/>
        <v>0</v>
      </c>
      <c r="Q512" t="s">
        <v>8310</v>
      </c>
      <c r="R512" s="7" t="s">
        <v>8316</v>
      </c>
      <c r="S512" s="11">
        <f t="shared" si="36"/>
        <v>42430.176377314812</v>
      </c>
      <c r="T512" s="11">
        <f t="shared" si="3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4"/>
        <v>0.03</v>
      </c>
      <c r="P513" s="6">
        <f t="shared" si="35"/>
        <v>3.2485996284321939E-6</v>
      </c>
      <c r="Q513" t="s">
        <v>8310</v>
      </c>
      <c r="R513" s="7" t="s">
        <v>8316</v>
      </c>
      <c r="S513" s="11">
        <f t="shared" si="36"/>
        <v>41370.261365740742</v>
      </c>
      <c r="T513" s="11">
        <f t="shared" si="3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8">E514/D514</f>
        <v>1.3749999999999999E-3</v>
      </c>
      <c r="P514" s="6">
        <f t="shared" ref="P514:P577" si="39">E514/SUM($E$2:$E$4115)</f>
        <v>2.3823063941836087E-7</v>
      </c>
      <c r="Q514" t="s">
        <v>8310</v>
      </c>
      <c r="R514" s="7" t="s">
        <v>8316</v>
      </c>
      <c r="S514" s="11">
        <f t="shared" si="36"/>
        <v>42694.783877314811</v>
      </c>
      <c r="T514" s="11">
        <f t="shared" si="3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8"/>
        <v>0.13924</v>
      </c>
      <c r="P515" s="6">
        <f t="shared" si="39"/>
        <v>1.5077833742096623E-4</v>
      </c>
      <c r="Q515" t="s">
        <v>8310</v>
      </c>
      <c r="R515" s="7" t="s">
        <v>8316</v>
      </c>
      <c r="S515" s="11">
        <f t="shared" ref="S515:S578" si="40">(((I515/60)/60/24)+DATE(1970,1,1))</f>
        <v>42597.291666666672</v>
      </c>
      <c r="T515" s="11">
        <f t="shared" ref="T515:T578" si="41">((($J515/60)/60/24)+DATE(1970,1,1))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8"/>
        <v>3.3333333333333333E-2</v>
      </c>
      <c r="P516" s="6">
        <f t="shared" si="39"/>
        <v>1.0828665428107312E-6</v>
      </c>
      <c r="Q516" t="s">
        <v>8310</v>
      </c>
      <c r="R516" s="7" t="s">
        <v>8316</v>
      </c>
      <c r="S516" s="11">
        <f t="shared" si="40"/>
        <v>41860.613969907405</v>
      </c>
      <c r="T516" s="11">
        <f t="shared" si="41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8"/>
        <v>0.25413402061855672</v>
      </c>
      <c r="P517" s="6">
        <f t="shared" si="39"/>
        <v>5.338748629365467E-4</v>
      </c>
      <c r="Q517" t="s">
        <v>8310</v>
      </c>
      <c r="R517" s="7" t="s">
        <v>8316</v>
      </c>
      <c r="S517" s="11">
        <f t="shared" si="40"/>
        <v>42367.490752314814</v>
      </c>
      <c r="T517" s="11">
        <f t="shared" si="41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8"/>
        <v>0</v>
      </c>
      <c r="P518" s="6">
        <f t="shared" si="39"/>
        <v>0</v>
      </c>
      <c r="Q518" t="s">
        <v>8310</v>
      </c>
      <c r="R518" s="7" t="s">
        <v>8316</v>
      </c>
      <c r="S518" s="11">
        <f t="shared" si="40"/>
        <v>42151.778703703705</v>
      </c>
      <c r="T518" s="11">
        <f t="shared" si="41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8"/>
        <v>1.3666666666666667E-2</v>
      </c>
      <c r="P519" s="6">
        <f t="shared" si="39"/>
        <v>4.439752825523998E-6</v>
      </c>
      <c r="Q519" t="s">
        <v>8310</v>
      </c>
      <c r="R519" s="7" t="s">
        <v>8316</v>
      </c>
      <c r="S519" s="11">
        <f t="shared" si="40"/>
        <v>42768.615289351852</v>
      </c>
      <c r="T519" s="11">
        <f t="shared" si="41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8"/>
        <v>0</v>
      </c>
      <c r="P520" s="6">
        <f t="shared" si="39"/>
        <v>0</v>
      </c>
      <c r="Q520" t="s">
        <v>8310</v>
      </c>
      <c r="R520" s="7" t="s">
        <v>8316</v>
      </c>
      <c r="S520" s="11">
        <f t="shared" si="40"/>
        <v>42253.615277777775</v>
      </c>
      <c r="T520" s="11">
        <f t="shared" si="41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8"/>
        <v>0.22881426547787684</v>
      </c>
      <c r="P521" s="6">
        <f t="shared" si="39"/>
        <v>5.9471030531165365E-5</v>
      </c>
      <c r="Q521" t="s">
        <v>8310</v>
      </c>
      <c r="R521" s="7" t="s">
        <v>8316</v>
      </c>
      <c r="S521" s="11">
        <f t="shared" si="40"/>
        <v>41248.391446759262</v>
      </c>
      <c r="T521" s="11">
        <f t="shared" si="41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8"/>
        <v>1.0209999999999999</v>
      </c>
      <c r="P522" s="6">
        <f t="shared" si="39"/>
        <v>1.1056067402097567E-4</v>
      </c>
      <c r="Q522" t="s">
        <v>8317</v>
      </c>
      <c r="R522" s="7" t="s">
        <v>8318</v>
      </c>
      <c r="S522" s="11">
        <f t="shared" si="40"/>
        <v>42348.702094907407</v>
      </c>
      <c r="T522" s="11">
        <f t="shared" si="41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8"/>
        <v>1.0464</v>
      </c>
      <c r="P523" s="6">
        <f t="shared" si="39"/>
        <v>1.1331115503971493E-4</v>
      </c>
      <c r="Q523" t="s">
        <v>8317</v>
      </c>
      <c r="R523" s="7" t="s">
        <v>8318</v>
      </c>
      <c r="S523" s="11">
        <f t="shared" si="40"/>
        <v>42675.207638888889</v>
      </c>
      <c r="T523" s="11">
        <f t="shared" si="41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8"/>
        <v>1.1466666666666667</v>
      </c>
      <c r="P524" s="6">
        <f t="shared" si="39"/>
        <v>7.4501218145378318E-5</v>
      </c>
      <c r="Q524" t="s">
        <v>8317</v>
      </c>
      <c r="R524" s="7" t="s">
        <v>8318</v>
      </c>
      <c r="S524" s="11">
        <f t="shared" si="40"/>
        <v>42449.999131944445</v>
      </c>
      <c r="T524" s="11">
        <f t="shared" si="41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8"/>
        <v>1.206</v>
      </c>
      <c r="P525" s="6">
        <f t="shared" si="39"/>
        <v>1.3059370506297418E-4</v>
      </c>
      <c r="Q525" t="s">
        <v>8317</v>
      </c>
      <c r="R525" s="7" t="s">
        <v>8318</v>
      </c>
      <c r="S525" s="11">
        <f t="shared" si="40"/>
        <v>42268.13282407407</v>
      </c>
      <c r="T525" s="11">
        <f t="shared" si="41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8"/>
        <v>1.0867285714285715</v>
      </c>
      <c r="P526" s="6">
        <f t="shared" si="39"/>
        <v>8.2374740778155147E-5</v>
      </c>
      <c r="Q526" t="s">
        <v>8317</v>
      </c>
      <c r="R526" s="7" t="s">
        <v>8318</v>
      </c>
      <c r="S526" s="11">
        <f t="shared" si="40"/>
        <v>42522.717233796298</v>
      </c>
      <c r="T526" s="11">
        <f t="shared" si="41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8"/>
        <v>1</v>
      </c>
      <c r="P527" s="6">
        <f t="shared" si="39"/>
        <v>2.5988797027457552E-4</v>
      </c>
      <c r="Q527" t="s">
        <v>8317</v>
      </c>
      <c r="R527" s="7" t="s">
        <v>8318</v>
      </c>
      <c r="S527" s="11">
        <f t="shared" si="40"/>
        <v>41895.400937500002</v>
      </c>
      <c r="T527" s="11">
        <f t="shared" si="41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8"/>
        <v>1.1399999999999999</v>
      </c>
      <c r="P528" s="6">
        <f t="shared" si="39"/>
        <v>3.703403576412701E-5</v>
      </c>
      <c r="Q528" t="s">
        <v>8317</v>
      </c>
      <c r="R528" s="7" t="s">
        <v>8318</v>
      </c>
      <c r="S528" s="11">
        <f t="shared" si="40"/>
        <v>42223.708333333328</v>
      </c>
      <c r="T528" s="11">
        <f t="shared" si="41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8"/>
        <v>1.0085</v>
      </c>
      <c r="P529" s="6">
        <f t="shared" si="39"/>
        <v>2.1841418168492451E-4</v>
      </c>
      <c r="Q529" t="s">
        <v>8317</v>
      </c>
      <c r="R529" s="7" t="s">
        <v>8318</v>
      </c>
      <c r="S529" s="11">
        <f t="shared" si="40"/>
        <v>42783.670138888891</v>
      </c>
      <c r="T529" s="11">
        <f t="shared" si="41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8"/>
        <v>1.1565217391304348</v>
      </c>
      <c r="P530" s="6">
        <f t="shared" si="39"/>
        <v>2.8804250038765453E-5</v>
      </c>
      <c r="Q530" t="s">
        <v>8317</v>
      </c>
      <c r="R530" s="7" t="s">
        <v>8318</v>
      </c>
      <c r="S530" s="11">
        <f t="shared" si="40"/>
        <v>42176.888888888891</v>
      </c>
      <c r="T530" s="11">
        <f t="shared" si="41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8"/>
        <v>1.3041666666666667</v>
      </c>
      <c r="P531" s="6">
        <f t="shared" si="39"/>
        <v>3.389372278997589E-5</v>
      </c>
      <c r="Q531" t="s">
        <v>8317</v>
      </c>
      <c r="R531" s="7" t="s">
        <v>8318</v>
      </c>
      <c r="S531" s="11">
        <f t="shared" si="40"/>
        <v>42746.208333333328</v>
      </c>
      <c r="T531" s="11">
        <f t="shared" si="41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8"/>
        <v>1.0778267254038179</v>
      </c>
      <c r="P532" s="6">
        <f t="shared" si="39"/>
        <v>7.9482404242307673E-5</v>
      </c>
      <c r="Q532" t="s">
        <v>8317</v>
      </c>
      <c r="R532" s="7" t="s">
        <v>8318</v>
      </c>
      <c r="S532" s="11">
        <f t="shared" si="40"/>
        <v>42179.083333333328</v>
      </c>
      <c r="T532" s="11">
        <f t="shared" si="41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8"/>
        <v>1</v>
      </c>
      <c r="P533" s="6">
        <f t="shared" si="39"/>
        <v>8.6629323424858496E-5</v>
      </c>
      <c r="Q533" t="s">
        <v>8317</v>
      </c>
      <c r="R533" s="7" t="s">
        <v>8318</v>
      </c>
      <c r="S533" s="11">
        <f t="shared" si="40"/>
        <v>42721.290972222225</v>
      </c>
      <c r="T533" s="11">
        <f t="shared" si="41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8"/>
        <v>1.2324999999999999</v>
      </c>
      <c r="P534" s="6">
        <f t="shared" si="39"/>
        <v>2.6692660280284525E-4</v>
      </c>
      <c r="Q534" t="s">
        <v>8317</v>
      </c>
      <c r="R534" s="7" t="s">
        <v>8318</v>
      </c>
      <c r="S534" s="11">
        <f t="shared" si="40"/>
        <v>42503.007037037038</v>
      </c>
      <c r="T534" s="11">
        <f t="shared" si="41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8"/>
        <v>1.002</v>
      </c>
      <c r="P535" s="6">
        <f t="shared" si="39"/>
        <v>4.3401291035854108E-5</v>
      </c>
      <c r="Q535" t="s">
        <v>8317</v>
      </c>
      <c r="R535" s="7" t="s">
        <v>8318</v>
      </c>
      <c r="S535" s="11">
        <f t="shared" si="40"/>
        <v>42506.43478009259</v>
      </c>
      <c r="T535" s="11">
        <f t="shared" si="41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8"/>
        <v>1.0466666666666666</v>
      </c>
      <c r="P536" s="6">
        <f t="shared" si="39"/>
        <v>3.4002009444256961E-4</v>
      </c>
      <c r="Q536" t="s">
        <v>8317</v>
      </c>
      <c r="R536" s="7" t="s">
        <v>8318</v>
      </c>
      <c r="S536" s="11">
        <f t="shared" si="40"/>
        <v>42309.958333333328</v>
      </c>
      <c r="T536" s="11">
        <f t="shared" si="41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8"/>
        <v>1.0249999999999999</v>
      </c>
      <c r="P537" s="6">
        <f t="shared" si="39"/>
        <v>4.4397528255239982E-5</v>
      </c>
      <c r="Q537" t="s">
        <v>8317</v>
      </c>
      <c r="R537" s="7" t="s">
        <v>8318</v>
      </c>
      <c r="S537" s="11">
        <f t="shared" si="40"/>
        <v>42741.545196759253</v>
      </c>
      <c r="T537" s="11">
        <f t="shared" si="41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8"/>
        <v>1.1825757575757576</v>
      </c>
      <c r="P538" s="6">
        <f t="shared" si="39"/>
        <v>8.4517733666377573E-5</v>
      </c>
      <c r="Q538" t="s">
        <v>8317</v>
      </c>
      <c r="R538" s="7" t="s">
        <v>8318</v>
      </c>
      <c r="S538" s="11">
        <f t="shared" si="40"/>
        <v>42219.75</v>
      </c>
      <c r="T538" s="11">
        <f t="shared" si="41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8"/>
        <v>1.2050000000000001</v>
      </c>
      <c r="P539" s="6">
        <f t="shared" si="39"/>
        <v>5.2194167363477246E-5</v>
      </c>
      <c r="Q539" t="s">
        <v>8317</v>
      </c>
      <c r="R539" s="7" t="s">
        <v>8318</v>
      </c>
      <c r="S539" s="11">
        <f t="shared" si="40"/>
        <v>42312.810081018513</v>
      </c>
      <c r="T539" s="11">
        <f t="shared" si="41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8"/>
        <v>3.0242</v>
      </c>
      <c r="P540" s="6">
        <f t="shared" si="39"/>
        <v>3.2748049987682136E-4</v>
      </c>
      <c r="Q540" t="s">
        <v>8317</v>
      </c>
      <c r="R540" s="7" t="s">
        <v>8318</v>
      </c>
      <c r="S540" s="11">
        <f t="shared" si="40"/>
        <v>42503.794710648144</v>
      </c>
      <c r="T540" s="11">
        <f t="shared" si="41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8"/>
        <v>1.00644</v>
      </c>
      <c r="P541" s="6">
        <f t="shared" si="39"/>
        <v>1.0898402033464325E-5</v>
      </c>
      <c r="Q541" t="s">
        <v>8317</v>
      </c>
      <c r="R541" s="7" t="s">
        <v>8318</v>
      </c>
      <c r="S541" s="11">
        <f t="shared" si="40"/>
        <v>42556.049849537041</v>
      </c>
      <c r="T541" s="11">
        <f t="shared" si="41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8"/>
        <v>6.666666666666667E-5</v>
      </c>
      <c r="P542" s="6">
        <f t="shared" si="39"/>
        <v>2.1657330856214625E-8</v>
      </c>
      <c r="Q542" t="s">
        <v>8319</v>
      </c>
      <c r="R542" s="7" t="s">
        <v>8320</v>
      </c>
      <c r="S542" s="11">
        <f t="shared" si="40"/>
        <v>42039.817199074074</v>
      </c>
      <c r="T542" s="11">
        <f t="shared" si="41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8"/>
        <v>5.5555555555555558E-3</v>
      </c>
      <c r="P543" s="6">
        <f t="shared" si="39"/>
        <v>5.4143327140536562E-7</v>
      </c>
      <c r="Q543" t="s">
        <v>8319</v>
      </c>
      <c r="R543" s="7" t="s">
        <v>8320</v>
      </c>
      <c r="S543" s="11">
        <f t="shared" si="40"/>
        <v>42306.046689814815</v>
      </c>
      <c r="T543" s="11">
        <f t="shared" si="41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8"/>
        <v>3.9999999999999998E-6</v>
      </c>
      <c r="P544" s="6">
        <f t="shared" si="39"/>
        <v>2.1657330856214625E-8</v>
      </c>
      <c r="Q544" t="s">
        <v>8319</v>
      </c>
      <c r="R544" s="7" t="s">
        <v>8320</v>
      </c>
      <c r="S544" s="11">
        <f t="shared" si="40"/>
        <v>42493.695787037039</v>
      </c>
      <c r="T544" s="11">
        <f t="shared" si="41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8"/>
        <v>3.1818181818181819E-3</v>
      </c>
      <c r="P545" s="6">
        <f t="shared" si="39"/>
        <v>1.5160131599350237E-6</v>
      </c>
      <c r="Q545" t="s">
        <v>8319</v>
      </c>
      <c r="R545" s="7" t="s">
        <v>8320</v>
      </c>
      <c r="S545" s="11">
        <f t="shared" si="40"/>
        <v>41944.092152777775</v>
      </c>
      <c r="T545" s="11">
        <f t="shared" si="41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8"/>
        <v>1.2E-2</v>
      </c>
      <c r="P546" s="6">
        <f t="shared" si="39"/>
        <v>1.2994398513728775E-7</v>
      </c>
      <c r="Q546" t="s">
        <v>8319</v>
      </c>
      <c r="R546" s="7" t="s">
        <v>8320</v>
      </c>
      <c r="S546" s="11">
        <f t="shared" si="40"/>
        <v>42555.656944444447</v>
      </c>
      <c r="T546" s="11">
        <f t="shared" si="41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8"/>
        <v>0.27383999999999997</v>
      </c>
      <c r="P547" s="6">
        <f t="shared" si="39"/>
        <v>2.9653217408329066E-4</v>
      </c>
      <c r="Q547" t="s">
        <v>8319</v>
      </c>
      <c r="R547" s="7" t="s">
        <v>8320</v>
      </c>
      <c r="S547" s="11">
        <f t="shared" si="40"/>
        <v>42323.634131944447</v>
      </c>
      <c r="T547" s="11">
        <f t="shared" si="41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8"/>
        <v>8.6666666666666663E-4</v>
      </c>
      <c r="P548" s="6">
        <f t="shared" si="39"/>
        <v>1.1261812045231605E-6</v>
      </c>
      <c r="Q548" t="s">
        <v>8319</v>
      </c>
      <c r="R548" s="7" t="s">
        <v>8320</v>
      </c>
      <c r="S548" s="11">
        <f t="shared" si="40"/>
        <v>42294.667997685188</v>
      </c>
      <c r="T548" s="11">
        <f t="shared" si="41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8"/>
        <v>0</v>
      </c>
      <c r="P549" s="6">
        <f t="shared" si="39"/>
        <v>0</v>
      </c>
      <c r="Q549" t="s">
        <v>8319</v>
      </c>
      <c r="R549" s="7" t="s">
        <v>8320</v>
      </c>
      <c r="S549" s="11">
        <f t="shared" si="40"/>
        <v>42410.696342592593</v>
      </c>
      <c r="T549" s="11">
        <f t="shared" si="41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8"/>
        <v>8.9999999999999998E-4</v>
      </c>
      <c r="P550" s="6">
        <f t="shared" si="39"/>
        <v>1.9491597770593162E-7</v>
      </c>
      <c r="Q550" t="s">
        <v>8319</v>
      </c>
      <c r="R550" s="7" t="s">
        <v>8320</v>
      </c>
      <c r="S550" s="11">
        <f t="shared" si="40"/>
        <v>42306.903333333335</v>
      </c>
      <c r="T550" s="11">
        <f t="shared" si="41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8"/>
        <v>2.7199999999999998E-2</v>
      </c>
      <c r="P551" s="6">
        <f t="shared" si="39"/>
        <v>1.4726984982225945E-6</v>
      </c>
      <c r="Q551" t="s">
        <v>8319</v>
      </c>
      <c r="R551" s="7" t="s">
        <v>8320</v>
      </c>
      <c r="S551" s="11">
        <f t="shared" si="40"/>
        <v>42193.636828703704</v>
      </c>
      <c r="T551" s="11">
        <f t="shared" si="41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8"/>
        <v>7.0000000000000001E-3</v>
      </c>
      <c r="P552" s="6">
        <f t="shared" si="39"/>
        <v>7.5800657996751187E-7</v>
      </c>
      <c r="Q552" t="s">
        <v>8319</v>
      </c>
      <c r="R552" s="7" t="s">
        <v>8320</v>
      </c>
      <c r="S552" s="11">
        <f t="shared" si="40"/>
        <v>42766.208333333328</v>
      </c>
      <c r="T552" s="11">
        <f t="shared" si="41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8"/>
        <v>5.0413333333333331E-2</v>
      </c>
      <c r="P553" s="6">
        <f t="shared" si="39"/>
        <v>8.1886367967347505E-5</v>
      </c>
      <c r="Q553" t="s">
        <v>8319</v>
      </c>
      <c r="R553" s="7" t="s">
        <v>8320</v>
      </c>
      <c r="S553" s="11">
        <f t="shared" si="40"/>
        <v>42217.745138888888</v>
      </c>
      <c r="T553" s="11">
        <f t="shared" si="41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8"/>
        <v>0</v>
      </c>
      <c r="P554" s="6">
        <f t="shared" si="39"/>
        <v>0</v>
      </c>
      <c r="Q554" t="s">
        <v>8319</v>
      </c>
      <c r="R554" s="7" t="s">
        <v>8320</v>
      </c>
      <c r="S554" s="11">
        <f t="shared" si="40"/>
        <v>42378.616851851853</v>
      </c>
      <c r="T554" s="11">
        <f t="shared" si="41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8"/>
        <v>4.9199999999999999E-3</v>
      </c>
      <c r="P555" s="6">
        <f t="shared" si="39"/>
        <v>2.663851695314399E-6</v>
      </c>
      <c r="Q555" t="s">
        <v>8319</v>
      </c>
      <c r="R555" s="7" t="s">
        <v>8320</v>
      </c>
      <c r="S555" s="11">
        <f t="shared" si="40"/>
        <v>41957.761469907404</v>
      </c>
      <c r="T555" s="11">
        <f t="shared" si="41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8"/>
        <v>0.36589147286821705</v>
      </c>
      <c r="P556" s="6">
        <f t="shared" si="39"/>
        <v>3.0666780492399911E-5</v>
      </c>
      <c r="Q556" t="s">
        <v>8319</v>
      </c>
      <c r="R556" s="7" t="s">
        <v>8320</v>
      </c>
      <c r="S556" s="11">
        <f t="shared" si="40"/>
        <v>41931.684861111113</v>
      </c>
      <c r="T556" s="11">
        <f t="shared" si="41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8"/>
        <v>0</v>
      </c>
      <c r="P557" s="6">
        <f t="shared" si="39"/>
        <v>0</v>
      </c>
      <c r="Q557" t="s">
        <v>8319</v>
      </c>
      <c r="R557" s="7" t="s">
        <v>8320</v>
      </c>
      <c r="S557" s="11">
        <f t="shared" si="40"/>
        <v>42533.353506944448</v>
      </c>
      <c r="T557" s="11">
        <f t="shared" si="41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8"/>
        <v>2.5000000000000001E-2</v>
      </c>
      <c r="P558" s="6">
        <f t="shared" si="39"/>
        <v>4.331466171242925E-6</v>
      </c>
      <c r="Q558" t="s">
        <v>8319</v>
      </c>
      <c r="R558" s="7" t="s">
        <v>8320</v>
      </c>
      <c r="S558" s="11">
        <f t="shared" si="40"/>
        <v>42375.860150462962</v>
      </c>
      <c r="T558" s="11">
        <f t="shared" si="41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8"/>
        <v>9.1066666666666674E-3</v>
      </c>
      <c r="P559" s="6">
        <f t="shared" si="39"/>
        <v>2.9583913949589178E-5</v>
      </c>
      <c r="Q559" t="s">
        <v>8319</v>
      </c>
      <c r="R559" s="7" t="s">
        <v>8320</v>
      </c>
      <c r="S559" s="11">
        <f t="shared" si="40"/>
        <v>42706.983831018515</v>
      </c>
      <c r="T559" s="11">
        <f t="shared" si="41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8"/>
        <v>0</v>
      </c>
      <c r="P560" s="6">
        <f t="shared" si="39"/>
        <v>0</v>
      </c>
      <c r="Q560" t="s">
        <v>8319</v>
      </c>
      <c r="R560" s="7" t="s">
        <v>8320</v>
      </c>
      <c r="S560" s="11">
        <f t="shared" si="40"/>
        <v>42087.841493055559</v>
      </c>
      <c r="T560" s="11">
        <f t="shared" si="41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8"/>
        <v>2.0833333333333335E-4</v>
      </c>
      <c r="P561" s="6">
        <f t="shared" si="39"/>
        <v>1.0828665428107312E-6</v>
      </c>
      <c r="Q561" t="s">
        <v>8319</v>
      </c>
      <c r="R561" s="7" t="s">
        <v>8320</v>
      </c>
      <c r="S561" s="11">
        <f t="shared" si="40"/>
        <v>42351.283101851848</v>
      </c>
      <c r="T561" s="11">
        <f t="shared" si="41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8"/>
        <v>1.2E-4</v>
      </c>
      <c r="P562" s="6">
        <f t="shared" si="39"/>
        <v>2.598879702745755E-7</v>
      </c>
      <c r="Q562" t="s">
        <v>8319</v>
      </c>
      <c r="R562" s="7" t="s">
        <v>8320</v>
      </c>
      <c r="S562" s="11">
        <f t="shared" si="40"/>
        <v>41990.771354166667</v>
      </c>
      <c r="T562" s="11">
        <f t="shared" si="41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8"/>
        <v>3.6666666666666666E-3</v>
      </c>
      <c r="P563" s="6">
        <f t="shared" si="39"/>
        <v>1.1911531970918045E-6</v>
      </c>
      <c r="Q563" t="s">
        <v>8319</v>
      </c>
      <c r="R563" s="7" t="s">
        <v>8320</v>
      </c>
      <c r="S563" s="11">
        <f t="shared" si="40"/>
        <v>42303.658715277779</v>
      </c>
      <c r="T563" s="11">
        <f t="shared" si="41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8"/>
        <v>0</v>
      </c>
      <c r="P564" s="6">
        <f t="shared" si="39"/>
        <v>0</v>
      </c>
      <c r="Q564" t="s">
        <v>8319</v>
      </c>
      <c r="R564" s="7" t="s">
        <v>8320</v>
      </c>
      <c r="S564" s="11">
        <f t="shared" si="40"/>
        <v>42722.389062500006</v>
      </c>
      <c r="T564" s="11">
        <f t="shared" si="41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8"/>
        <v>9.0666666666666662E-4</v>
      </c>
      <c r="P565" s="6">
        <f t="shared" si="39"/>
        <v>1.4726984982225945E-6</v>
      </c>
      <c r="Q565" t="s">
        <v>8319</v>
      </c>
      <c r="R565" s="7" t="s">
        <v>8320</v>
      </c>
      <c r="S565" s="11">
        <f t="shared" si="40"/>
        <v>42052.069988425923</v>
      </c>
      <c r="T565" s="11">
        <f t="shared" si="41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8"/>
        <v>5.5555555555555558E-5</v>
      </c>
      <c r="P566" s="6">
        <f t="shared" si="39"/>
        <v>2.1657330856214625E-8</v>
      </c>
      <c r="Q566" t="s">
        <v>8319</v>
      </c>
      <c r="R566" s="7" t="s">
        <v>8320</v>
      </c>
      <c r="S566" s="11">
        <f t="shared" si="40"/>
        <v>42441.942997685182</v>
      </c>
      <c r="T566" s="11">
        <f t="shared" si="41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8"/>
        <v>0</v>
      </c>
      <c r="P567" s="6">
        <f t="shared" si="39"/>
        <v>0</v>
      </c>
      <c r="Q567" t="s">
        <v>8319</v>
      </c>
      <c r="R567" s="7" t="s">
        <v>8320</v>
      </c>
      <c r="S567" s="11">
        <f t="shared" si="40"/>
        <v>42195.785289351858</v>
      </c>
      <c r="T567" s="11">
        <f t="shared" si="41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8"/>
        <v>2.0000000000000001E-4</v>
      </c>
      <c r="P568" s="6">
        <f t="shared" si="39"/>
        <v>2.1657330856214625E-8</v>
      </c>
      <c r="Q568" t="s">
        <v>8319</v>
      </c>
      <c r="R568" s="7" t="s">
        <v>8320</v>
      </c>
      <c r="S568" s="11">
        <f t="shared" si="40"/>
        <v>42565.68440972222</v>
      </c>
      <c r="T568" s="11">
        <f t="shared" si="41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8"/>
        <v>0</v>
      </c>
      <c r="P569" s="6">
        <f t="shared" si="39"/>
        <v>0</v>
      </c>
      <c r="Q569" t="s">
        <v>8319</v>
      </c>
      <c r="R569" s="7" t="s">
        <v>8320</v>
      </c>
      <c r="S569" s="11">
        <f t="shared" si="40"/>
        <v>42005.842523148152</v>
      </c>
      <c r="T569" s="11">
        <f t="shared" si="41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8"/>
        <v>0.01</v>
      </c>
      <c r="P570" s="6">
        <f t="shared" si="39"/>
        <v>5.306046059772583E-6</v>
      </c>
      <c r="Q570" t="s">
        <v>8319</v>
      </c>
      <c r="R570" s="7" t="s">
        <v>8320</v>
      </c>
      <c r="S570" s="11">
        <f t="shared" si="40"/>
        <v>42385.458333333328</v>
      </c>
      <c r="T570" s="11">
        <f t="shared" si="41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8"/>
        <v>8.0000000000000002E-3</v>
      </c>
      <c r="P571" s="6">
        <f t="shared" si="39"/>
        <v>4.331466171242925E-7</v>
      </c>
      <c r="Q571" t="s">
        <v>8319</v>
      </c>
      <c r="R571" s="7" t="s">
        <v>8320</v>
      </c>
      <c r="S571" s="11">
        <f t="shared" si="40"/>
        <v>42370.847361111111</v>
      </c>
      <c r="T571" s="11">
        <f t="shared" si="41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8"/>
        <v>1.6705882352941177E-3</v>
      </c>
      <c r="P572" s="6">
        <f t="shared" si="39"/>
        <v>3.0753409815824769E-6</v>
      </c>
      <c r="Q572" t="s">
        <v>8319</v>
      </c>
      <c r="R572" s="7" t="s">
        <v>8320</v>
      </c>
      <c r="S572" s="11">
        <f t="shared" si="40"/>
        <v>42418.798252314817</v>
      </c>
      <c r="T572" s="11">
        <f t="shared" si="41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8"/>
        <v>4.2399999999999998E-3</v>
      </c>
      <c r="P573" s="6">
        <f t="shared" si="39"/>
        <v>2.2956770707587504E-6</v>
      </c>
      <c r="Q573" t="s">
        <v>8319</v>
      </c>
      <c r="R573" s="7" t="s">
        <v>8320</v>
      </c>
      <c r="S573" s="11">
        <f t="shared" si="40"/>
        <v>42212.165972222225</v>
      </c>
      <c r="T573" s="11">
        <f t="shared" si="41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8"/>
        <v>0</v>
      </c>
      <c r="P574" s="6">
        <f t="shared" si="39"/>
        <v>0</v>
      </c>
      <c r="Q574" t="s">
        <v>8319</v>
      </c>
      <c r="R574" s="7" t="s">
        <v>8320</v>
      </c>
      <c r="S574" s="11">
        <f t="shared" si="40"/>
        <v>42312.757962962962</v>
      </c>
      <c r="T574" s="11">
        <f t="shared" si="41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8"/>
        <v>3.892538925389254E-3</v>
      </c>
      <c r="P575" s="6">
        <f t="shared" si="39"/>
        <v>7.4934364762502608E-6</v>
      </c>
      <c r="Q575" t="s">
        <v>8319</v>
      </c>
      <c r="R575" s="7" t="s">
        <v>8320</v>
      </c>
      <c r="S575" s="11">
        <f t="shared" si="40"/>
        <v>42022.05</v>
      </c>
      <c r="T575" s="11">
        <f t="shared" si="41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8"/>
        <v>7.1556350626118068E-3</v>
      </c>
      <c r="P576" s="6">
        <f t="shared" si="39"/>
        <v>1.73258646849717E-6</v>
      </c>
      <c r="Q576" t="s">
        <v>8319</v>
      </c>
      <c r="R576" s="7" t="s">
        <v>8320</v>
      </c>
      <c r="S576" s="11">
        <f t="shared" si="40"/>
        <v>42662.443368055552</v>
      </c>
      <c r="T576" s="11">
        <f t="shared" si="41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8"/>
        <v>4.3166666666666666E-3</v>
      </c>
      <c r="P577" s="6">
        <f t="shared" si="39"/>
        <v>5.6092486917595879E-6</v>
      </c>
      <c r="Q577" t="s">
        <v>8319</v>
      </c>
      <c r="R577" s="7" t="s">
        <v>8320</v>
      </c>
      <c r="S577" s="11">
        <f t="shared" si="40"/>
        <v>42168.692627314813</v>
      </c>
      <c r="T577" s="11">
        <f t="shared" si="41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2">E578/D578</f>
        <v>1.2500000000000001E-5</v>
      </c>
      <c r="P578" s="6">
        <f t="shared" ref="P578:P641" si="43">E578/SUM($E$2:$E$4115)</f>
        <v>2.1657330856214625E-8</v>
      </c>
      <c r="Q578" t="s">
        <v>8319</v>
      </c>
      <c r="R578" s="7" t="s">
        <v>8320</v>
      </c>
      <c r="S578" s="11">
        <f t="shared" si="40"/>
        <v>42091.43</v>
      </c>
      <c r="T578" s="11">
        <f t="shared" si="41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2"/>
        <v>2E-3</v>
      </c>
      <c r="P579" s="6">
        <f t="shared" si="43"/>
        <v>2.1657330856214625E-7</v>
      </c>
      <c r="Q579" t="s">
        <v>8319</v>
      </c>
      <c r="R579" s="7" t="s">
        <v>8320</v>
      </c>
      <c r="S579" s="11">
        <f t="shared" ref="S579:S642" si="44">(((I579/60)/60/24)+DATE(1970,1,1))</f>
        <v>42510.589143518519</v>
      </c>
      <c r="T579" s="11">
        <f t="shared" ref="T579:T642" si="45">((($J579/60)/60/24)+DATE(1970,1,1))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2"/>
        <v>1.12E-4</v>
      </c>
      <c r="P580" s="6">
        <f t="shared" si="43"/>
        <v>3.0320263198700475E-7</v>
      </c>
      <c r="Q580" t="s">
        <v>8319</v>
      </c>
      <c r="R580" s="7" t="s">
        <v>8320</v>
      </c>
      <c r="S580" s="11">
        <f t="shared" si="44"/>
        <v>42254.578622685185</v>
      </c>
      <c r="T580" s="11">
        <f t="shared" si="45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2"/>
        <v>1.4583333333333334E-2</v>
      </c>
      <c r="P581" s="6">
        <f t="shared" si="43"/>
        <v>3.7900328998375595E-6</v>
      </c>
      <c r="Q581" t="s">
        <v>8319</v>
      </c>
      <c r="R581" s="7" t="s">
        <v>8320</v>
      </c>
      <c r="S581" s="11">
        <f t="shared" si="44"/>
        <v>41998.852118055554</v>
      </c>
      <c r="T581" s="11">
        <f t="shared" si="45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2"/>
        <v>3.3333333333333332E-4</v>
      </c>
      <c r="P582" s="6">
        <f t="shared" si="43"/>
        <v>2.1657330856214625E-8</v>
      </c>
      <c r="Q582" t="s">
        <v>8319</v>
      </c>
      <c r="R582" s="7" t="s">
        <v>8320</v>
      </c>
      <c r="S582" s="11">
        <f t="shared" si="44"/>
        <v>42635.908182870371</v>
      </c>
      <c r="T582" s="11">
        <f t="shared" si="45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2"/>
        <v>0</v>
      </c>
      <c r="P583" s="6">
        <f t="shared" si="43"/>
        <v>0</v>
      </c>
      <c r="Q583" t="s">
        <v>8319</v>
      </c>
      <c r="R583" s="7" t="s">
        <v>8320</v>
      </c>
      <c r="S583" s="11">
        <f t="shared" si="44"/>
        <v>42218.012777777782</v>
      </c>
      <c r="T583" s="11">
        <f t="shared" si="45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2"/>
        <v>0</v>
      </c>
      <c r="P584" s="6">
        <f t="shared" si="43"/>
        <v>0</v>
      </c>
      <c r="Q584" t="s">
        <v>8319</v>
      </c>
      <c r="R584" s="7" t="s">
        <v>8320</v>
      </c>
      <c r="S584" s="11">
        <f t="shared" si="44"/>
        <v>42078.75</v>
      </c>
      <c r="T584" s="11">
        <f t="shared" si="45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2"/>
        <v>1.1111111111111112E-4</v>
      </c>
      <c r="P585" s="6">
        <f t="shared" si="43"/>
        <v>2.1657330856214625E-8</v>
      </c>
      <c r="Q585" t="s">
        <v>8319</v>
      </c>
      <c r="R585" s="7" t="s">
        <v>8320</v>
      </c>
      <c r="S585" s="11">
        <f t="shared" si="44"/>
        <v>42082.896840277783</v>
      </c>
      <c r="T585" s="11">
        <f t="shared" si="45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2"/>
        <v>0.01</v>
      </c>
      <c r="P586" s="6">
        <f t="shared" si="43"/>
        <v>2.1657330856214625E-7</v>
      </c>
      <c r="Q586" t="s">
        <v>8319</v>
      </c>
      <c r="R586" s="7" t="s">
        <v>8320</v>
      </c>
      <c r="S586" s="11">
        <f t="shared" si="44"/>
        <v>42079.674953703703</v>
      </c>
      <c r="T586" s="11">
        <f t="shared" si="45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2"/>
        <v>0</v>
      </c>
      <c r="P587" s="6">
        <f t="shared" si="43"/>
        <v>0</v>
      </c>
      <c r="Q587" t="s">
        <v>8319</v>
      </c>
      <c r="R587" s="7" t="s">
        <v>8320</v>
      </c>
      <c r="S587" s="11">
        <f t="shared" si="44"/>
        <v>42339</v>
      </c>
      <c r="T587" s="11">
        <f t="shared" si="45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2"/>
        <v>5.5999999999999999E-3</v>
      </c>
      <c r="P588" s="6">
        <f t="shared" si="43"/>
        <v>1.212810527948019E-6</v>
      </c>
      <c r="Q588" t="s">
        <v>8319</v>
      </c>
      <c r="R588" s="7" t="s">
        <v>8320</v>
      </c>
      <c r="S588" s="11">
        <f t="shared" si="44"/>
        <v>42050.854247685187</v>
      </c>
      <c r="T588" s="11">
        <f t="shared" si="45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2"/>
        <v>9.0833333333333335E-2</v>
      </c>
      <c r="P589" s="6">
        <f t="shared" si="43"/>
        <v>5.9016226583184858E-5</v>
      </c>
      <c r="Q589" t="s">
        <v>8319</v>
      </c>
      <c r="R589" s="7" t="s">
        <v>8320</v>
      </c>
      <c r="S589" s="11">
        <f t="shared" si="44"/>
        <v>42110.757326388892</v>
      </c>
      <c r="T589" s="11">
        <f t="shared" si="45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2"/>
        <v>3.3444444444444443E-2</v>
      </c>
      <c r="P590" s="6">
        <f t="shared" si="43"/>
        <v>6.518856587720602E-6</v>
      </c>
      <c r="Q590" t="s">
        <v>8319</v>
      </c>
      <c r="R590" s="7" t="s">
        <v>8320</v>
      </c>
      <c r="S590" s="11">
        <f t="shared" si="44"/>
        <v>42691.811180555553</v>
      </c>
      <c r="T590" s="11">
        <f t="shared" si="45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2"/>
        <v>1.3333333333333334E-4</v>
      </c>
      <c r="P591" s="6">
        <f t="shared" si="43"/>
        <v>2.1657330856214625E-8</v>
      </c>
      <c r="Q591" t="s">
        <v>8319</v>
      </c>
      <c r="R591" s="7" t="s">
        <v>8320</v>
      </c>
      <c r="S591" s="11">
        <f t="shared" si="44"/>
        <v>42193.614571759259</v>
      </c>
      <c r="T591" s="11">
        <f t="shared" si="45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2"/>
        <v>4.4600000000000001E-2</v>
      </c>
      <c r="P592" s="6">
        <f t="shared" si="43"/>
        <v>4.8295847809358619E-6</v>
      </c>
      <c r="Q592" t="s">
        <v>8319</v>
      </c>
      <c r="R592" s="7" t="s">
        <v>8320</v>
      </c>
      <c r="S592" s="11">
        <f t="shared" si="44"/>
        <v>42408.542361111111</v>
      </c>
      <c r="T592" s="11">
        <f t="shared" si="45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2"/>
        <v>6.0999999999999997E-4</v>
      </c>
      <c r="P593" s="6">
        <f t="shared" si="43"/>
        <v>1.3210971822290922E-6</v>
      </c>
      <c r="Q593" t="s">
        <v>8319</v>
      </c>
      <c r="R593" s="7" t="s">
        <v>8320</v>
      </c>
      <c r="S593" s="11">
        <f t="shared" si="44"/>
        <v>42207.543171296296</v>
      </c>
      <c r="T593" s="11">
        <f t="shared" si="45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2"/>
        <v>3.3333333333333333E-2</v>
      </c>
      <c r="P594" s="6">
        <f t="shared" si="43"/>
        <v>5.414332714053656E-6</v>
      </c>
      <c r="Q594" t="s">
        <v>8319</v>
      </c>
      <c r="R594" s="7" t="s">
        <v>8320</v>
      </c>
      <c r="S594" s="11">
        <f t="shared" si="44"/>
        <v>41976.232175925921</v>
      </c>
      <c r="T594" s="11">
        <f t="shared" si="45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2"/>
        <v>0.23</v>
      </c>
      <c r="P595" s="6">
        <f t="shared" si="43"/>
        <v>2.490593048464682E-6</v>
      </c>
      <c r="Q595" t="s">
        <v>8319</v>
      </c>
      <c r="R595" s="7" t="s">
        <v>8320</v>
      </c>
      <c r="S595" s="11">
        <f t="shared" si="44"/>
        <v>42100.635937500003</v>
      </c>
      <c r="T595" s="11">
        <f t="shared" si="45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2"/>
        <v>1.0399999999999999E-3</v>
      </c>
      <c r="P596" s="6">
        <f t="shared" si="43"/>
        <v>5.6309060226158025E-7</v>
      </c>
      <c r="Q596" t="s">
        <v>8319</v>
      </c>
      <c r="R596" s="7" t="s">
        <v>8320</v>
      </c>
      <c r="S596" s="11">
        <f t="shared" si="44"/>
        <v>42476.780162037037</v>
      </c>
      <c r="T596" s="11">
        <f t="shared" si="45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2"/>
        <v>4.2599999999999999E-3</v>
      </c>
      <c r="P597" s="6">
        <f t="shared" si="43"/>
        <v>9.22602294474743E-6</v>
      </c>
      <c r="Q597" t="s">
        <v>8319</v>
      </c>
      <c r="R597" s="7" t="s">
        <v>8320</v>
      </c>
      <c r="S597" s="11">
        <f t="shared" si="44"/>
        <v>42128.069884259254</v>
      </c>
      <c r="T597" s="11">
        <f t="shared" si="45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2"/>
        <v>2.9999999999999997E-4</v>
      </c>
      <c r="P598" s="6">
        <f t="shared" si="43"/>
        <v>1.2994398513728775E-7</v>
      </c>
      <c r="Q598" t="s">
        <v>8319</v>
      </c>
      <c r="R598" s="7" t="s">
        <v>8320</v>
      </c>
      <c r="S598" s="11">
        <f t="shared" si="44"/>
        <v>42676.896898148145</v>
      </c>
      <c r="T598" s="11">
        <f t="shared" si="45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2"/>
        <v>2.6666666666666666E-3</v>
      </c>
      <c r="P599" s="6">
        <f t="shared" si="43"/>
        <v>4.331466171242925E-7</v>
      </c>
      <c r="Q599" t="s">
        <v>8319</v>
      </c>
      <c r="R599" s="7" t="s">
        <v>8320</v>
      </c>
      <c r="S599" s="11">
        <f t="shared" si="44"/>
        <v>42582.666666666672</v>
      </c>
      <c r="T599" s="11">
        <f t="shared" si="45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2"/>
        <v>0.34</v>
      </c>
      <c r="P600" s="6">
        <f t="shared" si="43"/>
        <v>1.840873122778243E-5</v>
      </c>
      <c r="Q600" t="s">
        <v>8319</v>
      </c>
      <c r="R600" s="7" t="s">
        <v>8320</v>
      </c>
      <c r="S600" s="11">
        <f t="shared" si="44"/>
        <v>41978.00209490741</v>
      </c>
      <c r="T600" s="11">
        <f t="shared" si="45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2"/>
        <v>6.2E-4</v>
      </c>
      <c r="P601" s="6">
        <f t="shared" si="43"/>
        <v>6.7137725654265337E-7</v>
      </c>
      <c r="Q601" t="s">
        <v>8319</v>
      </c>
      <c r="R601" s="7" t="s">
        <v>8320</v>
      </c>
      <c r="S601" s="11">
        <f t="shared" si="44"/>
        <v>42071.636111111111</v>
      </c>
      <c r="T601" s="11">
        <f t="shared" si="45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2"/>
        <v>0.02</v>
      </c>
      <c r="P602" s="6">
        <f t="shared" si="43"/>
        <v>2.1657330856214625E-6</v>
      </c>
      <c r="Q602" t="s">
        <v>8319</v>
      </c>
      <c r="R602" s="7" t="s">
        <v>8320</v>
      </c>
      <c r="S602" s="11">
        <f t="shared" si="44"/>
        <v>42133.798171296294</v>
      </c>
      <c r="T602" s="11">
        <f t="shared" si="45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2"/>
        <v>1.4E-2</v>
      </c>
      <c r="P603" s="6">
        <f t="shared" si="43"/>
        <v>3.0320263198700475E-6</v>
      </c>
      <c r="Q603" t="s">
        <v>8319</v>
      </c>
      <c r="R603" s="7" t="s">
        <v>8320</v>
      </c>
      <c r="S603" s="11">
        <f t="shared" si="44"/>
        <v>41999.858090277776</v>
      </c>
      <c r="T603" s="11">
        <f t="shared" si="45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2"/>
        <v>0</v>
      </c>
      <c r="P604" s="6">
        <f t="shared" si="43"/>
        <v>0</v>
      </c>
      <c r="Q604" t="s">
        <v>8319</v>
      </c>
      <c r="R604" s="7" t="s">
        <v>8320</v>
      </c>
      <c r="S604" s="11">
        <f t="shared" si="44"/>
        <v>42173.79415509259</v>
      </c>
      <c r="T604" s="11">
        <f t="shared" si="45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2"/>
        <v>3.9334666666666664E-2</v>
      </c>
      <c r="P605" s="6">
        <f t="shared" si="43"/>
        <v>1.2778258351783753E-5</v>
      </c>
      <c r="Q605" t="s">
        <v>8319</v>
      </c>
      <c r="R605" s="7" t="s">
        <v>8320</v>
      </c>
      <c r="S605" s="11">
        <f t="shared" si="44"/>
        <v>41865.639155092591</v>
      </c>
      <c r="T605" s="11">
        <f t="shared" si="45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2"/>
        <v>0</v>
      </c>
      <c r="P606" s="6">
        <f t="shared" si="43"/>
        <v>0</v>
      </c>
      <c r="Q606" t="s">
        <v>8319</v>
      </c>
      <c r="R606" s="7" t="s">
        <v>8320</v>
      </c>
      <c r="S606" s="11">
        <f t="shared" si="44"/>
        <v>41879.035370370373</v>
      </c>
      <c r="T606" s="11">
        <f t="shared" si="45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2"/>
        <v>2.6200000000000001E-2</v>
      </c>
      <c r="P607" s="6">
        <f t="shared" si="43"/>
        <v>2.837110342164116E-6</v>
      </c>
      <c r="Q607" t="s">
        <v>8319</v>
      </c>
      <c r="R607" s="7" t="s">
        <v>8320</v>
      </c>
      <c r="S607" s="11">
        <f t="shared" si="44"/>
        <v>42239.357731481476</v>
      </c>
      <c r="T607" s="11">
        <f t="shared" si="45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2"/>
        <v>2E-3</v>
      </c>
      <c r="P608" s="6">
        <f t="shared" si="43"/>
        <v>2.1657330856214625E-7</v>
      </c>
      <c r="Q608" t="s">
        <v>8319</v>
      </c>
      <c r="R608" s="7" t="s">
        <v>8320</v>
      </c>
      <c r="S608" s="11">
        <f t="shared" si="44"/>
        <v>42148.625</v>
      </c>
      <c r="T608" s="11">
        <f t="shared" si="45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2"/>
        <v>0</v>
      </c>
      <c r="P609" s="6">
        <f t="shared" si="43"/>
        <v>0</v>
      </c>
      <c r="Q609" t="s">
        <v>8319</v>
      </c>
      <c r="R609" s="7" t="s">
        <v>8320</v>
      </c>
      <c r="S609" s="11">
        <f t="shared" si="44"/>
        <v>42330.867314814815</v>
      </c>
      <c r="T609" s="11">
        <f t="shared" si="45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2"/>
        <v>9.7400000000000004E-3</v>
      </c>
      <c r="P610" s="6">
        <f t="shared" si="43"/>
        <v>3.164136038092957E-5</v>
      </c>
      <c r="Q610" t="s">
        <v>8319</v>
      </c>
      <c r="R610" s="7" t="s">
        <v>8320</v>
      </c>
      <c r="S610" s="11">
        <f t="shared" si="44"/>
        <v>42170.921064814815</v>
      </c>
      <c r="T610" s="11">
        <f t="shared" si="45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2"/>
        <v>6.41025641025641E-3</v>
      </c>
      <c r="P611" s="6">
        <f t="shared" si="43"/>
        <v>1.0828665428107312E-7</v>
      </c>
      <c r="Q611" t="s">
        <v>8319</v>
      </c>
      <c r="R611" s="7" t="s">
        <v>8320</v>
      </c>
      <c r="S611" s="11">
        <f t="shared" si="44"/>
        <v>42337.075740740736</v>
      </c>
      <c r="T611" s="11">
        <f t="shared" si="45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2"/>
        <v>0</v>
      </c>
      <c r="P612" s="6">
        <f t="shared" si="43"/>
        <v>0</v>
      </c>
      <c r="Q612" t="s">
        <v>8319</v>
      </c>
      <c r="R612" s="7" t="s">
        <v>8320</v>
      </c>
      <c r="S612" s="11">
        <f t="shared" si="44"/>
        <v>42116.83085648148</v>
      </c>
      <c r="T612" s="11">
        <f t="shared" si="45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2"/>
        <v>0</v>
      </c>
      <c r="P613" s="6">
        <f t="shared" si="43"/>
        <v>0</v>
      </c>
      <c r="Q613" t="s">
        <v>8319</v>
      </c>
      <c r="R613" s="7" t="s">
        <v>8320</v>
      </c>
      <c r="S613" s="11">
        <f t="shared" si="44"/>
        <v>42388.560613425929</v>
      </c>
      <c r="T613" s="11">
        <f t="shared" si="45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2"/>
        <v>0</v>
      </c>
      <c r="P614" s="6">
        <f t="shared" si="43"/>
        <v>0</v>
      </c>
      <c r="Q614" t="s">
        <v>8319</v>
      </c>
      <c r="R614" s="7" t="s">
        <v>8320</v>
      </c>
      <c r="S614" s="11">
        <f t="shared" si="44"/>
        <v>42615.031782407401</v>
      </c>
      <c r="T614" s="11">
        <f t="shared" si="45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2"/>
        <v>0.21363333333333334</v>
      </c>
      <c r="P615" s="6">
        <f t="shared" si="43"/>
        <v>2.7760366691495909E-4</v>
      </c>
      <c r="Q615" t="s">
        <v>8319</v>
      </c>
      <c r="R615" s="7" t="s">
        <v>8320</v>
      </c>
      <c r="S615" s="11">
        <f t="shared" si="44"/>
        <v>42278.207638888889</v>
      </c>
      <c r="T615" s="11">
        <f t="shared" si="45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2"/>
        <v>0</v>
      </c>
      <c r="P616" s="6">
        <f t="shared" si="43"/>
        <v>0</v>
      </c>
      <c r="Q616" t="s">
        <v>8319</v>
      </c>
      <c r="R616" s="7" t="s">
        <v>8320</v>
      </c>
      <c r="S616" s="11">
        <f t="shared" si="44"/>
        <v>42545.061805555553</v>
      </c>
      <c r="T616" s="11">
        <f t="shared" si="45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2"/>
        <v>0</v>
      </c>
      <c r="P617" s="6">
        <f t="shared" si="43"/>
        <v>0</v>
      </c>
      <c r="Q617" t="s">
        <v>8319</v>
      </c>
      <c r="R617" s="7" t="s">
        <v>8320</v>
      </c>
      <c r="S617" s="11">
        <f t="shared" si="44"/>
        <v>42272.122210648144</v>
      </c>
      <c r="T617" s="11">
        <f t="shared" si="45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2"/>
        <v>0</v>
      </c>
      <c r="P618" s="6">
        <f t="shared" si="43"/>
        <v>0</v>
      </c>
      <c r="Q618" t="s">
        <v>8319</v>
      </c>
      <c r="R618" s="7" t="s">
        <v>8320</v>
      </c>
      <c r="S618" s="11">
        <f t="shared" si="44"/>
        <v>42791.376238425932</v>
      </c>
      <c r="T618" s="11">
        <f t="shared" si="45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2"/>
        <v>0.03</v>
      </c>
      <c r="P619" s="6">
        <f t="shared" si="43"/>
        <v>1.2994398513728775E-6</v>
      </c>
      <c r="Q619" t="s">
        <v>8319</v>
      </c>
      <c r="R619" s="7" t="s">
        <v>8320</v>
      </c>
      <c r="S619" s="11">
        <f t="shared" si="44"/>
        <v>42132.343090277776</v>
      </c>
      <c r="T619" s="11">
        <f t="shared" si="45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2"/>
        <v>0</v>
      </c>
      <c r="P620" s="6">
        <f t="shared" si="43"/>
        <v>0</v>
      </c>
      <c r="Q620" t="s">
        <v>8319</v>
      </c>
      <c r="R620" s="7" t="s">
        <v>8320</v>
      </c>
      <c r="S620" s="11">
        <f t="shared" si="44"/>
        <v>42347.810219907406</v>
      </c>
      <c r="T620" s="11">
        <f t="shared" si="45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2"/>
        <v>3.9999999999999998E-7</v>
      </c>
      <c r="P621" s="6">
        <f t="shared" si="43"/>
        <v>2.1657330856214625E-8</v>
      </c>
      <c r="Q621" t="s">
        <v>8319</v>
      </c>
      <c r="R621" s="7" t="s">
        <v>8320</v>
      </c>
      <c r="S621" s="11">
        <f t="shared" si="44"/>
        <v>41968.692013888889</v>
      </c>
      <c r="T621" s="11">
        <f t="shared" si="45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2"/>
        <v>0.01</v>
      </c>
      <c r="P622" s="6">
        <f t="shared" si="43"/>
        <v>6.4971992568643879E-6</v>
      </c>
      <c r="Q622" t="s">
        <v>8319</v>
      </c>
      <c r="R622" s="7" t="s">
        <v>8320</v>
      </c>
      <c r="S622" s="11">
        <f t="shared" si="44"/>
        <v>41876.716874999998</v>
      </c>
      <c r="T622" s="11">
        <f t="shared" si="45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2"/>
        <v>1.044E-2</v>
      </c>
      <c r="P623" s="6">
        <f t="shared" si="43"/>
        <v>5.652563353472017E-6</v>
      </c>
      <c r="Q623" t="s">
        <v>8319</v>
      </c>
      <c r="R623" s="7" t="s">
        <v>8320</v>
      </c>
      <c r="S623" s="11">
        <f t="shared" si="44"/>
        <v>42558.987696759257</v>
      </c>
      <c r="T623" s="11">
        <f t="shared" si="45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2"/>
        <v>5.6833333333333333E-2</v>
      </c>
      <c r="P624" s="6">
        <f t="shared" si="43"/>
        <v>7.385149821969187E-6</v>
      </c>
      <c r="Q624" t="s">
        <v>8319</v>
      </c>
      <c r="R624" s="7" t="s">
        <v>8320</v>
      </c>
      <c r="S624" s="11">
        <f t="shared" si="44"/>
        <v>42552.774745370371</v>
      </c>
      <c r="T624" s="11">
        <f t="shared" si="45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2"/>
        <v>0</v>
      </c>
      <c r="P625" s="6">
        <f t="shared" si="43"/>
        <v>0</v>
      </c>
      <c r="Q625" t="s">
        <v>8319</v>
      </c>
      <c r="R625" s="7" t="s">
        <v>8320</v>
      </c>
      <c r="S625" s="11">
        <f t="shared" si="44"/>
        <v>42152.009224537032</v>
      </c>
      <c r="T625" s="11">
        <f t="shared" si="45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2"/>
        <v>0</v>
      </c>
      <c r="P626" s="6">
        <f t="shared" si="43"/>
        <v>0</v>
      </c>
      <c r="Q626" t="s">
        <v>8319</v>
      </c>
      <c r="R626" s="7" t="s">
        <v>8320</v>
      </c>
      <c r="S626" s="11">
        <f t="shared" si="44"/>
        <v>42138.988900462966</v>
      </c>
      <c r="T626" s="11">
        <f t="shared" si="45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2"/>
        <v>0</v>
      </c>
      <c r="P627" s="6">
        <f t="shared" si="43"/>
        <v>0</v>
      </c>
      <c r="Q627" t="s">
        <v>8319</v>
      </c>
      <c r="R627" s="7" t="s">
        <v>8320</v>
      </c>
      <c r="S627" s="11">
        <f t="shared" si="44"/>
        <v>42820.853900462964</v>
      </c>
      <c r="T627" s="11">
        <f t="shared" si="45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2"/>
        <v>0.17380000000000001</v>
      </c>
      <c r="P628" s="6">
        <f t="shared" si="43"/>
        <v>9.4101102570252543E-5</v>
      </c>
      <c r="Q628" t="s">
        <v>8319</v>
      </c>
      <c r="R628" s="7" t="s">
        <v>8320</v>
      </c>
      <c r="S628" s="11">
        <f t="shared" si="44"/>
        <v>42231.556944444441</v>
      </c>
      <c r="T628" s="11">
        <f t="shared" si="45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2"/>
        <v>2.0000000000000001E-4</v>
      </c>
      <c r="P629" s="6">
        <f t="shared" si="43"/>
        <v>1.9491597770593164E-6</v>
      </c>
      <c r="Q629" t="s">
        <v>8319</v>
      </c>
      <c r="R629" s="7" t="s">
        <v>8320</v>
      </c>
      <c r="S629" s="11">
        <f t="shared" si="44"/>
        <v>42443.958333333328</v>
      </c>
      <c r="T629" s="11">
        <f t="shared" si="45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2"/>
        <v>0</v>
      </c>
      <c r="P630" s="6">
        <f t="shared" si="43"/>
        <v>0</v>
      </c>
      <c r="Q630" t="s">
        <v>8319</v>
      </c>
      <c r="R630" s="7" t="s">
        <v>8320</v>
      </c>
      <c r="S630" s="11">
        <f t="shared" si="44"/>
        <v>41833.692789351851</v>
      </c>
      <c r="T630" s="11">
        <f t="shared" si="45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2"/>
        <v>1.75E-3</v>
      </c>
      <c r="P631" s="6">
        <f t="shared" si="43"/>
        <v>7.5800657996751189E-6</v>
      </c>
      <c r="Q631" t="s">
        <v>8319</v>
      </c>
      <c r="R631" s="7" t="s">
        <v>8320</v>
      </c>
      <c r="S631" s="11">
        <f t="shared" si="44"/>
        <v>42504.637824074074</v>
      </c>
      <c r="T631" s="11">
        <f t="shared" si="45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2"/>
        <v>8.3340278356529708E-4</v>
      </c>
      <c r="P632" s="6">
        <f t="shared" si="43"/>
        <v>2.1657330856214625E-7</v>
      </c>
      <c r="Q632" t="s">
        <v>8319</v>
      </c>
      <c r="R632" s="7" t="s">
        <v>8320</v>
      </c>
      <c r="S632" s="11">
        <f t="shared" si="44"/>
        <v>42253.215277777781</v>
      </c>
      <c r="T632" s="11">
        <f t="shared" si="45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2"/>
        <v>1.38E-2</v>
      </c>
      <c r="P633" s="6">
        <f t="shared" si="43"/>
        <v>1.4943558290788092E-5</v>
      </c>
      <c r="Q633" t="s">
        <v>8319</v>
      </c>
      <c r="R633" s="7" t="s">
        <v>8320</v>
      </c>
      <c r="S633" s="11">
        <f t="shared" si="44"/>
        <v>42518.772326388891</v>
      </c>
      <c r="T633" s="11">
        <f t="shared" si="45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2"/>
        <v>0</v>
      </c>
      <c r="P634" s="6">
        <f t="shared" si="43"/>
        <v>0</v>
      </c>
      <c r="Q634" t="s">
        <v>8319</v>
      </c>
      <c r="R634" s="7" t="s">
        <v>8320</v>
      </c>
      <c r="S634" s="11">
        <f t="shared" si="44"/>
        <v>42333.700983796298</v>
      </c>
      <c r="T634" s="11">
        <f t="shared" si="45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2"/>
        <v>0.1245</v>
      </c>
      <c r="P635" s="6">
        <f t="shared" si="43"/>
        <v>2.696337691598721E-5</v>
      </c>
      <c r="Q635" t="s">
        <v>8319</v>
      </c>
      <c r="R635" s="7" t="s">
        <v>8320</v>
      </c>
      <c r="S635" s="11">
        <f t="shared" si="44"/>
        <v>42538.958333333328</v>
      </c>
      <c r="T635" s="11">
        <f t="shared" si="45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2"/>
        <v>2.0000000000000001E-4</v>
      </c>
      <c r="P636" s="6">
        <f t="shared" si="43"/>
        <v>2.1657330856214625E-8</v>
      </c>
      <c r="Q636" t="s">
        <v>8319</v>
      </c>
      <c r="R636" s="7" t="s">
        <v>8320</v>
      </c>
      <c r="S636" s="11">
        <f t="shared" si="44"/>
        <v>42061.928576388891</v>
      </c>
      <c r="T636" s="11">
        <f t="shared" si="45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2"/>
        <v>8.0000000000000007E-5</v>
      </c>
      <c r="P637" s="6">
        <f t="shared" si="43"/>
        <v>4.331466171242925E-8</v>
      </c>
      <c r="Q637" t="s">
        <v>8319</v>
      </c>
      <c r="R637" s="7" t="s">
        <v>8320</v>
      </c>
      <c r="S637" s="11">
        <f t="shared" si="44"/>
        <v>42106.092152777783</v>
      </c>
      <c r="T637" s="11">
        <f t="shared" si="45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2"/>
        <v>2E-3</v>
      </c>
      <c r="P638" s="6">
        <f t="shared" si="43"/>
        <v>8.6629323424858499E-8</v>
      </c>
      <c r="Q638" t="s">
        <v>8319</v>
      </c>
      <c r="R638" s="7" t="s">
        <v>8320</v>
      </c>
      <c r="S638" s="11">
        <f t="shared" si="44"/>
        <v>42161.44930555555</v>
      </c>
      <c r="T638" s="11">
        <f t="shared" si="45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2"/>
        <v>0</v>
      </c>
      <c r="P639" s="6">
        <f t="shared" si="43"/>
        <v>0</v>
      </c>
      <c r="Q639" t="s">
        <v>8319</v>
      </c>
      <c r="R639" s="7" t="s">
        <v>8320</v>
      </c>
      <c r="S639" s="11">
        <f t="shared" si="44"/>
        <v>42791.961111111115</v>
      </c>
      <c r="T639" s="11">
        <f t="shared" si="45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2"/>
        <v>9.0000000000000006E-5</v>
      </c>
      <c r="P640" s="6">
        <f t="shared" si="43"/>
        <v>3.8983195541186325E-7</v>
      </c>
      <c r="Q640" t="s">
        <v>8319</v>
      </c>
      <c r="R640" s="7" t="s">
        <v>8320</v>
      </c>
      <c r="S640" s="11">
        <f t="shared" si="44"/>
        <v>42819.55164351852</v>
      </c>
      <c r="T640" s="11">
        <f t="shared" si="45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2"/>
        <v>9.9999999999999995E-7</v>
      </c>
      <c r="P641" s="6">
        <f t="shared" si="43"/>
        <v>2.1657330856214625E-8</v>
      </c>
      <c r="Q641" t="s">
        <v>8319</v>
      </c>
      <c r="R641" s="7" t="s">
        <v>8320</v>
      </c>
      <c r="S641" s="11">
        <f t="shared" si="44"/>
        <v>41925.583275462966</v>
      </c>
      <c r="T641" s="11">
        <f t="shared" si="45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6">E642/D642</f>
        <v>1.4428571428571428</v>
      </c>
      <c r="P642" s="6">
        <f t="shared" ref="P642:P705" si="47">E642/SUM($E$2:$E$4115)</f>
        <v>2.187390416477677E-6</v>
      </c>
      <c r="Q642" t="s">
        <v>8319</v>
      </c>
      <c r="R642" s="7" t="s">
        <v>8321</v>
      </c>
      <c r="S642" s="11">
        <f t="shared" si="44"/>
        <v>42698.958333333328</v>
      </c>
      <c r="T642" s="11">
        <f t="shared" si="45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6"/>
        <v>1.1916249999999999</v>
      </c>
      <c r="P643" s="6">
        <f t="shared" si="47"/>
        <v>1.03229667526147E-3</v>
      </c>
      <c r="Q643" t="s">
        <v>8319</v>
      </c>
      <c r="R643" s="7" t="s">
        <v>8321</v>
      </c>
      <c r="S643" s="11">
        <f t="shared" ref="S643:S706" si="48">(((I643/60)/60/24)+DATE(1970,1,1))</f>
        <v>42229.57</v>
      </c>
      <c r="T643" s="11">
        <f t="shared" ref="T643:T706" si="49">((($J643/60)/60/24)+DATE(1970,1,1))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6"/>
        <v>14.604850000000001</v>
      </c>
      <c r="P644" s="6">
        <f t="shared" si="47"/>
        <v>6.3260413711077237E-3</v>
      </c>
      <c r="Q644" t="s">
        <v>8319</v>
      </c>
      <c r="R644" s="7" t="s">
        <v>8321</v>
      </c>
      <c r="S644" s="11">
        <f t="shared" si="48"/>
        <v>42235.651319444441</v>
      </c>
      <c r="T644" s="11">
        <f t="shared" si="49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6"/>
        <v>1.0580799999999999</v>
      </c>
      <c r="P645" s="6">
        <f t="shared" si="47"/>
        <v>5.7287971580858926E-4</v>
      </c>
      <c r="Q645" t="s">
        <v>8319</v>
      </c>
      <c r="R645" s="7" t="s">
        <v>8321</v>
      </c>
      <c r="S645" s="11">
        <f t="shared" si="48"/>
        <v>42155.642071759255</v>
      </c>
      <c r="T645" s="11">
        <f t="shared" si="49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6"/>
        <v>3.0011791999999997</v>
      </c>
      <c r="P646" s="6">
        <f t="shared" si="47"/>
        <v>1.624938272329738E-3</v>
      </c>
      <c r="Q646" t="s">
        <v>8319</v>
      </c>
      <c r="R646" s="7" t="s">
        <v>8321</v>
      </c>
      <c r="S646" s="11">
        <f t="shared" si="48"/>
        <v>41941.041666666664</v>
      </c>
      <c r="T646" s="11">
        <f t="shared" si="49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6"/>
        <v>2.7869999999999999</v>
      </c>
      <c r="P647" s="6">
        <f t="shared" si="47"/>
        <v>1.2071796219254033E-4</v>
      </c>
      <c r="Q647" t="s">
        <v>8319</v>
      </c>
      <c r="R647" s="7" t="s">
        <v>8321</v>
      </c>
      <c r="S647" s="11">
        <f t="shared" si="48"/>
        <v>42594.026319444441</v>
      </c>
      <c r="T647" s="11">
        <f t="shared" si="49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6"/>
        <v>1.3187625000000001</v>
      </c>
      <c r="P648" s="6">
        <f t="shared" si="47"/>
        <v>2.2848700626614991E-5</v>
      </c>
      <c r="Q648" t="s">
        <v>8319</v>
      </c>
      <c r="R648" s="7" t="s">
        <v>8321</v>
      </c>
      <c r="S648" s="11">
        <f t="shared" si="48"/>
        <v>41862.852627314816</v>
      </c>
      <c r="T648" s="11">
        <f t="shared" si="49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6"/>
        <v>1.0705</v>
      </c>
      <c r="P649" s="6">
        <f t="shared" si="47"/>
        <v>4.6368345363155514E-5</v>
      </c>
      <c r="Q649" t="s">
        <v>8319</v>
      </c>
      <c r="R649" s="7" t="s">
        <v>8321</v>
      </c>
      <c r="S649" s="11">
        <f t="shared" si="48"/>
        <v>42446.726261574076</v>
      </c>
      <c r="T649" s="11">
        <f t="shared" si="49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6"/>
        <v>1.2682285714285715</v>
      </c>
      <c r="P650" s="6">
        <f t="shared" si="47"/>
        <v>9.6132560204565483E-4</v>
      </c>
      <c r="Q650" t="s">
        <v>8319</v>
      </c>
      <c r="R650" s="7" t="s">
        <v>8321</v>
      </c>
      <c r="S650" s="11">
        <f t="shared" si="48"/>
        <v>41926.693379629629</v>
      </c>
      <c r="T650" s="11">
        <f t="shared" si="49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6"/>
        <v>1.3996</v>
      </c>
      <c r="P651" s="6">
        <f t="shared" si="47"/>
        <v>7.5779000665894973E-5</v>
      </c>
      <c r="Q651" t="s">
        <v>8319</v>
      </c>
      <c r="R651" s="7" t="s">
        <v>8321</v>
      </c>
      <c r="S651" s="11">
        <f t="shared" si="48"/>
        <v>41898.912187499998</v>
      </c>
      <c r="T651" s="11">
        <f t="shared" si="49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6"/>
        <v>1.1240000000000001</v>
      </c>
      <c r="P652" s="6">
        <f t="shared" si="47"/>
        <v>3.6514259823577858E-5</v>
      </c>
      <c r="Q652" t="s">
        <v>8319</v>
      </c>
      <c r="R652" s="7" t="s">
        <v>8321</v>
      </c>
      <c r="S652" s="11">
        <f t="shared" si="48"/>
        <v>41992.078518518523</v>
      </c>
      <c r="T652" s="11">
        <f t="shared" si="49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6"/>
        <v>1.00528</v>
      </c>
      <c r="P653" s="6">
        <f t="shared" si="47"/>
        <v>5.4429203907838597E-4</v>
      </c>
      <c r="Q653" t="s">
        <v>8319</v>
      </c>
      <c r="R653" s="7" t="s">
        <v>8321</v>
      </c>
      <c r="S653" s="11">
        <f t="shared" si="48"/>
        <v>41986.017488425925</v>
      </c>
      <c r="T653" s="11">
        <f t="shared" si="49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6"/>
        <v>1.0046666666666666</v>
      </c>
      <c r="P654" s="6">
        <f t="shared" si="47"/>
        <v>6.5275195200630874E-5</v>
      </c>
      <c r="Q654" t="s">
        <v>8319</v>
      </c>
      <c r="R654" s="7" t="s">
        <v>8321</v>
      </c>
      <c r="S654" s="11">
        <f t="shared" si="48"/>
        <v>42705.732060185182</v>
      </c>
      <c r="T654" s="11">
        <f t="shared" si="49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6"/>
        <v>1.4144600000000001</v>
      </c>
      <c r="P655" s="6">
        <f t="shared" si="47"/>
        <v>2.2975071152161004E-3</v>
      </c>
      <c r="Q655" t="s">
        <v>8319</v>
      </c>
      <c r="R655" s="7" t="s">
        <v>8321</v>
      </c>
      <c r="S655" s="11">
        <f t="shared" si="48"/>
        <v>42236.618518518517</v>
      </c>
      <c r="T655" s="11">
        <f t="shared" si="49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6"/>
        <v>2.6729166666666666</v>
      </c>
      <c r="P656" s="6">
        <f t="shared" si="47"/>
        <v>6.9465888721308416E-4</v>
      </c>
      <c r="Q656" t="s">
        <v>8319</v>
      </c>
      <c r="R656" s="7" t="s">
        <v>8321</v>
      </c>
      <c r="S656" s="11">
        <f t="shared" si="48"/>
        <v>42193.957326388889</v>
      </c>
      <c r="T656" s="11">
        <f t="shared" si="49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6"/>
        <v>1.4688749999999999</v>
      </c>
      <c r="P657" s="6">
        <f t="shared" si="47"/>
        <v>2.5449529489137806E-4</v>
      </c>
      <c r="Q657" t="s">
        <v>8319</v>
      </c>
      <c r="R657" s="7" t="s">
        <v>8321</v>
      </c>
      <c r="S657" s="11">
        <f t="shared" si="48"/>
        <v>42075.915648148148</v>
      </c>
      <c r="T657" s="11">
        <f t="shared" si="49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6"/>
        <v>2.1356000000000002</v>
      </c>
      <c r="P658" s="6">
        <f t="shared" si="47"/>
        <v>2.3125697888265977E-4</v>
      </c>
      <c r="Q658" t="s">
        <v>8319</v>
      </c>
      <c r="R658" s="7" t="s">
        <v>8321</v>
      </c>
      <c r="S658" s="11">
        <f t="shared" si="48"/>
        <v>42477.762951388882</v>
      </c>
      <c r="T658" s="11">
        <f t="shared" si="49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6"/>
        <v>1.2569999999999999</v>
      </c>
      <c r="P659" s="6">
        <f t="shared" si="47"/>
        <v>4.0834897329392674E-4</v>
      </c>
      <c r="Q659" t="s">
        <v>8319</v>
      </c>
      <c r="R659" s="7" t="s">
        <v>8321</v>
      </c>
      <c r="S659" s="11">
        <f t="shared" si="48"/>
        <v>42361.84574074074</v>
      </c>
      <c r="T659" s="11">
        <f t="shared" si="49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6"/>
        <v>1.0446206037108834</v>
      </c>
      <c r="P660" s="6">
        <f t="shared" si="47"/>
        <v>6.5355327324798877E-4</v>
      </c>
      <c r="Q660" t="s">
        <v>8319</v>
      </c>
      <c r="R660" s="7" t="s">
        <v>8321</v>
      </c>
      <c r="S660" s="11">
        <f t="shared" si="48"/>
        <v>42211.75</v>
      </c>
      <c r="T660" s="11">
        <f t="shared" si="49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6"/>
        <v>1.0056666666666667</v>
      </c>
      <c r="P661" s="6">
        <f t="shared" si="47"/>
        <v>6.5340167193199519E-5</v>
      </c>
      <c r="Q661" t="s">
        <v>8319</v>
      </c>
      <c r="R661" s="7" t="s">
        <v>8321</v>
      </c>
      <c r="S661" s="11">
        <f t="shared" si="48"/>
        <v>42239.593692129631</v>
      </c>
      <c r="T661" s="11">
        <f t="shared" si="49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6"/>
        <v>3.058E-2</v>
      </c>
      <c r="P662" s="6">
        <f t="shared" si="47"/>
        <v>3.3114058879152159E-5</v>
      </c>
      <c r="Q662" t="s">
        <v>8319</v>
      </c>
      <c r="R662" s="7" t="s">
        <v>8321</v>
      </c>
      <c r="S662" s="11">
        <f t="shared" si="48"/>
        <v>41952.783321759263</v>
      </c>
      <c r="T662" s="11">
        <f t="shared" si="49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6"/>
        <v>9.4999999999999998E-3</v>
      </c>
      <c r="P663" s="6">
        <f t="shared" si="47"/>
        <v>2.0574464313403895E-6</v>
      </c>
      <c r="Q663" t="s">
        <v>8319</v>
      </c>
      <c r="R663" s="7" t="s">
        <v>8321</v>
      </c>
      <c r="S663" s="11">
        <f t="shared" si="48"/>
        <v>42666.645358796297</v>
      </c>
      <c r="T663" s="11">
        <f t="shared" si="49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6"/>
        <v>4.0000000000000001E-3</v>
      </c>
      <c r="P664" s="6">
        <f t="shared" si="47"/>
        <v>3.3785436135694815E-6</v>
      </c>
      <c r="Q664" t="s">
        <v>8319</v>
      </c>
      <c r="R664" s="7" t="s">
        <v>8321</v>
      </c>
      <c r="S664" s="11">
        <f t="shared" si="48"/>
        <v>42020.438043981485</v>
      </c>
      <c r="T664" s="11">
        <f t="shared" si="49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6"/>
        <v>3.5000000000000001E-3</v>
      </c>
      <c r="P665" s="6">
        <f t="shared" si="47"/>
        <v>1.5160131599350238E-5</v>
      </c>
      <c r="Q665" t="s">
        <v>8319</v>
      </c>
      <c r="R665" s="7" t="s">
        <v>8321</v>
      </c>
      <c r="S665" s="11">
        <f t="shared" si="48"/>
        <v>42203.843240740738</v>
      </c>
      <c r="T665" s="11">
        <f t="shared" si="49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6"/>
        <v>7.5333333333333335E-2</v>
      </c>
      <c r="P666" s="6">
        <f t="shared" si="47"/>
        <v>1.957822709401802E-5</v>
      </c>
      <c r="Q666" t="s">
        <v>8319</v>
      </c>
      <c r="R666" s="7" t="s">
        <v>8321</v>
      </c>
      <c r="S666" s="11">
        <f t="shared" si="48"/>
        <v>42107.666377314818</v>
      </c>
      <c r="T666" s="11">
        <f t="shared" si="49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6"/>
        <v>0.18640000000000001</v>
      </c>
      <c r="P667" s="6">
        <f t="shared" si="47"/>
        <v>4.0369264715984063E-5</v>
      </c>
      <c r="Q667" t="s">
        <v>8319</v>
      </c>
      <c r="R667" s="7" t="s">
        <v>8321</v>
      </c>
      <c r="S667" s="11">
        <f t="shared" si="48"/>
        <v>42748.711354166662</v>
      </c>
      <c r="T667" s="11">
        <f t="shared" si="49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6"/>
        <v>4.0000000000000003E-5</v>
      </c>
      <c r="P668" s="6">
        <f t="shared" si="47"/>
        <v>1.73258646849717E-7</v>
      </c>
      <c r="Q668" t="s">
        <v>8319</v>
      </c>
      <c r="R668" s="7" t="s">
        <v>8321</v>
      </c>
      <c r="S668" s="11">
        <f t="shared" si="48"/>
        <v>41868.832152777781</v>
      </c>
      <c r="T668" s="11">
        <f t="shared" si="49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6"/>
        <v>0.1002</v>
      </c>
      <c r="P669" s="6">
        <f t="shared" si="47"/>
        <v>1.0850322758963528E-4</v>
      </c>
      <c r="Q669" t="s">
        <v>8319</v>
      </c>
      <c r="R669" s="7" t="s">
        <v>8321</v>
      </c>
      <c r="S669" s="11">
        <f t="shared" si="48"/>
        <v>42672.373414351852</v>
      </c>
      <c r="T669" s="11">
        <f t="shared" si="49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6"/>
        <v>4.5600000000000002E-2</v>
      </c>
      <c r="P670" s="6">
        <f t="shared" si="47"/>
        <v>1.4813614305650804E-5</v>
      </c>
      <c r="Q670" t="s">
        <v>8319</v>
      </c>
      <c r="R670" s="7" t="s">
        <v>8321</v>
      </c>
      <c r="S670" s="11">
        <f t="shared" si="48"/>
        <v>42135.831273148149</v>
      </c>
      <c r="T670" s="11">
        <f t="shared" si="49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6"/>
        <v>0.21507499999999999</v>
      </c>
      <c r="P671" s="6">
        <f t="shared" si="47"/>
        <v>9.315900867800721E-4</v>
      </c>
      <c r="Q671" t="s">
        <v>8319</v>
      </c>
      <c r="R671" s="7" t="s">
        <v>8321</v>
      </c>
      <c r="S671" s="11">
        <f t="shared" si="48"/>
        <v>42557.625671296293</v>
      </c>
      <c r="T671" s="11">
        <f t="shared" si="49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6"/>
        <v>0.29276666666666668</v>
      </c>
      <c r="P672" s="6">
        <f t="shared" si="47"/>
        <v>5.7064901073039921E-4</v>
      </c>
      <c r="Q672" t="s">
        <v>8319</v>
      </c>
      <c r="R672" s="7" t="s">
        <v>8321</v>
      </c>
      <c r="S672" s="11">
        <f t="shared" si="48"/>
        <v>42540.340277777781</v>
      </c>
      <c r="T672" s="11">
        <f t="shared" si="49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6"/>
        <v>0.39426666666666665</v>
      </c>
      <c r="P673" s="6">
        <f t="shared" si="47"/>
        <v>2.561629093673066E-4</v>
      </c>
      <c r="Q673" t="s">
        <v>8319</v>
      </c>
      <c r="R673" s="7" t="s">
        <v>8321</v>
      </c>
      <c r="S673" s="11">
        <f t="shared" si="48"/>
        <v>42018.166666666672</v>
      </c>
      <c r="T673" s="11">
        <f t="shared" si="49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6"/>
        <v>0.21628</v>
      </c>
      <c r="P674" s="6">
        <f t="shared" si="47"/>
        <v>2.3420237587910497E-4</v>
      </c>
      <c r="Q674" t="s">
        <v>8319</v>
      </c>
      <c r="R674" s="7" t="s">
        <v>8321</v>
      </c>
      <c r="S674" s="11">
        <f t="shared" si="48"/>
        <v>42005.207638888889</v>
      </c>
      <c r="T674" s="11">
        <f t="shared" si="49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6"/>
        <v>2.0500000000000002E-3</v>
      </c>
      <c r="P675" s="6">
        <f t="shared" si="47"/>
        <v>4.439752825523998E-6</v>
      </c>
      <c r="Q675" t="s">
        <v>8319</v>
      </c>
      <c r="R675" s="7" t="s">
        <v>8321</v>
      </c>
      <c r="S675" s="11">
        <f t="shared" si="48"/>
        <v>41883.840474537035</v>
      </c>
      <c r="T675" s="11">
        <f t="shared" si="49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6"/>
        <v>2.9999999999999997E-4</v>
      </c>
      <c r="P676" s="6">
        <f t="shared" si="47"/>
        <v>3.2485996284321937E-7</v>
      </c>
      <c r="Q676" t="s">
        <v>8319</v>
      </c>
      <c r="R676" s="7" t="s">
        <v>8321</v>
      </c>
      <c r="S676" s="11">
        <f t="shared" si="48"/>
        <v>41863.116053240738</v>
      </c>
      <c r="T676" s="11">
        <f t="shared" si="49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6"/>
        <v>0.14849999999999999</v>
      </c>
      <c r="P677" s="6">
        <f t="shared" si="47"/>
        <v>1.9296681792887233E-5</v>
      </c>
      <c r="Q677" t="s">
        <v>8319</v>
      </c>
      <c r="R677" s="7" t="s">
        <v>8321</v>
      </c>
      <c r="S677" s="11">
        <f t="shared" si="48"/>
        <v>42005.290972222225</v>
      </c>
      <c r="T677" s="11">
        <f t="shared" si="49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6"/>
        <v>1.4710000000000001E-2</v>
      </c>
      <c r="P678" s="6">
        <f t="shared" si="47"/>
        <v>3.1857933689491713E-5</v>
      </c>
      <c r="Q678" t="s">
        <v>8319</v>
      </c>
      <c r="R678" s="7" t="s">
        <v>8321</v>
      </c>
      <c r="S678" s="11">
        <f t="shared" si="48"/>
        <v>42042.768298611118</v>
      </c>
      <c r="T678" s="11">
        <f t="shared" si="49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6"/>
        <v>0.25584000000000001</v>
      </c>
      <c r="P679" s="6">
        <f t="shared" si="47"/>
        <v>2.7704057631269748E-4</v>
      </c>
      <c r="Q679" t="s">
        <v>8319</v>
      </c>
      <c r="R679" s="7" t="s">
        <v>8321</v>
      </c>
      <c r="S679" s="11">
        <f t="shared" si="48"/>
        <v>42549.403877314813</v>
      </c>
      <c r="T679" s="11">
        <f t="shared" si="49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6"/>
        <v>3.8206896551724136E-2</v>
      </c>
      <c r="P680" s="6">
        <f t="shared" si="47"/>
        <v>2.3996322588685804E-5</v>
      </c>
      <c r="Q680" t="s">
        <v>8319</v>
      </c>
      <c r="R680" s="7" t="s">
        <v>8321</v>
      </c>
      <c r="S680" s="11">
        <f t="shared" si="48"/>
        <v>42511.376597222217</v>
      </c>
      <c r="T680" s="11">
        <f t="shared" si="49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6"/>
        <v>0.15485964912280703</v>
      </c>
      <c r="P681" s="6">
        <f t="shared" si="47"/>
        <v>1.9116925946780649E-4</v>
      </c>
      <c r="Q681" t="s">
        <v>8319</v>
      </c>
      <c r="R681" s="7" t="s">
        <v>8321</v>
      </c>
      <c r="S681" s="11">
        <f t="shared" si="48"/>
        <v>42616.695706018523</v>
      </c>
      <c r="T681" s="11">
        <f t="shared" si="49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6"/>
        <v>0.25912000000000002</v>
      </c>
      <c r="P682" s="6">
        <f t="shared" si="47"/>
        <v>4.2088856785967504E-4</v>
      </c>
      <c r="Q682" t="s">
        <v>8319</v>
      </c>
      <c r="R682" s="7" t="s">
        <v>8321</v>
      </c>
      <c r="S682" s="11">
        <f t="shared" si="48"/>
        <v>41899.501516203702</v>
      </c>
      <c r="T682" s="11">
        <f t="shared" si="49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6"/>
        <v>4.0000000000000002E-4</v>
      </c>
      <c r="P683" s="6">
        <f t="shared" si="47"/>
        <v>2.1657330856214625E-8</v>
      </c>
      <c r="Q683" t="s">
        <v>8319</v>
      </c>
      <c r="R683" s="7" t="s">
        <v>8321</v>
      </c>
      <c r="S683" s="11">
        <f t="shared" si="48"/>
        <v>42669.805601851855</v>
      </c>
      <c r="T683" s="11">
        <f t="shared" si="49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6"/>
        <v>1.06E-3</v>
      </c>
      <c r="P684" s="6">
        <f t="shared" si="47"/>
        <v>1.1478385353793752E-6</v>
      </c>
      <c r="Q684" t="s">
        <v>8319</v>
      </c>
      <c r="R684" s="7" t="s">
        <v>8321</v>
      </c>
      <c r="S684" s="11">
        <f t="shared" si="48"/>
        <v>42808.723634259266</v>
      </c>
      <c r="T684" s="11">
        <f t="shared" si="49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6"/>
        <v>8.5142857142857138E-3</v>
      </c>
      <c r="P685" s="6">
        <f t="shared" si="47"/>
        <v>6.453884595151958E-6</v>
      </c>
      <c r="Q685" t="s">
        <v>8319</v>
      </c>
      <c r="R685" s="7" t="s">
        <v>8321</v>
      </c>
      <c r="S685" s="11">
        <f t="shared" si="48"/>
        <v>42674.900046296301</v>
      </c>
      <c r="T685" s="11">
        <f t="shared" si="49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6"/>
        <v>7.4837500000000001E-2</v>
      </c>
      <c r="P686" s="6">
        <f t="shared" si="47"/>
        <v>5.186497593446278E-4</v>
      </c>
      <c r="Q686" t="s">
        <v>8319</v>
      </c>
      <c r="R686" s="7" t="s">
        <v>8321</v>
      </c>
      <c r="S686" s="11">
        <f t="shared" si="48"/>
        <v>41845.125</v>
      </c>
      <c r="T686" s="11">
        <f t="shared" si="49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6"/>
        <v>0.27650000000000002</v>
      </c>
      <c r="P687" s="6">
        <f t="shared" si="47"/>
        <v>1.1976503963486689E-5</v>
      </c>
      <c r="Q687" t="s">
        <v>8319</v>
      </c>
      <c r="R687" s="7" t="s">
        <v>8321</v>
      </c>
      <c r="S687" s="11">
        <f t="shared" si="48"/>
        <v>42016.866574074069</v>
      </c>
      <c r="T687" s="11">
        <f t="shared" si="49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6"/>
        <v>0</v>
      </c>
      <c r="P688" s="6">
        <f t="shared" si="47"/>
        <v>0</v>
      </c>
      <c r="Q688" t="s">
        <v>8319</v>
      </c>
      <c r="R688" s="7" t="s">
        <v>8321</v>
      </c>
      <c r="S688" s="11">
        <f t="shared" si="48"/>
        <v>42219.673263888893</v>
      </c>
      <c r="T688" s="11">
        <f t="shared" si="49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6"/>
        <v>3.5499999999999997E-2</v>
      </c>
      <c r="P689" s="6">
        <f t="shared" si="47"/>
        <v>7.6883524539561921E-5</v>
      </c>
      <c r="Q689" t="s">
        <v>8319</v>
      </c>
      <c r="R689" s="7" t="s">
        <v>8321</v>
      </c>
      <c r="S689" s="11">
        <f t="shared" si="48"/>
        <v>42771.750613425931</v>
      </c>
      <c r="T689" s="11">
        <f t="shared" si="49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6"/>
        <v>0.72989999999999999</v>
      </c>
      <c r="P690" s="6">
        <f t="shared" si="47"/>
        <v>3.161537158390211E-4</v>
      </c>
      <c r="Q690" t="s">
        <v>8319</v>
      </c>
      <c r="R690" s="7" t="s">
        <v>8321</v>
      </c>
      <c r="S690" s="11">
        <f t="shared" si="48"/>
        <v>42292.104780092588</v>
      </c>
      <c r="T690" s="11">
        <f t="shared" si="49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6"/>
        <v>0.57648750000000004</v>
      </c>
      <c r="P691" s="6">
        <f t="shared" si="47"/>
        <v>2.4970361043944057E-3</v>
      </c>
      <c r="Q691" t="s">
        <v>8319</v>
      </c>
      <c r="R691" s="7" t="s">
        <v>8321</v>
      </c>
      <c r="S691" s="11">
        <f t="shared" si="48"/>
        <v>42712.207638888889</v>
      </c>
      <c r="T691" s="11">
        <f t="shared" si="49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6"/>
        <v>0.1234</v>
      </c>
      <c r="P692" s="6">
        <f t="shared" si="47"/>
        <v>5.3450292553137699E-5</v>
      </c>
      <c r="Q692" t="s">
        <v>8319</v>
      </c>
      <c r="R692" s="7" t="s">
        <v>8321</v>
      </c>
      <c r="S692" s="11">
        <f t="shared" si="48"/>
        <v>42622.25</v>
      </c>
      <c r="T692" s="11">
        <f t="shared" si="49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6"/>
        <v>5.1999999999999998E-3</v>
      </c>
      <c r="P693" s="6">
        <f t="shared" si="47"/>
        <v>5.6309060226158029E-6</v>
      </c>
      <c r="Q693" t="s">
        <v>8319</v>
      </c>
      <c r="R693" s="7" t="s">
        <v>8321</v>
      </c>
      <c r="S693" s="11">
        <f t="shared" si="48"/>
        <v>42186.028310185182</v>
      </c>
      <c r="T693" s="11">
        <f t="shared" si="49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6"/>
        <v>6.5299999999999997E-2</v>
      </c>
      <c r="P694" s="6">
        <f t="shared" si="47"/>
        <v>2.8284474098216302E-5</v>
      </c>
      <c r="Q694" t="s">
        <v>8319</v>
      </c>
      <c r="R694" s="7" t="s">
        <v>8321</v>
      </c>
      <c r="S694" s="11">
        <f t="shared" si="48"/>
        <v>42726.37572916667</v>
      </c>
      <c r="T694" s="11">
        <f t="shared" si="49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6"/>
        <v>0.35338000000000003</v>
      </c>
      <c r="P695" s="6">
        <f t="shared" si="47"/>
        <v>7.6532675779691244E-4</v>
      </c>
      <c r="Q695" t="s">
        <v>8319</v>
      </c>
      <c r="R695" s="7" t="s">
        <v>8321</v>
      </c>
      <c r="S695" s="11">
        <f t="shared" si="48"/>
        <v>42124.808182870373</v>
      </c>
      <c r="T695" s="11">
        <f t="shared" si="49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6"/>
        <v>3.933333333333333E-3</v>
      </c>
      <c r="P696" s="6">
        <f t="shared" si="47"/>
        <v>1.277782520516663E-5</v>
      </c>
      <c r="Q696" t="s">
        <v>8319</v>
      </c>
      <c r="R696" s="7" t="s">
        <v>8321</v>
      </c>
      <c r="S696" s="11">
        <f t="shared" si="48"/>
        <v>42767.663877314815</v>
      </c>
      <c r="T696" s="11">
        <f t="shared" si="49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6"/>
        <v>1.06E-2</v>
      </c>
      <c r="P697" s="6">
        <f t="shared" si="47"/>
        <v>1.3774062424552502E-5</v>
      </c>
      <c r="Q697" t="s">
        <v>8319</v>
      </c>
      <c r="R697" s="7" t="s">
        <v>8321</v>
      </c>
      <c r="S697" s="11">
        <f t="shared" si="48"/>
        <v>41943.521064814813</v>
      </c>
      <c r="T697" s="11">
        <f t="shared" si="49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6"/>
        <v>5.7142857142857145E-6</v>
      </c>
      <c r="P698" s="6">
        <f t="shared" si="47"/>
        <v>2.1657330856214625E-8</v>
      </c>
      <c r="Q698" t="s">
        <v>8319</v>
      </c>
      <c r="R698" s="7" t="s">
        <v>8321</v>
      </c>
      <c r="S698" s="11">
        <f t="shared" si="48"/>
        <v>41845.927106481482</v>
      </c>
      <c r="T698" s="11">
        <f t="shared" si="49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6"/>
        <v>0.46379999999999999</v>
      </c>
      <c r="P699" s="6">
        <f t="shared" si="47"/>
        <v>5.022335025556172E-5</v>
      </c>
      <c r="Q699" t="s">
        <v>8319</v>
      </c>
      <c r="R699" s="7" t="s">
        <v>8321</v>
      </c>
      <c r="S699" s="11">
        <f t="shared" si="48"/>
        <v>42403.523020833338</v>
      </c>
      <c r="T699" s="11">
        <f t="shared" si="49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6"/>
        <v>0.15390000000000001</v>
      </c>
      <c r="P700" s="6">
        <f t="shared" si="47"/>
        <v>3.3330632187714311E-4</v>
      </c>
      <c r="Q700" t="s">
        <v>8319</v>
      </c>
      <c r="R700" s="7" t="s">
        <v>8321</v>
      </c>
      <c r="S700" s="11">
        <f t="shared" si="48"/>
        <v>41900.083333333336</v>
      </c>
      <c r="T700" s="11">
        <f t="shared" si="49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6"/>
        <v>0.824221076923077</v>
      </c>
      <c r="P701" s="6">
        <f t="shared" si="47"/>
        <v>2.3205557130065186E-3</v>
      </c>
      <c r="Q701" t="s">
        <v>8319</v>
      </c>
      <c r="R701" s="7" t="s">
        <v>8321</v>
      </c>
      <c r="S701" s="11">
        <f t="shared" si="48"/>
        <v>41600.666666666664</v>
      </c>
      <c r="T701" s="11">
        <f t="shared" si="49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6"/>
        <v>2.6866666666666667E-2</v>
      </c>
      <c r="P702" s="6">
        <f t="shared" si="47"/>
        <v>8.7279043350544948E-6</v>
      </c>
      <c r="Q702" t="s">
        <v>8319</v>
      </c>
      <c r="R702" s="7" t="s">
        <v>8321</v>
      </c>
      <c r="S702" s="11">
        <f t="shared" si="48"/>
        <v>42745.688437500001</v>
      </c>
      <c r="T702" s="11">
        <f t="shared" si="49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6"/>
        <v>0.26600000000000001</v>
      </c>
      <c r="P703" s="6">
        <f t="shared" si="47"/>
        <v>1.3249955017832107E-4</v>
      </c>
      <c r="Q703" t="s">
        <v>8319</v>
      </c>
      <c r="R703" s="7" t="s">
        <v>8321</v>
      </c>
      <c r="S703" s="11">
        <f t="shared" si="48"/>
        <v>41843.662962962961</v>
      </c>
      <c r="T703" s="11">
        <f t="shared" si="49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6"/>
        <v>0.30813400000000002</v>
      </c>
      <c r="P704" s="6">
        <f t="shared" si="47"/>
        <v>1.0010039979073256E-4</v>
      </c>
      <c r="Q704" t="s">
        <v>8319</v>
      </c>
      <c r="R704" s="7" t="s">
        <v>8321</v>
      </c>
      <c r="S704" s="11">
        <f t="shared" si="48"/>
        <v>42698.768368055549</v>
      </c>
      <c r="T704" s="11">
        <f t="shared" si="49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6"/>
        <v>5.5800000000000002E-2</v>
      </c>
      <c r="P705" s="6">
        <f t="shared" si="47"/>
        <v>1.8127185926651643E-5</v>
      </c>
      <c r="Q705" t="s">
        <v>8319</v>
      </c>
      <c r="R705" s="7" t="s">
        <v>8321</v>
      </c>
      <c r="S705" s="11">
        <f t="shared" si="48"/>
        <v>42766.98055555555</v>
      </c>
      <c r="T705" s="11">
        <f t="shared" si="49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0">E706/D706</f>
        <v>8.7454545454545458E-3</v>
      </c>
      <c r="P706" s="6">
        <f t="shared" ref="P706:P769" si="51">E706/SUM($E$2:$E$4115)</f>
        <v>1.0417176141839235E-5</v>
      </c>
      <c r="Q706" t="s">
        <v>8319</v>
      </c>
      <c r="R706" s="7" t="s">
        <v>8321</v>
      </c>
      <c r="S706" s="11">
        <f t="shared" si="48"/>
        <v>42786.192916666667</v>
      </c>
      <c r="T706" s="11">
        <f t="shared" si="49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0"/>
        <v>9.7699999999999992E-3</v>
      </c>
      <c r="P707" s="6">
        <f t="shared" si="51"/>
        <v>2.1159212246521691E-5</v>
      </c>
      <c r="Q707" t="s">
        <v>8319</v>
      </c>
      <c r="R707" s="7" t="s">
        <v>8321</v>
      </c>
      <c r="S707" s="11">
        <f t="shared" ref="S707:S770" si="52">(((I707/60)/60/24)+DATE(1970,1,1))</f>
        <v>42756.491643518515</v>
      </c>
      <c r="T707" s="11">
        <f t="shared" ref="T707:T770" si="53">((($J707/60)/60/24)+DATE(1970,1,1))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0"/>
        <v>0</v>
      </c>
      <c r="P708" s="6">
        <f t="shared" si="51"/>
        <v>0</v>
      </c>
      <c r="Q708" t="s">
        <v>8319</v>
      </c>
      <c r="R708" s="7" t="s">
        <v>8321</v>
      </c>
      <c r="S708" s="11">
        <f t="shared" si="52"/>
        <v>42718.777083333334</v>
      </c>
      <c r="T708" s="11">
        <f t="shared" si="53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0"/>
        <v>0.78927352941176465</v>
      </c>
      <c r="P709" s="6">
        <f t="shared" si="51"/>
        <v>1.1623619414515526E-3</v>
      </c>
      <c r="Q709" t="s">
        <v>8319</v>
      </c>
      <c r="R709" s="7" t="s">
        <v>8321</v>
      </c>
      <c r="S709" s="11">
        <f t="shared" si="52"/>
        <v>42736.663506944446</v>
      </c>
      <c r="T709" s="11">
        <f t="shared" si="53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0"/>
        <v>0.22092500000000001</v>
      </c>
      <c r="P710" s="6">
        <f t="shared" si="51"/>
        <v>1.9138583277636864E-4</v>
      </c>
      <c r="Q710" t="s">
        <v>8319</v>
      </c>
      <c r="R710" s="7" t="s">
        <v>8321</v>
      </c>
      <c r="S710" s="11">
        <f t="shared" si="52"/>
        <v>41895.581018518518</v>
      </c>
      <c r="T710" s="11">
        <f t="shared" si="53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0"/>
        <v>4.0666666666666663E-3</v>
      </c>
      <c r="P711" s="6">
        <f t="shared" si="51"/>
        <v>1.3210971822290922E-6</v>
      </c>
      <c r="Q711" t="s">
        <v>8319</v>
      </c>
      <c r="R711" s="7" t="s">
        <v>8321</v>
      </c>
      <c r="S711" s="11">
        <f t="shared" si="52"/>
        <v>41978.041192129633</v>
      </c>
      <c r="T711" s="11">
        <f t="shared" si="53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0"/>
        <v>0</v>
      </c>
      <c r="P712" s="6">
        <f t="shared" si="51"/>
        <v>0</v>
      </c>
      <c r="Q712" t="s">
        <v>8319</v>
      </c>
      <c r="R712" s="7" t="s">
        <v>8321</v>
      </c>
      <c r="S712" s="11">
        <f t="shared" si="52"/>
        <v>41871.030555555553</v>
      </c>
      <c r="T712" s="11">
        <f t="shared" si="53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0"/>
        <v>0.33790999999999999</v>
      </c>
      <c r="P713" s="6">
        <f t="shared" si="51"/>
        <v>7.318228669623484E-4</v>
      </c>
      <c r="Q713" t="s">
        <v>8319</v>
      </c>
      <c r="R713" s="7" t="s">
        <v>8321</v>
      </c>
      <c r="S713" s="11">
        <f t="shared" si="52"/>
        <v>42718.500787037032</v>
      </c>
      <c r="T713" s="11">
        <f t="shared" si="53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0"/>
        <v>2.1649484536082476E-3</v>
      </c>
      <c r="P714" s="6">
        <f t="shared" si="51"/>
        <v>2.2740197399025355E-6</v>
      </c>
      <c r="Q714" t="s">
        <v>8319</v>
      </c>
      <c r="R714" s="7" t="s">
        <v>8321</v>
      </c>
      <c r="S714" s="11">
        <f t="shared" si="52"/>
        <v>42414.680925925932</v>
      </c>
      <c r="T714" s="11">
        <f t="shared" si="53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0"/>
        <v>7.9600000000000001E-3</v>
      </c>
      <c r="P715" s="6">
        <f t="shared" si="51"/>
        <v>4.3098088403867109E-6</v>
      </c>
      <c r="Q715" t="s">
        <v>8319</v>
      </c>
      <c r="R715" s="7" t="s">
        <v>8321</v>
      </c>
      <c r="S715" s="11">
        <f t="shared" si="52"/>
        <v>42526.529305555552</v>
      </c>
      <c r="T715" s="11">
        <f t="shared" si="53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0"/>
        <v>0.14993333333333334</v>
      </c>
      <c r="P716" s="6">
        <f t="shared" si="51"/>
        <v>4.8707337095626694E-5</v>
      </c>
      <c r="Q716" t="s">
        <v>8319</v>
      </c>
      <c r="R716" s="7" t="s">
        <v>8321</v>
      </c>
      <c r="S716" s="11">
        <f t="shared" si="52"/>
        <v>42794.787986111114</v>
      </c>
      <c r="T716" s="11">
        <f t="shared" si="53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0"/>
        <v>5.0509090909090906E-2</v>
      </c>
      <c r="P717" s="6">
        <f t="shared" si="51"/>
        <v>3.0082032559282115E-5</v>
      </c>
      <c r="Q717" t="s">
        <v>8319</v>
      </c>
      <c r="R717" s="7" t="s">
        <v>8321</v>
      </c>
      <c r="S717" s="11">
        <f t="shared" si="52"/>
        <v>42313.132407407407</v>
      </c>
      <c r="T717" s="11">
        <f t="shared" si="53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0"/>
        <v>0.10214285714285715</v>
      </c>
      <c r="P718" s="6">
        <f t="shared" si="51"/>
        <v>1.5484991562193457E-5</v>
      </c>
      <c r="Q718" t="s">
        <v>8319</v>
      </c>
      <c r="R718" s="7" t="s">
        <v>8321</v>
      </c>
      <c r="S718" s="11">
        <f t="shared" si="52"/>
        <v>41974</v>
      </c>
      <c r="T718" s="11">
        <f t="shared" si="53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0"/>
        <v>3.0500000000000002E-3</v>
      </c>
      <c r="P719" s="6">
        <f t="shared" si="51"/>
        <v>6.6054859111454609E-6</v>
      </c>
      <c r="Q719" t="s">
        <v>8319</v>
      </c>
      <c r="R719" s="7" t="s">
        <v>8321</v>
      </c>
      <c r="S719" s="11">
        <f t="shared" si="52"/>
        <v>41887.854189814818</v>
      </c>
      <c r="T719" s="11">
        <f t="shared" si="53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0"/>
        <v>7.4999999999999997E-3</v>
      </c>
      <c r="P720" s="6">
        <f t="shared" si="51"/>
        <v>1.9491597770593164E-6</v>
      </c>
      <c r="Q720" t="s">
        <v>8319</v>
      </c>
      <c r="R720" s="7" t="s">
        <v>8321</v>
      </c>
      <c r="S720" s="11">
        <f t="shared" si="52"/>
        <v>42784.249305555553</v>
      </c>
      <c r="T720" s="11">
        <f t="shared" si="53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0"/>
        <v>1.2933333333333333E-2</v>
      </c>
      <c r="P721" s="6">
        <f t="shared" si="51"/>
        <v>4.201522186105637E-6</v>
      </c>
      <c r="Q721" t="s">
        <v>8319</v>
      </c>
      <c r="R721" s="7" t="s">
        <v>8321</v>
      </c>
      <c r="S721" s="11">
        <f t="shared" si="52"/>
        <v>42423.040231481486</v>
      </c>
      <c r="T721" s="11">
        <f t="shared" si="53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0"/>
        <v>1.4394736842105262</v>
      </c>
      <c r="P722" s="6">
        <f t="shared" si="51"/>
        <v>5.9232799891747E-5</v>
      </c>
      <c r="Q722" t="s">
        <v>8322</v>
      </c>
      <c r="R722" s="7" t="s">
        <v>8323</v>
      </c>
      <c r="S722" s="11">
        <f t="shared" si="52"/>
        <v>40937.649201388893</v>
      </c>
      <c r="T722" s="11">
        <f t="shared" si="53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0"/>
        <v>1.2210975609756098</v>
      </c>
      <c r="P723" s="6">
        <f t="shared" si="51"/>
        <v>2.1685485386327703E-4</v>
      </c>
      <c r="Q723" t="s">
        <v>8322</v>
      </c>
      <c r="R723" s="7" t="s">
        <v>8323</v>
      </c>
      <c r="S723" s="11">
        <f t="shared" si="52"/>
        <v>41852.571840277778</v>
      </c>
      <c r="T723" s="11">
        <f t="shared" si="53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0"/>
        <v>1.3202400000000001</v>
      </c>
      <c r="P724" s="6">
        <f t="shared" si="51"/>
        <v>7.148218622402199E-4</v>
      </c>
      <c r="Q724" t="s">
        <v>8322</v>
      </c>
      <c r="R724" s="7" t="s">
        <v>8323</v>
      </c>
      <c r="S724" s="11">
        <f t="shared" si="52"/>
        <v>41007.76363425926</v>
      </c>
      <c r="T724" s="11">
        <f t="shared" si="53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0"/>
        <v>1.0938000000000001</v>
      </c>
      <c r="P725" s="6">
        <f t="shared" si="51"/>
        <v>1.1844394245263779E-4</v>
      </c>
      <c r="Q725" t="s">
        <v>8322</v>
      </c>
      <c r="R725" s="7" t="s">
        <v>8323</v>
      </c>
      <c r="S725" s="11">
        <f t="shared" si="52"/>
        <v>42215.165972222225</v>
      </c>
      <c r="T725" s="11">
        <f t="shared" si="53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0"/>
        <v>1.0547157142857144</v>
      </c>
      <c r="P726" s="6">
        <f t="shared" si="51"/>
        <v>1.5989629028474115E-4</v>
      </c>
      <c r="Q726" t="s">
        <v>8322</v>
      </c>
      <c r="R726" s="7" t="s">
        <v>8323</v>
      </c>
      <c r="S726" s="11">
        <f t="shared" si="52"/>
        <v>40724.638460648144</v>
      </c>
      <c r="T726" s="11">
        <f t="shared" si="53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0"/>
        <v>1.0035000000000001</v>
      </c>
      <c r="P727" s="6">
        <f t="shared" si="51"/>
        <v>4.3466263028422753E-4</v>
      </c>
      <c r="Q727" t="s">
        <v>8322</v>
      </c>
      <c r="R727" s="7" t="s">
        <v>8323</v>
      </c>
      <c r="S727" s="11">
        <f t="shared" si="52"/>
        <v>42351.626296296294</v>
      </c>
      <c r="T727" s="11">
        <f t="shared" si="53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0"/>
        <v>1.014</v>
      </c>
      <c r="P728" s="6">
        <f t="shared" si="51"/>
        <v>5.4901333720504073E-5</v>
      </c>
      <c r="Q728" t="s">
        <v>8322</v>
      </c>
      <c r="R728" s="7" t="s">
        <v>8323</v>
      </c>
      <c r="S728" s="11">
        <f t="shared" si="52"/>
        <v>41376.042673611111</v>
      </c>
      <c r="T728" s="11">
        <f t="shared" si="53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0"/>
        <v>1.5551428571428572</v>
      </c>
      <c r="P729" s="6">
        <f t="shared" si="51"/>
        <v>1.1788085185037621E-4</v>
      </c>
      <c r="Q729" t="s">
        <v>8322</v>
      </c>
      <c r="R729" s="7" t="s">
        <v>8323</v>
      </c>
      <c r="S729" s="11">
        <f t="shared" si="52"/>
        <v>41288.888888888891</v>
      </c>
      <c r="T729" s="11">
        <f t="shared" si="53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0"/>
        <v>1.05566</v>
      </c>
      <c r="P730" s="6">
        <f t="shared" si="51"/>
        <v>1.7147083418753649E-4</v>
      </c>
      <c r="Q730" t="s">
        <v>8322</v>
      </c>
      <c r="R730" s="7" t="s">
        <v>8323</v>
      </c>
      <c r="S730" s="11">
        <f t="shared" si="52"/>
        <v>40776.837465277778</v>
      </c>
      <c r="T730" s="11">
        <f t="shared" si="53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0"/>
        <v>1.3065</v>
      </c>
      <c r="P731" s="6">
        <f t="shared" si="51"/>
        <v>1.1318121105457764E-4</v>
      </c>
      <c r="Q731" t="s">
        <v>8322</v>
      </c>
      <c r="R731" s="7" t="s">
        <v>8323</v>
      </c>
      <c r="S731" s="11">
        <f t="shared" si="52"/>
        <v>41171.185891203706</v>
      </c>
      <c r="T731" s="11">
        <f t="shared" si="53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0"/>
        <v>1.3219000000000001</v>
      </c>
      <c r="P732" s="6">
        <f t="shared" si="51"/>
        <v>5.7257651317660222E-4</v>
      </c>
      <c r="Q732" t="s">
        <v>8322</v>
      </c>
      <c r="R732" s="7" t="s">
        <v>8323</v>
      </c>
      <c r="S732" s="11">
        <f t="shared" si="52"/>
        <v>40884.745266203703</v>
      </c>
      <c r="T732" s="11">
        <f t="shared" si="53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0"/>
        <v>1.26</v>
      </c>
      <c r="P733" s="6">
        <f t="shared" si="51"/>
        <v>1.3644118439415213E-4</v>
      </c>
      <c r="Q733" t="s">
        <v>8322</v>
      </c>
      <c r="R733" s="7" t="s">
        <v>8323</v>
      </c>
      <c r="S733" s="11">
        <f t="shared" si="52"/>
        <v>40930.25</v>
      </c>
      <c r="T733" s="11">
        <f t="shared" si="53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0"/>
        <v>1.6</v>
      </c>
      <c r="P734" s="6">
        <f t="shared" si="51"/>
        <v>1.386069174797736E-6</v>
      </c>
      <c r="Q734" t="s">
        <v>8322</v>
      </c>
      <c r="R734" s="7" t="s">
        <v>8323</v>
      </c>
      <c r="S734" s="11">
        <f t="shared" si="52"/>
        <v>41546.424317129626</v>
      </c>
      <c r="T734" s="11">
        <f t="shared" si="53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0"/>
        <v>1.2048000000000001</v>
      </c>
      <c r="P735" s="6">
        <f t="shared" si="51"/>
        <v>6.5231880538918458E-5</v>
      </c>
      <c r="Q735" t="s">
        <v>8322</v>
      </c>
      <c r="R735" s="7" t="s">
        <v>8323</v>
      </c>
      <c r="S735" s="11">
        <f t="shared" si="52"/>
        <v>41628.420046296298</v>
      </c>
      <c r="T735" s="11">
        <f t="shared" si="53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0"/>
        <v>1.2552941176470589</v>
      </c>
      <c r="P736" s="6">
        <f t="shared" si="51"/>
        <v>2.3108372023581005E-4</v>
      </c>
      <c r="Q736" t="s">
        <v>8322</v>
      </c>
      <c r="R736" s="7" t="s">
        <v>8323</v>
      </c>
      <c r="S736" s="11">
        <f t="shared" si="52"/>
        <v>42133.208333333328</v>
      </c>
      <c r="T736" s="11">
        <f t="shared" si="53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0"/>
        <v>1.1440638297872341</v>
      </c>
      <c r="P737" s="6">
        <f t="shared" si="51"/>
        <v>1.1645363374695166E-3</v>
      </c>
      <c r="Q737" t="s">
        <v>8322</v>
      </c>
      <c r="R737" s="7" t="s">
        <v>8323</v>
      </c>
      <c r="S737" s="11">
        <f t="shared" si="52"/>
        <v>41977.027083333334</v>
      </c>
      <c r="T737" s="11">
        <f t="shared" si="53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0"/>
        <v>3.151388888888889</v>
      </c>
      <c r="P738" s="6">
        <f t="shared" si="51"/>
        <v>2.4570241856375493E-4</v>
      </c>
      <c r="Q738" t="s">
        <v>8322</v>
      </c>
      <c r="R738" s="7" t="s">
        <v>8323</v>
      </c>
      <c r="S738" s="11">
        <f t="shared" si="52"/>
        <v>41599.207638888889</v>
      </c>
      <c r="T738" s="11">
        <f t="shared" si="53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0"/>
        <v>1.224</v>
      </c>
      <c r="P739" s="6">
        <f t="shared" si="51"/>
        <v>1.325428648400335E-4</v>
      </c>
      <c r="Q739" t="s">
        <v>8322</v>
      </c>
      <c r="R739" s="7" t="s">
        <v>8323</v>
      </c>
      <c r="S739" s="11">
        <f t="shared" si="52"/>
        <v>41684.833333333336</v>
      </c>
      <c r="T739" s="11">
        <f t="shared" si="53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0"/>
        <v>1.0673333333333332</v>
      </c>
      <c r="P740" s="6">
        <f t="shared" si="51"/>
        <v>3.4673386700799615E-5</v>
      </c>
      <c r="Q740" t="s">
        <v>8322</v>
      </c>
      <c r="R740" s="7" t="s">
        <v>8323</v>
      </c>
      <c r="S740" s="11">
        <f t="shared" si="52"/>
        <v>41974.207638888889</v>
      </c>
      <c r="T740" s="11">
        <f t="shared" si="53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0"/>
        <v>1.5833333333333333</v>
      </c>
      <c r="P741" s="6">
        <f t="shared" si="51"/>
        <v>2.0574464313403895E-4</v>
      </c>
      <c r="Q741" t="s">
        <v>8322</v>
      </c>
      <c r="R741" s="7" t="s">
        <v>8323</v>
      </c>
      <c r="S741" s="11">
        <f t="shared" si="52"/>
        <v>41862.502650462964</v>
      </c>
      <c r="T741" s="11">
        <f t="shared" si="53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0"/>
        <v>1.0740000000000001</v>
      </c>
      <c r="P742" s="6">
        <f t="shared" si="51"/>
        <v>6.9779920018723528E-5</v>
      </c>
      <c r="Q742" t="s">
        <v>8322</v>
      </c>
      <c r="R742" s="7" t="s">
        <v>8323</v>
      </c>
      <c r="S742" s="11">
        <f t="shared" si="52"/>
        <v>42176.146782407406</v>
      </c>
      <c r="T742" s="11">
        <f t="shared" si="53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0"/>
        <v>1.0226</v>
      </c>
      <c r="P743" s="6">
        <f t="shared" si="51"/>
        <v>2.8790822493634599E-4</v>
      </c>
      <c r="Q743" t="s">
        <v>8322</v>
      </c>
      <c r="R743" s="7" t="s">
        <v>8323</v>
      </c>
      <c r="S743" s="11">
        <f t="shared" si="52"/>
        <v>41436.648217592592</v>
      </c>
      <c r="T743" s="11">
        <f t="shared" si="53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0"/>
        <v>1.1071428571428572</v>
      </c>
      <c r="P744" s="6">
        <f t="shared" si="51"/>
        <v>3.3568862827132666E-5</v>
      </c>
      <c r="Q744" t="s">
        <v>8322</v>
      </c>
      <c r="R744" s="7" t="s">
        <v>8323</v>
      </c>
      <c r="S744" s="11">
        <f t="shared" si="52"/>
        <v>41719.876296296294</v>
      </c>
      <c r="T744" s="11">
        <f t="shared" si="53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0"/>
        <v>1.48</v>
      </c>
      <c r="P745" s="6">
        <f t="shared" si="51"/>
        <v>1.7629067316958706E-5</v>
      </c>
      <c r="Q745" t="s">
        <v>8322</v>
      </c>
      <c r="R745" s="7" t="s">
        <v>8323</v>
      </c>
      <c r="S745" s="11">
        <f t="shared" si="52"/>
        <v>41015.875</v>
      </c>
      <c r="T745" s="11">
        <f t="shared" si="53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0"/>
        <v>1.0232000000000001</v>
      </c>
      <c r="P746" s="6">
        <f t="shared" si="51"/>
        <v>1.1079890466039402E-4</v>
      </c>
      <c r="Q746" t="s">
        <v>8322</v>
      </c>
      <c r="R746" s="7" t="s">
        <v>8323</v>
      </c>
      <c r="S746" s="11">
        <f t="shared" si="52"/>
        <v>41256.95721064815</v>
      </c>
      <c r="T746" s="11">
        <f t="shared" si="53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0"/>
        <v>1.7909909909909909</v>
      </c>
      <c r="P747" s="6">
        <f t="shared" si="51"/>
        <v>8.6109547484309351E-5</v>
      </c>
      <c r="Q747" t="s">
        <v>8322</v>
      </c>
      <c r="R747" s="7" t="s">
        <v>8323</v>
      </c>
      <c r="S747" s="11">
        <f t="shared" si="52"/>
        <v>41397.572280092594</v>
      </c>
      <c r="T747" s="11">
        <f t="shared" si="53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0"/>
        <v>1.1108135252761968</v>
      </c>
      <c r="P748" s="6">
        <f t="shared" si="51"/>
        <v>7.1859023780920122E-5</v>
      </c>
      <c r="Q748" t="s">
        <v>8322</v>
      </c>
      <c r="R748" s="7" t="s">
        <v>8323</v>
      </c>
      <c r="S748" s="11">
        <f t="shared" si="52"/>
        <v>41175.165972222225</v>
      </c>
      <c r="T748" s="11">
        <f t="shared" si="53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0"/>
        <v>1.0004285714285714</v>
      </c>
      <c r="P749" s="6">
        <f t="shared" si="51"/>
        <v>1.5166628798607103E-4</v>
      </c>
      <c r="Q749" t="s">
        <v>8322</v>
      </c>
      <c r="R749" s="7" t="s">
        <v>8323</v>
      </c>
      <c r="S749" s="11">
        <f t="shared" si="52"/>
        <v>42019.454166666663</v>
      </c>
      <c r="T749" s="11">
        <f t="shared" si="53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0"/>
        <v>1.0024999999999999</v>
      </c>
      <c r="P750" s="6">
        <f t="shared" si="51"/>
        <v>4.3422948366710323E-5</v>
      </c>
      <c r="Q750" t="s">
        <v>8322</v>
      </c>
      <c r="R750" s="7" t="s">
        <v>8323</v>
      </c>
      <c r="S750" s="11">
        <f t="shared" si="52"/>
        <v>41861.846828703703</v>
      </c>
      <c r="T750" s="11">
        <f t="shared" si="53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0"/>
        <v>1.0556000000000001</v>
      </c>
      <c r="P751" s="6">
        <f t="shared" si="51"/>
        <v>2.286147845182016E-4</v>
      </c>
      <c r="Q751" t="s">
        <v>8322</v>
      </c>
      <c r="R751" s="7" t="s">
        <v>8323</v>
      </c>
      <c r="S751" s="11">
        <f t="shared" si="52"/>
        <v>42763.94131944445</v>
      </c>
      <c r="T751" s="11">
        <f t="shared" si="53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0"/>
        <v>1.0258775877587758</v>
      </c>
      <c r="P752" s="6">
        <f t="shared" si="51"/>
        <v>9.8735771373482473E-5</v>
      </c>
      <c r="Q752" t="s">
        <v>8322</v>
      </c>
      <c r="R752" s="7" t="s">
        <v>8323</v>
      </c>
      <c r="S752" s="11">
        <f t="shared" si="52"/>
        <v>41329.878148148149</v>
      </c>
      <c r="T752" s="11">
        <f t="shared" si="53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0"/>
        <v>1.1850000000000001</v>
      </c>
      <c r="P753" s="6">
        <f t="shared" si="51"/>
        <v>7.6991811193842996E-5</v>
      </c>
      <c r="Q753" t="s">
        <v>8322</v>
      </c>
      <c r="R753" s="7" t="s">
        <v>8323</v>
      </c>
      <c r="S753" s="11">
        <f t="shared" si="52"/>
        <v>40759.630497685182</v>
      </c>
      <c r="T753" s="11">
        <f t="shared" si="53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0"/>
        <v>1.117</v>
      </c>
      <c r="P754" s="6">
        <f t="shared" si="51"/>
        <v>1.2095619283195868E-4</v>
      </c>
      <c r="Q754" t="s">
        <v>8322</v>
      </c>
      <c r="R754" s="7" t="s">
        <v>8323</v>
      </c>
      <c r="S754" s="11">
        <f t="shared" si="52"/>
        <v>42659.458333333328</v>
      </c>
      <c r="T754" s="11">
        <f t="shared" si="53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0"/>
        <v>1.28</v>
      </c>
      <c r="P755" s="6">
        <f t="shared" si="51"/>
        <v>2.772138349595472E-4</v>
      </c>
      <c r="Q755" t="s">
        <v>8322</v>
      </c>
      <c r="R755" s="7" t="s">
        <v>8323</v>
      </c>
      <c r="S755" s="11">
        <f t="shared" si="52"/>
        <v>42049.590173611112</v>
      </c>
      <c r="T755" s="11">
        <f t="shared" si="53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0"/>
        <v>1.0375000000000001</v>
      </c>
      <c r="P756" s="6">
        <f t="shared" si="51"/>
        <v>4.4938961526645348E-5</v>
      </c>
      <c r="Q756" t="s">
        <v>8322</v>
      </c>
      <c r="R756" s="7" t="s">
        <v>8323</v>
      </c>
      <c r="S756" s="11">
        <f t="shared" si="52"/>
        <v>41279.749085648145</v>
      </c>
      <c r="T756" s="11">
        <f t="shared" si="53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0"/>
        <v>1.0190760000000001</v>
      </c>
      <c r="P757" s="6">
        <f t="shared" si="51"/>
        <v>5.5176165249069441E-5</v>
      </c>
      <c r="Q757" t="s">
        <v>8322</v>
      </c>
      <c r="R757" s="7" t="s">
        <v>8323</v>
      </c>
      <c r="S757" s="11">
        <f t="shared" si="52"/>
        <v>41414.02847222222</v>
      </c>
      <c r="T757" s="11">
        <f t="shared" si="53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0"/>
        <v>1.177142857142857</v>
      </c>
      <c r="P758" s="6">
        <f t="shared" si="51"/>
        <v>1.7845640625520852E-5</v>
      </c>
      <c r="Q758" t="s">
        <v>8322</v>
      </c>
      <c r="R758" s="7" t="s">
        <v>8323</v>
      </c>
      <c r="S758" s="11">
        <f t="shared" si="52"/>
        <v>40651.725219907406</v>
      </c>
      <c r="T758" s="11">
        <f t="shared" si="53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0"/>
        <v>2.38</v>
      </c>
      <c r="P759" s="6">
        <f t="shared" si="51"/>
        <v>1.2886111859447703E-5</v>
      </c>
      <c r="Q759" t="s">
        <v>8322</v>
      </c>
      <c r="R759" s="7" t="s">
        <v>8323</v>
      </c>
      <c r="S759" s="11">
        <f t="shared" si="52"/>
        <v>41249.054560185185</v>
      </c>
      <c r="T759" s="11">
        <f t="shared" si="53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0"/>
        <v>1.02</v>
      </c>
      <c r="P760" s="6">
        <f t="shared" si="51"/>
        <v>5.5226193683347297E-5</v>
      </c>
      <c r="Q760" t="s">
        <v>8322</v>
      </c>
      <c r="R760" s="7" t="s">
        <v>8323</v>
      </c>
      <c r="S760" s="11">
        <f t="shared" si="52"/>
        <v>40459.836435185185</v>
      </c>
      <c r="T760" s="11">
        <f t="shared" si="53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0"/>
        <v>1.0192000000000001</v>
      </c>
      <c r="P761" s="6">
        <f t="shared" si="51"/>
        <v>1.1036575804326973E-4</v>
      </c>
      <c r="Q761" t="s">
        <v>8322</v>
      </c>
      <c r="R761" s="7" t="s">
        <v>8323</v>
      </c>
      <c r="S761" s="11">
        <f t="shared" si="52"/>
        <v>41829.330312500002</v>
      </c>
      <c r="T761" s="11">
        <f t="shared" si="53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0"/>
        <v>0</v>
      </c>
      <c r="P762" s="6">
        <f t="shared" si="51"/>
        <v>0</v>
      </c>
      <c r="Q762" t="s">
        <v>8322</v>
      </c>
      <c r="R762" s="7" t="s">
        <v>8324</v>
      </c>
      <c r="S762" s="11">
        <f t="shared" si="52"/>
        <v>42700.805706018517</v>
      </c>
      <c r="T762" s="11">
        <f t="shared" si="53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0"/>
        <v>4.7E-2</v>
      </c>
      <c r="P763" s="6">
        <f t="shared" si="51"/>
        <v>5.089472751210437E-6</v>
      </c>
      <c r="Q763" t="s">
        <v>8322</v>
      </c>
      <c r="R763" s="7" t="s">
        <v>8324</v>
      </c>
      <c r="S763" s="11">
        <f t="shared" si="52"/>
        <v>41672.751458333332</v>
      </c>
      <c r="T763" s="11">
        <f t="shared" si="53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0"/>
        <v>0</v>
      </c>
      <c r="P764" s="6">
        <f t="shared" si="51"/>
        <v>0</v>
      </c>
      <c r="Q764" t="s">
        <v>8322</v>
      </c>
      <c r="R764" s="7" t="s">
        <v>8324</v>
      </c>
      <c r="S764" s="11">
        <f t="shared" si="52"/>
        <v>42708.25</v>
      </c>
      <c r="T764" s="11">
        <f t="shared" si="53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0"/>
        <v>1.1655011655011655E-3</v>
      </c>
      <c r="P765" s="6">
        <f t="shared" si="51"/>
        <v>1.0828665428107312E-7</v>
      </c>
      <c r="Q765" t="s">
        <v>8322</v>
      </c>
      <c r="R765" s="7" t="s">
        <v>8324</v>
      </c>
      <c r="S765" s="11">
        <f t="shared" si="52"/>
        <v>41501.446851851848</v>
      </c>
      <c r="T765" s="11">
        <f t="shared" si="53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0"/>
        <v>0</v>
      </c>
      <c r="P766" s="6">
        <f t="shared" si="51"/>
        <v>0</v>
      </c>
      <c r="Q766" t="s">
        <v>8322</v>
      </c>
      <c r="R766" s="7" t="s">
        <v>8324</v>
      </c>
      <c r="S766" s="11">
        <f t="shared" si="52"/>
        <v>42257.173159722224</v>
      </c>
      <c r="T766" s="11">
        <f t="shared" si="53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0"/>
        <v>0.36014285714285715</v>
      </c>
      <c r="P767" s="6">
        <f t="shared" si="51"/>
        <v>5.459813108851707E-5</v>
      </c>
      <c r="Q767" t="s">
        <v>8322</v>
      </c>
      <c r="R767" s="7" t="s">
        <v>8324</v>
      </c>
      <c r="S767" s="11">
        <f t="shared" si="52"/>
        <v>41931.542638888888</v>
      </c>
      <c r="T767" s="11">
        <f t="shared" si="53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0"/>
        <v>0</v>
      </c>
      <c r="P768" s="6">
        <f t="shared" si="51"/>
        <v>0</v>
      </c>
      <c r="Q768" t="s">
        <v>8322</v>
      </c>
      <c r="R768" s="7" t="s">
        <v>8324</v>
      </c>
      <c r="S768" s="11">
        <f t="shared" si="52"/>
        <v>42051.783368055556</v>
      </c>
      <c r="T768" s="11">
        <f t="shared" si="53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0"/>
        <v>3.5400000000000001E-2</v>
      </c>
      <c r="P769" s="6">
        <f t="shared" si="51"/>
        <v>3.8333475615499889E-6</v>
      </c>
      <c r="Q769" t="s">
        <v>8322</v>
      </c>
      <c r="R769" s="7" t="s">
        <v>8324</v>
      </c>
      <c r="S769" s="11">
        <f t="shared" si="52"/>
        <v>42145.143634259264</v>
      </c>
      <c r="T769" s="11">
        <f t="shared" si="53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54">E770/D770</f>
        <v>0</v>
      </c>
      <c r="P770" s="6">
        <f t="shared" ref="P770:P833" si="55">E770/SUM($E$2:$E$4115)</f>
        <v>0</v>
      </c>
      <c r="Q770" t="s">
        <v>8322</v>
      </c>
      <c r="R770" s="7" t="s">
        <v>8324</v>
      </c>
      <c r="S770" s="11">
        <f t="shared" si="52"/>
        <v>41624.207060185188</v>
      </c>
      <c r="T770" s="11">
        <f t="shared" si="53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54"/>
        <v>0.41399999999999998</v>
      </c>
      <c r="P771" s="6">
        <f t="shared" si="55"/>
        <v>3.5864539897891423E-5</v>
      </c>
      <c r="Q771" t="s">
        <v>8322</v>
      </c>
      <c r="R771" s="7" t="s">
        <v>8324</v>
      </c>
      <c r="S771" s="11">
        <f t="shared" ref="S771:S834" si="56">(((I771/60)/60/24)+DATE(1970,1,1))</f>
        <v>41634.996458333335</v>
      </c>
      <c r="T771" s="11">
        <f t="shared" ref="T771:T834" si="57">((($J771/60)/60/24)+DATE(1970,1,1))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4"/>
        <v>0</v>
      </c>
      <c r="P772" s="6">
        <f t="shared" si="55"/>
        <v>0</v>
      </c>
      <c r="Q772" t="s">
        <v>8322</v>
      </c>
      <c r="R772" s="7" t="s">
        <v>8324</v>
      </c>
      <c r="S772" s="11">
        <f t="shared" si="56"/>
        <v>41329.999641203707</v>
      </c>
      <c r="T772" s="11">
        <f t="shared" si="5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4"/>
        <v>2.631578947368421E-4</v>
      </c>
      <c r="P773" s="6">
        <f t="shared" si="55"/>
        <v>2.1657330856214625E-7</v>
      </c>
      <c r="Q773" t="s">
        <v>8322</v>
      </c>
      <c r="R773" s="7" t="s">
        <v>8324</v>
      </c>
      <c r="S773" s="11">
        <f t="shared" si="56"/>
        <v>42399.824097222227</v>
      </c>
      <c r="T773" s="11">
        <f t="shared" si="5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4"/>
        <v>3.3333333333333333E-2</v>
      </c>
      <c r="P774" s="6">
        <f t="shared" si="55"/>
        <v>1.0828665428107312E-6</v>
      </c>
      <c r="Q774" t="s">
        <v>8322</v>
      </c>
      <c r="R774" s="7" t="s">
        <v>8324</v>
      </c>
      <c r="S774" s="11">
        <f t="shared" si="56"/>
        <v>40118.165972222225</v>
      </c>
      <c r="T774" s="11">
        <f t="shared" si="5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4"/>
        <v>8.5129023676509714E-3</v>
      </c>
      <c r="P775" s="6">
        <f t="shared" si="55"/>
        <v>6.93034587398868E-7</v>
      </c>
      <c r="Q775" t="s">
        <v>8322</v>
      </c>
      <c r="R775" s="7" t="s">
        <v>8324</v>
      </c>
      <c r="S775" s="11">
        <f t="shared" si="56"/>
        <v>42134.959027777775</v>
      </c>
      <c r="T775" s="11">
        <f t="shared" si="5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4"/>
        <v>0.70199999999999996</v>
      </c>
      <c r="P776" s="6">
        <f t="shared" si="55"/>
        <v>7.6017231305313339E-6</v>
      </c>
      <c r="Q776" t="s">
        <v>8322</v>
      </c>
      <c r="R776" s="7" t="s">
        <v>8324</v>
      </c>
      <c r="S776" s="11">
        <f t="shared" si="56"/>
        <v>41693.780300925922</v>
      </c>
      <c r="T776" s="11">
        <f t="shared" si="5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4"/>
        <v>1.7000000000000001E-2</v>
      </c>
      <c r="P777" s="6">
        <f t="shared" si="55"/>
        <v>3.6817462455564864E-6</v>
      </c>
      <c r="Q777" t="s">
        <v>8322</v>
      </c>
      <c r="R777" s="7" t="s">
        <v>8324</v>
      </c>
      <c r="S777" s="11">
        <f t="shared" si="56"/>
        <v>40893.060127314813</v>
      </c>
      <c r="T777" s="11">
        <f t="shared" si="5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4"/>
        <v>0.51400000000000001</v>
      </c>
      <c r="P778" s="6">
        <f t="shared" si="55"/>
        <v>7.7923076420660225E-5</v>
      </c>
      <c r="Q778" t="s">
        <v>8322</v>
      </c>
      <c r="R778" s="7" t="s">
        <v>8324</v>
      </c>
      <c r="S778" s="11">
        <f t="shared" si="56"/>
        <v>42288.208333333328</v>
      </c>
      <c r="T778" s="11">
        <f t="shared" si="5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4"/>
        <v>7.0000000000000001E-3</v>
      </c>
      <c r="P779" s="6">
        <f t="shared" si="55"/>
        <v>4.5480394798050712E-7</v>
      </c>
      <c r="Q779" t="s">
        <v>8322</v>
      </c>
      <c r="R779" s="7" t="s">
        <v>8324</v>
      </c>
      <c r="S779" s="11">
        <f t="shared" si="56"/>
        <v>41486.981215277774</v>
      </c>
      <c r="T779" s="11">
        <f t="shared" si="5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4"/>
        <v>4.0000000000000001E-3</v>
      </c>
      <c r="P780" s="6">
        <f t="shared" si="55"/>
        <v>4.331466171242925E-8</v>
      </c>
      <c r="Q780" t="s">
        <v>8322</v>
      </c>
      <c r="R780" s="7" t="s">
        <v>8324</v>
      </c>
      <c r="S780" s="11">
        <f t="shared" si="56"/>
        <v>41759.702314814815</v>
      </c>
      <c r="T780" s="11">
        <f t="shared" si="5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4"/>
        <v>2.6666666666666668E-2</v>
      </c>
      <c r="P781" s="6">
        <f t="shared" si="55"/>
        <v>8.6629323424858499E-6</v>
      </c>
      <c r="Q781" t="s">
        <v>8322</v>
      </c>
      <c r="R781" s="7" t="s">
        <v>8324</v>
      </c>
      <c r="S781" s="11">
        <f t="shared" si="56"/>
        <v>40466.166666666664</v>
      </c>
      <c r="T781" s="11">
        <f t="shared" si="5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4"/>
        <v>1.04</v>
      </c>
      <c r="P782" s="6">
        <f t="shared" si="55"/>
        <v>2.2523624090463212E-5</v>
      </c>
      <c r="Q782" t="s">
        <v>8325</v>
      </c>
      <c r="R782" s="7" t="s">
        <v>8326</v>
      </c>
      <c r="S782" s="11">
        <f t="shared" si="56"/>
        <v>40666.673900462964</v>
      </c>
      <c r="T782" s="11">
        <f t="shared" si="5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4"/>
        <v>1.3315375</v>
      </c>
      <c r="P783" s="6">
        <f t="shared" si="55"/>
        <v>2.3070038547965507E-5</v>
      </c>
      <c r="Q783" t="s">
        <v>8325</v>
      </c>
      <c r="R783" s="7" t="s">
        <v>8326</v>
      </c>
      <c r="S783" s="11">
        <f t="shared" si="56"/>
        <v>41433.000856481485</v>
      </c>
      <c r="T783" s="11">
        <f t="shared" si="5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4"/>
        <v>1</v>
      </c>
      <c r="P784" s="6">
        <f t="shared" si="55"/>
        <v>1.5160131599350238E-5</v>
      </c>
      <c r="Q784" t="s">
        <v>8325</v>
      </c>
      <c r="R784" s="7" t="s">
        <v>8326</v>
      </c>
      <c r="S784" s="11">
        <f t="shared" si="56"/>
        <v>41146.758125</v>
      </c>
      <c r="T784" s="11">
        <f t="shared" si="5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4"/>
        <v>1.4813333333333334</v>
      </c>
      <c r="P785" s="6">
        <f t="shared" si="55"/>
        <v>4.8122589162508898E-5</v>
      </c>
      <c r="Q785" t="s">
        <v>8325</v>
      </c>
      <c r="R785" s="7" t="s">
        <v>8326</v>
      </c>
      <c r="S785" s="11">
        <f t="shared" si="56"/>
        <v>41026.916666666664</v>
      </c>
      <c r="T785" s="11">
        <f t="shared" si="5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4"/>
        <v>1.0249999999999999</v>
      </c>
      <c r="P786" s="6">
        <f t="shared" si="55"/>
        <v>2.2198764127619991E-5</v>
      </c>
      <c r="Q786" t="s">
        <v>8325</v>
      </c>
      <c r="R786" s="7" t="s">
        <v>8326</v>
      </c>
      <c r="S786" s="11">
        <f t="shared" si="56"/>
        <v>41715.107858796298</v>
      </c>
      <c r="T786" s="11">
        <f t="shared" si="5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4"/>
        <v>1.8062799999999999</v>
      </c>
      <c r="P787" s="6">
        <f t="shared" si="55"/>
        <v>1.9559601789481677E-5</v>
      </c>
      <c r="Q787" t="s">
        <v>8325</v>
      </c>
      <c r="R787" s="7" t="s">
        <v>8326</v>
      </c>
      <c r="S787" s="11">
        <f t="shared" si="56"/>
        <v>41333.593923611108</v>
      </c>
      <c r="T787" s="11">
        <f t="shared" si="5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4"/>
        <v>1.4279999999999999</v>
      </c>
      <c r="P788" s="6">
        <f t="shared" si="55"/>
        <v>1.5463334231337241E-4</v>
      </c>
      <c r="Q788" t="s">
        <v>8325</v>
      </c>
      <c r="R788" s="7" t="s">
        <v>8326</v>
      </c>
      <c r="S788" s="11">
        <f t="shared" si="56"/>
        <v>41040.657638888886</v>
      </c>
      <c r="T788" s="11">
        <f t="shared" si="5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4"/>
        <v>1.1416666666666666</v>
      </c>
      <c r="P789" s="6">
        <f t="shared" si="55"/>
        <v>2.9670543273014038E-5</v>
      </c>
      <c r="Q789" t="s">
        <v>8325</v>
      </c>
      <c r="R789" s="7" t="s">
        <v>8326</v>
      </c>
      <c r="S789" s="11">
        <f t="shared" si="56"/>
        <v>41579.627615740741</v>
      </c>
      <c r="T789" s="11">
        <f t="shared" si="5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4"/>
        <v>2.03505</v>
      </c>
      <c r="P790" s="6">
        <f t="shared" si="55"/>
        <v>4.407375115893957E-5</v>
      </c>
      <c r="Q790" t="s">
        <v>8325</v>
      </c>
      <c r="R790" s="7" t="s">
        <v>8326</v>
      </c>
      <c r="S790" s="11">
        <f t="shared" si="56"/>
        <v>41097.165972222225</v>
      </c>
      <c r="T790" s="11">
        <f t="shared" si="5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4"/>
        <v>1.0941176470588236</v>
      </c>
      <c r="P791" s="6">
        <f t="shared" si="55"/>
        <v>4.0282635392559204E-5</v>
      </c>
      <c r="Q791" t="s">
        <v>8325</v>
      </c>
      <c r="R791" s="7" t="s">
        <v>8326</v>
      </c>
      <c r="S791" s="11">
        <f t="shared" si="56"/>
        <v>41295.332638888889</v>
      </c>
      <c r="T791" s="11">
        <f t="shared" si="5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4"/>
        <v>1.443746</v>
      </c>
      <c r="P792" s="6">
        <f t="shared" si="55"/>
        <v>3.1267684794336441E-4</v>
      </c>
      <c r="Q792" t="s">
        <v>8325</v>
      </c>
      <c r="R792" s="7" t="s">
        <v>8326</v>
      </c>
      <c r="S792" s="11">
        <f t="shared" si="56"/>
        <v>41306.047905092593</v>
      </c>
      <c r="T792" s="11">
        <f t="shared" si="5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4"/>
        <v>1.0386666666666666</v>
      </c>
      <c r="P793" s="6">
        <f t="shared" si="55"/>
        <v>1.6871060736991194E-4</v>
      </c>
      <c r="Q793" t="s">
        <v>8325</v>
      </c>
      <c r="R793" s="7" t="s">
        <v>8326</v>
      </c>
      <c r="S793" s="11">
        <f t="shared" si="56"/>
        <v>41591.249305555553</v>
      </c>
      <c r="T793" s="11">
        <f t="shared" si="5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4"/>
        <v>1.0044440000000001</v>
      </c>
      <c r="P794" s="6">
        <f t="shared" si="55"/>
        <v>5.4383940086349109E-5</v>
      </c>
      <c r="Q794" t="s">
        <v>8325</v>
      </c>
      <c r="R794" s="7" t="s">
        <v>8326</v>
      </c>
      <c r="S794" s="11">
        <f t="shared" si="56"/>
        <v>41585.915312500001</v>
      </c>
      <c r="T794" s="11">
        <f t="shared" si="5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4"/>
        <v>1.0277927272727272</v>
      </c>
      <c r="P795" s="6">
        <f t="shared" si="55"/>
        <v>6.1212929651930696E-5</v>
      </c>
      <c r="Q795" t="s">
        <v>8325</v>
      </c>
      <c r="R795" s="7" t="s">
        <v>8326</v>
      </c>
      <c r="S795" s="11">
        <f t="shared" si="56"/>
        <v>41458.207638888889</v>
      </c>
      <c r="T795" s="11">
        <f t="shared" si="5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4"/>
        <v>1.0531250000000001</v>
      </c>
      <c r="P796" s="6">
        <f t="shared" si="55"/>
        <v>1.8246301246360822E-4</v>
      </c>
      <c r="Q796" t="s">
        <v>8325</v>
      </c>
      <c r="R796" s="7" t="s">
        <v>8326</v>
      </c>
      <c r="S796" s="11">
        <f t="shared" si="56"/>
        <v>40791.712500000001</v>
      </c>
      <c r="T796" s="11">
        <f t="shared" si="5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4"/>
        <v>1.1178571428571429</v>
      </c>
      <c r="P797" s="6">
        <f t="shared" si="55"/>
        <v>3.3893722789975889E-4</v>
      </c>
      <c r="Q797" t="s">
        <v>8325</v>
      </c>
      <c r="R797" s="7" t="s">
        <v>8326</v>
      </c>
      <c r="S797" s="11">
        <f t="shared" si="56"/>
        <v>41006.207638888889</v>
      </c>
      <c r="T797" s="11">
        <f t="shared" si="5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4"/>
        <v>1.0135000000000001</v>
      </c>
      <c r="P798" s="6">
        <f t="shared" si="55"/>
        <v>2.1949704822773523E-4</v>
      </c>
      <c r="Q798" t="s">
        <v>8325</v>
      </c>
      <c r="R798" s="7" t="s">
        <v>8326</v>
      </c>
      <c r="S798" s="11">
        <f t="shared" si="56"/>
        <v>41532.881944444445</v>
      </c>
      <c r="T798" s="11">
        <f t="shared" si="5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4"/>
        <v>1.0753333333333333</v>
      </c>
      <c r="P799" s="6">
        <f t="shared" si="55"/>
        <v>6.9866549342148388E-5</v>
      </c>
      <c r="Q799" t="s">
        <v>8325</v>
      </c>
      <c r="R799" s="7" t="s">
        <v>8326</v>
      </c>
      <c r="S799" s="11">
        <f t="shared" si="56"/>
        <v>41028.166666666664</v>
      </c>
      <c r="T799" s="11">
        <f t="shared" si="5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4"/>
        <v>1.1488571428571428</v>
      </c>
      <c r="P800" s="6">
        <f t="shared" si="55"/>
        <v>8.708412737283901E-5</v>
      </c>
      <c r="Q800" t="s">
        <v>8325</v>
      </c>
      <c r="R800" s="7" t="s">
        <v>8326</v>
      </c>
      <c r="S800" s="11">
        <f t="shared" si="56"/>
        <v>41912.590127314819</v>
      </c>
      <c r="T800" s="11">
        <f t="shared" si="5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4"/>
        <v>1.0002</v>
      </c>
      <c r="P801" s="6">
        <f t="shared" si="55"/>
        <v>1.0830831161192934E-4</v>
      </c>
      <c r="Q801" t="s">
        <v>8325</v>
      </c>
      <c r="R801" s="7" t="s">
        <v>8326</v>
      </c>
      <c r="S801" s="11">
        <f t="shared" si="56"/>
        <v>41026.667199074072</v>
      </c>
      <c r="T801" s="11">
        <f t="shared" si="5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4"/>
        <v>1.5213333333333334</v>
      </c>
      <c r="P802" s="6">
        <f t="shared" si="55"/>
        <v>4.9422029013881774E-5</v>
      </c>
      <c r="Q802" t="s">
        <v>8325</v>
      </c>
      <c r="R802" s="7" t="s">
        <v>8326</v>
      </c>
      <c r="S802" s="11">
        <f t="shared" si="56"/>
        <v>41893.433495370373</v>
      </c>
      <c r="T802" s="11">
        <f t="shared" si="5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4"/>
        <v>1.1152149999999998</v>
      </c>
      <c r="P803" s="6">
        <f t="shared" si="55"/>
        <v>4.8305160461626787E-5</v>
      </c>
      <c r="Q803" t="s">
        <v>8325</v>
      </c>
      <c r="R803" s="7" t="s">
        <v>8326</v>
      </c>
      <c r="S803" s="11">
        <f t="shared" si="56"/>
        <v>40725.795370370368</v>
      </c>
      <c r="T803" s="11">
        <f t="shared" si="5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4"/>
        <v>1.0133333333333334</v>
      </c>
      <c r="P804" s="6">
        <f t="shared" si="55"/>
        <v>1.3167657160578493E-4</v>
      </c>
      <c r="Q804" t="s">
        <v>8325</v>
      </c>
      <c r="R804" s="7" t="s">
        <v>8326</v>
      </c>
      <c r="S804" s="11">
        <f t="shared" si="56"/>
        <v>41169.170138888891</v>
      </c>
      <c r="T804" s="11">
        <f t="shared" si="5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4"/>
        <v>1.232608695652174</v>
      </c>
      <c r="P805" s="6">
        <f t="shared" si="55"/>
        <v>6.1398532977368468E-5</v>
      </c>
      <c r="Q805" t="s">
        <v>8325</v>
      </c>
      <c r="R805" s="7" t="s">
        <v>8326</v>
      </c>
      <c r="S805" s="11">
        <f t="shared" si="56"/>
        <v>40692.041666666664</v>
      </c>
      <c r="T805" s="11">
        <f t="shared" si="5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4"/>
        <v>1</v>
      </c>
      <c r="P806" s="6">
        <f t="shared" si="55"/>
        <v>1.1911531970918044E-4</v>
      </c>
      <c r="Q806" t="s">
        <v>8325</v>
      </c>
      <c r="R806" s="7" t="s">
        <v>8326</v>
      </c>
      <c r="S806" s="11">
        <f t="shared" si="56"/>
        <v>40747.165972222225</v>
      </c>
      <c r="T806" s="11">
        <f t="shared" si="5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4"/>
        <v>1.05</v>
      </c>
      <c r="P807" s="6">
        <f t="shared" si="55"/>
        <v>6.8220592197076066E-5</v>
      </c>
      <c r="Q807" t="s">
        <v>8325</v>
      </c>
      <c r="R807" s="7" t="s">
        <v>8326</v>
      </c>
      <c r="S807" s="11">
        <f t="shared" si="56"/>
        <v>40740.958333333336</v>
      </c>
      <c r="T807" s="11">
        <f t="shared" si="5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4"/>
        <v>1.0443750000000001</v>
      </c>
      <c r="P808" s="6">
        <f t="shared" si="55"/>
        <v>1.809469993036732E-4</v>
      </c>
      <c r="Q808" t="s">
        <v>8325</v>
      </c>
      <c r="R808" s="7" t="s">
        <v>8326</v>
      </c>
      <c r="S808" s="11">
        <f t="shared" si="56"/>
        <v>40793.691423611112</v>
      </c>
      <c r="T808" s="11">
        <f t="shared" si="5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4"/>
        <v>1.05125</v>
      </c>
      <c r="P809" s="6">
        <f t="shared" si="55"/>
        <v>9.1069076250382505E-5</v>
      </c>
      <c r="Q809" t="s">
        <v>8325</v>
      </c>
      <c r="R809" s="7" t="s">
        <v>8326</v>
      </c>
      <c r="S809" s="11">
        <f t="shared" si="56"/>
        <v>42795.083333333328</v>
      </c>
      <c r="T809" s="11">
        <f t="shared" si="5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4"/>
        <v>1</v>
      </c>
      <c r="P810" s="6">
        <f t="shared" si="55"/>
        <v>9.7457988852965818E-5</v>
      </c>
      <c r="Q810" t="s">
        <v>8325</v>
      </c>
      <c r="R810" s="7" t="s">
        <v>8326</v>
      </c>
      <c r="S810" s="11">
        <f t="shared" si="56"/>
        <v>41995.207638888889</v>
      </c>
      <c r="T810" s="11">
        <f t="shared" si="5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4"/>
        <v>1.03775</v>
      </c>
      <c r="P811" s="6">
        <f t="shared" si="55"/>
        <v>8.9899580384146912E-5</v>
      </c>
      <c r="Q811" t="s">
        <v>8325</v>
      </c>
      <c r="R811" s="7" t="s">
        <v>8326</v>
      </c>
      <c r="S811" s="11">
        <f t="shared" si="56"/>
        <v>41658.833680555559</v>
      </c>
      <c r="T811" s="11">
        <f t="shared" si="5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4"/>
        <v>1.05</v>
      </c>
      <c r="P812" s="6">
        <f t="shared" si="55"/>
        <v>3.4110296098538033E-5</v>
      </c>
      <c r="Q812" t="s">
        <v>8325</v>
      </c>
      <c r="R812" s="7" t="s">
        <v>8326</v>
      </c>
      <c r="S812" s="11">
        <f t="shared" si="56"/>
        <v>41153.056273148148</v>
      </c>
      <c r="T812" s="11">
        <f t="shared" si="5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4"/>
        <v>1.04</v>
      </c>
      <c r="P813" s="6">
        <f t="shared" si="55"/>
        <v>2.2523624090463212E-5</v>
      </c>
      <c r="Q813" t="s">
        <v>8325</v>
      </c>
      <c r="R813" s="7" t="s">
        <v>8326</v>
      </c>
      <c r="S813" s="11">
        <f t="shared" si="56"/>
        <v>41465.702777777777</v>
      </c>
      <c r="T813" s="11">
        <f t="shared" si="5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4"/>
        <v>1.5183333333333333</v>
      </c>
      <c r="P814" s="6">
        <f t="shared" si="55"/>
        <v>1.9729828410011525E-5</v>
      </c>
      <c r="Q814" t="s">
        <v>8325</v>
      </c>
      <c r="R814" s="7" t="s">
        <v>8326</v>
      </c>
      <c r="S814" s="11">
        <f t="shared" si="56"/>
        <v>41334.581944444442</v>
      </c>
      <c r="T814" s="11">
        <f t="shared" si="5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4"/>
        <v>1.59996</v>
      </c>
      <c r="P815" s="6">
        <f t="shared" si="55"/>
        <v>5.1976294615063728E-5</v>
      </c>
      <c r="Q815" t="s">
        <v>8325</v>
      </c>
      <c r="R815" s="7" t="s">
        <v>8326</v>
      </c>
      <c r="S815" s="11">
        <f t="shared" si="56"/>
        <v>41110.960243055553</v>
      </c>
      <c r="T815" s="11">
        <f t="shared" si="5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4"/>
        <v>1.2729999999999999</v>
      </c>
      <c r="P816" s="6">
        <f t="shared" si="55"/>
        <v>2.7569782179961219E-5</v>
      </c>
      <c r="Q816" t="s">
        <v>8325</v>
      </c>
      <c r="R816" s="7" t="s">
        <v>8326</v>
      </c>
      <c r="S816" s="11">
        <f t="shared" si="56"/>
        <v>40694.75277777778</v>
      </c>
      <c r="T816" s="11">
        <f t="shared" si="5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4"/>
        <v>1.07</v>
      </c>
      <c r="P817" s="6">
        <f t="shared" si="55"/>
        <v>9.2693376064598599E-5</v>
      </c>
      <c r="Q817" t="s">
        <v>8325</v>
      </c>
      <c r="R817" s="7" t="s">
        <v>8326</v>
      </c>
      <c r="S817" s="11">
        <f t="shared" si="56"/>
        <v>41944.917858796296</v>
      </c>
      <c r="T817" s="11">
        <f t="shared" si="5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4"/>
        <v>1.1512214285714286</v>
      </c>
      <c r="P818" s="6">
        <f t="shared" si="55"/>
        <v>1.7452668357134839E-4</v>
      </c>
      <c r="Q818" t="s">
        <v>8325</v>
      </c>
      <c r="R818" s="7" t="s">
        <v>8326</v>
      </c>
      <c r="S818" s="11">
        <f t="shared" si="56"/>
        <v>41373.270833333336</v>
      </c>
      <c r="T818" s="11">
        <f t="shared" si="5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4"/>
        <v>1.3711066666666665</v>
      </c>
      <c r="P819" s="6">
        <f t="shared" si="55"/>
        <v>4.4541766078742366E-5</v>
      </c>
      <c r="Q819" t="s">
        <v>8325</v>
      </c>
      <c r="R819" s="7" t="s">
        <v>8326</v>
      </c>
      <c r="S819" s="11">
        <f t="shared" si="56"/>
        <v>40979.207638888889</v>
      </c>
      <c r="T819" s="11">
        <f t="shared" si="5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4"/>
        <v>1.5571428571428572</v>
      </c>
      <c r="P820" s="6">
        <f t="shared" si="55"/>
        <v>1.1803245316636971E-5</v>
      </c>
      <c r="Q820" t="s">
        <v>8325</v>
      </c>
      <c r="R820" s="7" t="s">
        <v>8326</v>
      </c>
      <c r="S820" s="11">
        <f t="shared" si="56"/>
        <v>41128.709027777775</v>
      </c>
      <c r="T820" s="11">
        <f t="shared" si="5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4"/>
        <v>1.0874999999999999</v>
      </c>
      <c r="P821" s="6">
        <f t="shared" si="55"/>
        <v>9.4209389224533628E-6</v>
      </c>
      <c r="Q821" t="s">
        <v>8325</v>
      </c>
      <c r="R821" s="7" t="s">
        <v>8326</v>
      </c>
      <c r="S821" s="11">
        <f t="shared" si="56"/>
        <v>41629.197222222225</v>
      </c>
      <c r="T821" s="11">
        <f t="shared" si="5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4"/>
        <v>1.3405</v>
      </c>
      <c r="P822" s="6">
        <f t="shared" si="55"/>
        <v>5.8063304025511414E-5</v>
      </c>
      <c r="Q822" t="s">
        <v>8325</v>
      </c>
      <c r="R822" s="7" t="s">
        <v>8326</v>
      </c>
      <c r="S822" s="11">
        <f t="shared" si="56"/>
        <v>41799.208333333336</v>
      </c>
      <c r="T822" s="11">
        <f t="shared" si="5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4"/>
        <v>1</v>
      </c>
      <c r="P823" s="6">
        <f t="shared" si="55"/>
        <v>3.7861345802834407E-4</v>
      </c>
      <c r="Q823" t="s">
        <v>8325</v>
      </c>
      <c r="R823" s="7" t="s">
        <v>8326</v>
      </c>
      <c r="S823" s="11">
        <f t="shared" si="56"/>
        <v>42128.167361111111</v>
      </c>
      <c r="T823" s="11">
        <f t="shared" si="5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4"/>
        <v>1.1916666666666667</v>
      </c>
      <c r="P824" s="6">
        <f t="shared" si="55"/>
        <v>7.7424957810967281E-5</v>
      </c>
      <c r="Q824" t="s">
        <v>8325</v>
      </c>
      <c r="R824" s="7" t="s">
        <v>8326</v>
      </c>
      <c r="S824" s="11">
        <f t="shared" si="56"/>
        <v>41187.947337962964</v>
      </c>
      <c r="T824" s="11">
        <f t="shared" si="5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4"/>
        <v>1.7949999999999999</v>
      </c>
      <c r="P825" s="6">
        <f t="shared" si="55"/>
        <v>3.1099927109524203E-5</v>
      </c>
      <c r="Q825" t="s">
        <v>8325</v>
      </c>
      <c r="R825" s="7" t="s">
        <v>8326</v>
      </c>
      <c r="S825" s="11">
        <f t="shared" si="56"/>
        <v>42085.931157407409</v>
      </c>
      <c r="T825" s="11">
        <f t="shared" si="5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4"/>
        <v>1.3438124999999999</v>
      </c>
      <c r="P826" s="6">
        <f t="shared" si="55"/>
        <v>4.6565427073947068E-5</v>
      </c>
      <c r="Q826" t="s">
        <v>8325</v>
      </c>
      <c r="R826" s="7" t="s">
        <v>8326</v>
      </c>
      <c r="S826" s="11">
        <f t="shared" si="56"/>
        <v>40286.290972222225</v>
      </c>
      <c r="T826" s="11">
        <f t="shared" si="5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4"/>
        <v>1.0043200000000001</v>
      </c>
      <c r="P827" s="6">
        <f t="shared" si="55"/>
        <v>2.718861315689184E-4</v>
      </c>
      <c r="Q827" t="s">
        <v>8325</v>
      </c>
      <c r="R827" s="7" t="s">
        <v>8326</v>
      </c>
      <c r="S827" s="11">
        <f t="shared" si="56"/>
        <v>41211.306527777779</v>
      </c>
      <c r="T827" s="11">
        <f t="shared" si="5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4"/>
        <v>1.0145454545454546</v>
      </c>
      <c r="P828" s="6">
        <f t="shared" si="55"/>
        <v>1.208479061776776E-4</v>
      </c>
      <c r="Q828" t="s">
        <v>8325</v>
      </c>
      <c r="R828" s="7" t="s">
        <v>8326</v>
      </c>
      <c r="S828" s="11">
        <f t="shared" si="56"/>
        <v>40993.996874999997</v>
      </c>
      <c r="T828" s="11">
        <f t="shared" si="5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4"/>
        <v>1.0333333333333334</v>
      </c>
      <c r="P829" s="6">
        <f t="shared" si="55"/>
        <v>6.7137725654265339E-6</v>
      </c>
      <c r="Q829" t="s">
        <v>8325</v>
      </c>
      <c r="R829" s="7" t="s">
        <v>8326</v>
      </c>
      <c r="S829" s="11">
        <f t="shared" si="56"/>
        <v>40953.825694444444</v>
      </c>
      <c r="T829" s="11">
        <f t="shared" si="5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4"/>
        <v>1.07</v>
      </c>
      <c r="P830" s="6">
        <f t="shared" si="55"/>
        <v>3.0125347220994545E-5</v>
      </c>
      <c r="Q830" t="s">
        <v>8325</v>
      </c>
      <c r="R830" s="7" t="s">
        <v>8326</v>
      </c>
      <c r="S830" s="11">
        <f t="shared" si="56"/>
        <v>41085.683333333334</v>
      </c>
      <c r="T830" s="11">
        <f t="shared" si="5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4"/>
        <v>1.04</v>
      </c>
      <c r="P831" s="6">
        <f t="shared" si="55"/>
        <v>1.1261812045231606E-5</v>
      </c>
      <c r="Q831" t="s">
        <v>8325</v>
      </c>
      <c r="R831" s="7" t="s">
        <v>8326</v>
      </c>
      <c r="S831" s="11">
        <f t="shared" si="56"/>
        <v>42564.801388888889</v>
      </c>
      <c r="T831" s="11">
        <f t="shared" si="5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4"/>
        <v>1.0783333333333334</v>
      </c>
      <c r="P832" s="6">
        <f t="shared" si="55"/>
        <v>4.2036879191912587E-5</v>
      </c>
      <c r="Q832" t="s">
        <v>8325</v>
      </c>
      <c r="R832" s="7" t="s">
        <v>8326</v>
      </c>
      <c r="S832" s="11">
        <f t="shared" si="56"/>
        <v>41355.484085648146</v>
      </c>
      <c r="T832" s="11">
        <f t="shared" si="5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4"/>
        <v>2.3333333333333335</v>
      </c>
      <c r="P833" s="6">
        <f t="shared" si="55"/>
        <v>7.5800657996751187E-5</v>
      </c>
      <c r="Q833" t="s">
        <v>8325</v>
      </c>
      <c r="R833" s="7" t="s">
        <v>8326</v>
      </c>
      <c r="S833" s="11">
        <f t="shared" si="56"/>
        <v>41026.646921296298</v>
      </c>
      <c r="T833" s="11">
        <f t="shared" si="5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8">E834/D834</f>
        <v>1.0060706666666666</v>
      </c>
      <c r="P834" s="6">
        <f t="shared" ref="P834:P897" si="59">E834/SUM($E$2:$E$4115)</f>
        <v>3.2683207939098629E-4</v>
      </c>
      <c r="Q834" t="s">
        <v>8325</v>
      </c>
      <c r="R834" s="7" t="s">
        <v>8326</v>
      </c>
      <c r="S834" s="11">
        <f t="shared" si="56"/>
        <v>40929.342361111114</v>
      </c>
      <c r="T834" s="11">
        <f t="shared" si="5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8"/>
        <v>1.0166666666666666</v>
      </c>
      <c r="P835" s="6">
        <f t="shared" si="59"/>
        <v>1.3210971822290922E-4</v>
      </c>
      <c r="Q835" t="s">
        <v>8325</v>
      </c>
      <c r="R835" s="7" t="s">
        <v>8326</v>
      </c>
      <c r="S835" s="11">
        <f t="shared" ref="S835:S898" si="60">(((I835/60)/60/24)+DATE(1970,1,1))</f>
        <v>41748.878182870372</v>
      </c>
      <c r="T835" s="11">
        <f t="shared" ref="T835:T898" si="61">((($J835/60)/60/24)+DATE(1970,1,1))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8"/>
        <v>1.3101818181818181</v>
      </c>
      <c r="P836" s="6">
        <f t="shared" si="59"/>
        <v>1.560627261498826E-4</v>
      </c>
      <c r="Q836" t="s">
        <v>8325</v>
      </c>
      <c r="R836" s="7" t="s">
        <v>8326</v>
      </c>
      <c r="S836" s="11">
        <f t="shared" si="60"/>
        <v>41456.165972222225</v>
      </c>
      <c r="T836" s="11">
        <f t="shared" si="61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8"/>
        <v>1.1725000000000001</v>
      </c>
      <c r="P837" s="6">
        <f t="shared" si="59"/>
        <v>5.0786440857823295E-5</v>
      </c>
      <c r="Q837" t="s">
        <v>8325</v>
      </c>
      <c r="R837" s="7" t="s">
        <v>8326</v>
      </c>
      <c r="S837" s="11">
        <f t="shared" si="60"/>
        <v>41048.125</v>
      </c>
      <c r="T837" s="11">
        <f t="shared" si="61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8"/>
        <v>1.009304</v>
      </c>
      <c r="P838" s="6">
        <f t="shared" si="59"/>
        <v>1.0929415331250424E-4</v>
      </c>
      <c r="Q838" t="s">
        <v>8325</v>
      </c>
      <c r="R838" s="7" t="s">
        <v>8326</v>
      </c>
      <c r="S838" s="11">
        <f t="shared" si="60"/>
        <v>41554.056921296295</v>
      </c>
      <c r="T838" s="11">
        <f t="shared" si="61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8"/>
        <v>1.218</v>
      </c>
      <c r="P839" s="6">
        <f t="shared" si="59"/>
        <v>6.5946572457173538E-5</v>
      </c>
      <c r="Q839" t="s">
        <v>8325</v>
      </c>
      <c r="R839" s="7" t="s">
        <v>8326</v>
      </c>
      <c r="S839" s="11">
        <f t="shared" si="60"/>
        <v>41760.998402777775</v>
      </c>
      <c r="T839" s="11">
        <f t="shared" si="61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8"/>
        <v>1.454</v>
      </c>
      <c r="P840" s="6">
        <f t="shared" si="59"/>
        <v>6.2979518129872131E-5</v>
      </c>
      <c r="Q840" t="s">
        <v>8325</v>
      </c>
      <c r="R840" s="7" t="s">
        <v>8326</v>
      </c>
      <c r="S840" s="11">
        <f t="shared" si="60"/>
        <v>40925.897974537038</v>
      </c>
      <c r="T840" s="11">
        <f t="shared" si="61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8"/>
        <v>1.166166</v>
      </c>
      <c r="P841" s="6">
        <f t="shared" si="59"/>
        <v>1.2628021447634192E-4</v>
      </c>
      <c r="Q841" t="s">
        <v>8325</v>
      </c>
      <c r="R841" s="7" t="s">
        <v>8326</v>
      </c>
      <c r="S841" s="11">
        <f t="shared" si="60"/>
        <v>41174.763379629629</v>
      </c>
      <c r="T841" s="11">
        <f t="shared" si="61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8"/>
        <v>1.2041660000000001</v>
      </c>
      <c r="P842" s="6">
        <f t="shared" si="59"/>
        <v>2.6079021467804542E-4</v>
      </c>
      <c r="Q842" t="s">
        <v>8325</v>
      </c>
      <c r="R842" s="7" t="s">
        <v>8327</v>
      </c>
      <c r="S842" s="11">
        <f t="shared" si="60"/>
        <v>42637.226701388892</v>
      </c>
      <c r="T842" s="11">
        <f t="shared" si="61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8"/>
        <v>1.0132000000000001</v>
      </c>
      <c r="P843" s="6">
        <f t="shared" si="59"/>
        <v>1.0971603811758329E-4</v>
      </c>
      <c r="Q843" t="s">
        <v>8325</v>
      </c>
      <c r="R843" s="7" t="s">
        <v>8327</v>
      </c>
      <c r="S843" s="11">
        <f t="shared" si="60"/>
        <v>41953.88035879629</v>
      </c>
      <c r="T843" s="11">
        <f t="shared" si="61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8"/>
        <v>1.0431999999999999</v>
      </c>
      <c r="P844" s="6">
        <f t="shared" si="59"/>
        <v>5.6482318873007743E-5</v>
      </c>
      <c r="Q844" t="s">
        <v>8325</v>
      </c>
      <c r="R844" s="7" t="s">
        <v>8327</v>
      </c>
      <c r="S844" s="11">
        <f t="shared" si="60"/>
        <v>41561.165972222225</v>
      </c>
      <c r="T844" s="11">
        <f t="shared" si="61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8"/>
        <v>2.6713333333333331</v>
      </c>
      <c r="P845" s="6">
        <f t="shared" si="59"/>
        <v>1.73561849481704E-4</v>
      </c>
      <c r="Q845" t="s">
        <v>8325</v>
      </c>
      <c r="R845" s="7" t="s">
        <v>8327</v>
      </c>
      <c r="S845" s="11">
        <f t="shared" si="60"/>
        <v>42712.333333333328</v>
      </c>
      <c r="T845" s="11">
        <f t="shared" si="61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8"/>
        <v>1.9413333333333334</v>
      </c>
      <c r="P846" s="6">
        <f t="shared" si="59"/>
        <v>1.2613229490659398E-4</v>
      </c>
      <c r="Q846" t="s">
        <v>8325</v>
      </c>
      <c r="R846" s="7" t="s">
        <v>8327</v>
      </c>
      <c r="S846" s="11">
        <f t="shared" si="60"/>
        <v>41944.207638888889</v>
      </c>
      <c r="T846" s="11">
        <f t="shared" si="61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8"/>
        <v>1.203802</v>
      </c>
      <c r="P847" s="6">
        <f t="shared" si="59"/>
        <v>1.303556909968644E-4</v>
      </c>
      <c r="Q847" t="s">
        <v>8325</v>
      </c>
      <c r="R847" s="7" t="s">
        <v>8327</v>
      </c>
      <c r="S847" s="11">
        <f t="shared" si="60"/>
        <v>42618.165972222225</v>
      </c>
      <c r="T847" s="11">
        <f t="shared" si="61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8"/>
        <v>1.2200090909090908</v>
      </c>
      <c r="P848" s="6">
        <f t="shared" si="59"/>
        <v>2.9064354582348588E-5</v>
      </c>
      <c r="Q848" t="s">
        <v>8325</v>
      </c>
      <c r="R848" s="7" t="s">
        <v>8327</v>
      </c>
      <c r="S848" s="11">
        <f t="shared" si="60"/>
        <v>41708.583333333336</v>
      </c>
      <c r="T848" s="11">
        <f t="shared" si="61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8"/>
        <v>1</v>
      </c>
      <c r="P849" s="6">
        <f t="shared" si="59"/>
        <v>2.1657330856214625E-7</v>
      </c>
      <c r="Q849" t="s">
        <v>8325</v>
      </c>
      <c r="R849" s="7" t="s">
        <v>8327</v>
      </c>
      <c r="S849" s="11">
        <f t="shared" si="60"/>
        <v>42195.79833333334</v>
      </c>
      <c r="T849" s="11">
        <f t="shared" si="61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8"/>
        <v>1</v>
      </c>
      <c r="P850" s="6">
        <f t="shared" si="59"/>
        <v>6.4971992568643879E-6</v>
      </c>
      <c r="Q850" t="s">
        <v>8325</v>
      </c>
      <c r="R850" s="7" t="s">
        <v>8327</v>
      </c>
      <c r="S850" s="11">
        <f t="shared" si="60"/>
        <v>42108.792048611111</v>
      </c>
      <c r="T850" s="11">
        <f t="shared" si="61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8"/>
        <v>1.1990000000000001</v>
      </c>
      <c r="P851" s="6">
        <f t="shared" si="59"/>
        <v>1.0386855878640535E-4</v>
      </c>
      <c r="Q851" t="s">
        <v>8325</v>
      </c>
      <c r="R851" s="7" t="s">
        <v>8327</v>
      </c>
      <c r="S851" s="11">
        <f t="shared" si="60"/>
        <v>42079.107222222221</v>
      </c>
      <c r="T851" s="11">
        <f t="shared" si="61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8"/>
        <v>1.55175</v>
      </c>
      <c r="P852" s="6">
        <f t="shared" si="59"/>
        <v>1.3442705262452418E-4</v>
      </c>
      <c r="Q852" t="s">
        <v>8325</v>
      </c>
      <c r="R852" s="7" t="s">
        <v>8327</v>
      </c>
      <c r="S852" s="11">
        <f t="shared" si="60"/>
        <v>42485.207638888889</v>
      </c>
      <c r="T852" s="11">
        <f t="shared" si="61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8"/>
        <v>1.3045</v>
      </c>
      <c r="P853" s="6">
        <f t="shared" si="59"/>
        <v>5.6503976203863958E-5</v>
      </c>
      <c r="Q853" t="s">
        <v>8325</v>
      </c>
      <c r="R853" s="7" t="s">
        <v>8327</v>
      </c>
      <c r="S853" s="11">
        <f t="shared" si="60"/>
        <v>42582.822916666672</v>
      </c>
      <c r="T853" s="11">
        <f t="shared" si="61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8"/>
        <v>1.0497142857142858</v>
      </c>
      <c r="P854" s="6">
        <f t="shared" si="59"/>
        <v>7.9569033565732533E-5</v>
      </c>
      <c r="Q854" t="s">
        <v>8325</v>
      </c>
      <c r="R854" s="7" t="s">
        <v>8327</v>
      </c>
      <c r="S854" s="11">
        <f t="shared" si="60"/>
        <v>42667.875</v>
      </c>
      <c r="T854" s="11">
        <f t="shared" si="61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8"/>
        <v>1</v>
      </c>
      <c r="P855" s="6">
        <f t="shared" si="59"/>
        <v>6.4971992568643879E-6</v>
      </c>
      <c r="Q855" t="s">
        <v>8325</v>
      </c>
      <c r="R855" s="7" t="s">
        <v>8327</v>
      </c>
      <c r="S855" s="11">
        <f t="shared" si="60"/>
        <v>42051.832280092596</v>
      </c>
      <c r="T855" s="11">
        <f t="shared" si="61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8"/>
        <v>1.1822050359712231</v>
      </c>
      <c r="P856" s="6">
        <f t="shared" si="59"/>
        <v>7.1177467578875057E-4</v>
      </c>
      <c r="Q856" t="s">
        <v>8325</v>
      </c>
      <c r="R856" s="7" t="s">
        <v>8327</v>
      </c>
      <c r="S856" s="11">
        <f t="shared" si="60"/>
        <v>42732.212337962963</v>
      </c>
      <c r="T856" s="11">
        <f t="shared" si="61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8"/>
        <v>1.0344827586206897</v>
      </c>
      <c r="P857" s="6">
        <f t="shared" si="59"/>
        <v>3.2485996284321939E-5</v>
      </c>
      <c r="Q857" t="s">
        <v>8325</v>
      </c>
      <c r="R857" s="7" t="s">
        <v>8327</v>
      </c>
      <c r="S857" s="11">
        <f t="shared" si="60"/>
        <v>42575.125196759262</v>
      </c>
      <c r="T857" s="11">
        <f t="shared" si="61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8"/>
        <v>2.1800000000000002</v>
      </c>
      <c r="P858" s="6">
        <f t="shared" si="59"/>
        <v>1.1803245316636971E-5</v>
      </c>
      <c r="Q858" t="s">
        <v>8325</v>
      </c>
      <c r="R858" s="7" t="s">
        <v>8327</v>
      </c>
      <c r="S858" s="11">
        <f t="shared" si="60"/>
        <v>42668.791666666672</v>
      </c>
      <c r="T858" s="11">
        <f t="shared" si="61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8"/>
        <v>1</v>
      </c>
      <c r="P859" s="6">
        <f t="shared" si="59"/>
        <v>2.5988797027457552E-5</v>
      </c>
      <c r="Q859" t="s">
        <v>8325</v>
      </c>
      <c r="R859" s="7" t="s">
        <v>8327</v>
      </c>
      <c r="S859" s="11">
        <f t="shared" si="60"/>
        <v>42333.623043981483</v>
      </c>
      <c r="T859" s="11">
        <f t="shared" si="61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8"/>
        <v>1.4400583333333332</v>
      </c>
      <c r="P860" s="6">
        <f t="shared" si="59"/>
        <v>3.742538373269881E-5</v>
      </c>
      <c r="Q860" t="s">
        <v>8325</v>
      </c>
      <c r="R860" s="7" t="s">
        <v>8327</v>
      </c>
      <c r="S860" s="11">
        <f t="shared" si="60"/>
        <v>42109.957638888889</v>
      </c>
      <c r="T860" s="11">
        <f t="shared" si="61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8"/>
        <v>1.0467500000000001</v>
      </c>
      <c r="P861" s="6">
        <f t="shared" si="59"/>
        <v>9.0679244294970636E-5</v>
      </c>
      <c r="Q861" t="s">
        <v>8325</v>
      </c>
      <c r="R861" s="7" t="s">
        <v>8327</v>
      </c>
      <c r="S861" s="11">
        <f t="shared" si="60"/>
        <v>42159</v>
      </c>
      <c r="T861" s="11">
        <f t="shared" si="61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8"/>
        <v>0.18142857142857144</v>
      </c>
      <c r="P862" s="6">
        <f t="shared" si="59"/>
        <v>5.5009620374785148E-5</v>
      </c>
      <c r="Q862" t="s">
        <v>8325</v>
      </c>
      <c r="R862" s="7" t="s">
        <v>8328</v>
      </c>
      <c r="S862" s="11">
        <f t="shared" si="60"/>
        <v>41600.524456018517</v>
      </c>
      <c r="T862" s="11">
        <f t="shared" si="61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8"/>
        <v>2.2444444444444444E-2</v>
      </c>
      <c r="P863" s="6">
        <f t="shared" si="59"/>
        <v>2.187390416477677E-6</v>
      </c>
      <c r="Q863" t="s">
        <v>8325</v>
      </c>
      <c r="R863" s="7" t="s">
        <v>8328</v>
      </c>
      <c r="S863" s="11">
        <f t="shared" si="60"/>
        <v>42629.965324074074</v>
      </c>
      <c r="T863" s="11">
        <f t="shared" si="61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8"/>
        <v>3.3999999999999998E-3</v>
      </c>
      <c r="P864" s="6">
        <f t="shared" si="59"/>
        <v>3.6817462455564864E-6</v>
      </c>
      <c r="Q864" t="s">
        <v>8325</v>
      </c>
      <c r="R864" s="7" t="s">
        <v>8328</v>
      </c>
      <c r="S864" s="11">
        <f t="shared" si="60"/>
        <v>41589.596620370372</v>
      </c>
      <c r="T864" s="11">
        <f t="shared" si="61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8"/>
        <v>4.4999999999999998E-2</v>
      </c>
      <c r="P865" s="6">
        <f t="shared" si="59"/>
        <v>1.9491597770593164E-6</v>
      </c>
      <c r="Q865" t="s">
        <v>8325</v>
      </c>
      <c r="R865" s="7" t="s">
        <v>8328</v>
      </c>
      <c r="S865" s="11">
        <f t="shared" si="60"/>
        <v>40951.117662037039</v>
      </c>
      <c r="T865" s="11">
        <f t="shared" si="61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8"/>
        <v>0.41538461538461541</v>
      </c>
      <c r="P866" s="6">
        <f t="shared" si="59"/>
        <v>5.8474793311779491E-5</v>
      </c>
      <c r="Q866" t="s">
        <v>8325</v>
      </c>
      <c r="R866" s="7" t="s">
        <v>8328</v>
      </c>
      <c r="S866" s="11">
        <f t="shared" si="60"/>
        <v>41563.415972222225</v>
      </c>
      <c r="T866" s="11">
        <f t="shared" si="61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8"/>
        <v>2.0454545454545454E-2</v>
      </c>
      <c r="P867" s="6">
        <f t="shared" si="59"/>
        <v>9.7457988852965822E-7</v>
      </c>
      <c r="Q867" t="s">
        <v>8325</v>
      </c>
      <c r="R867" s="7" t="s">
        <v>8328</v>
      </c>
      <c r="S867" s="11">
        <f t="shared" si="60"/>
        <v>41290.77311342593</v>
      </c>
      <c r="T867" s="11">
        <f t="shared" si="61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8"/>
        <v>0.18285714285714286</v>
      </c>
      <c r="P868" s="6">
        <f t="shared" si="59"/>
        <v>1.386069174797736E-5</v>
      </c>
      <c r="Q868" t="s">
        <v>8325</v>
      </c>
      <c r="R868" s="7" t="s">
        <v>8328</v>
      </c>
      <c r="S868" s="11">
        <f t="shared" si="60"/>
        <v>42063.631944444445</v>
      </c>
      <c r="T868" s="11">
        <f t="shared" si="61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8"/>
        <v>0.2402</v>
      </c>
      <c r="P869" s="6">
        <f t="shared" si="59"/>
        <v>2.6010454358313766E-5</v>
      </c>
      <c r="Q869" t="s">
        <v>8325</v>
      </c>
      <c r="R869" s="7" t="s">
        <v>8328</v>
      </c>
      <c r="S869" s="11">
        <f t="shared" si="60"/>
        <v>40148.207638888889</v>
      </c>
      <c r="T869" s="11">
        <f t="shared" si="61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8"/>
        <v>1.1111111111111111E-3</v>
      </c>
      <c r="P870" s="6">
        <f t="shared" si="59"/>
        <v>1.0828665428107312E-6</v>
      </c>
      <c r="Q870" t="s">
        <v>8325</v>
      </c>
      <c r="R870" s="7" t="s">
        <v>8328</v>
      </c>
      <c r="S870" s="11">
        <f t="shared" si="60"/>
        <v>41646.027754629627</v>
      </c>
      <c r="T870" s="11">
        <f t="shared" si="61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8"/>
        <v>0.11818181818181818</v>
      </c>
      <c r="P871" s="6">
        <f t="shared" si="59"/>
        <v>2.2523624090463212E-5</v>
      </c>
      <c r="Q871" t="s">
        <v>8325</v>
      </c>
      <c r="R871" s="7" t="s">
        <v>8328</v>
      </c>
      <c r="S871" s="11">
        <f t="shared" si="60"/>
        <v>41372.803900462961</v>
      </c>
      <c r="T871" s="11">
        <f t="shared" si="61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8"/>
        <v>3.0999999999999999E-3</v>
      </c>
      <c r="P872" s="6">
        <f t="shared" si="59"/>
        <v>1.3427545130853067E-6</v>
      </c>
      <c r="Q872" t="s">
        <v>8325</v>
      </c>
      <c r="R872" s="7" t="s">
        <v>8328</v>
      </c>
      <c r="S872" s="11">
        <f t="shared" si="60"/>
        <v>41518.022256944445</v>
      </c>
      <c r="T872" s="11">
        <f t="shared" si="61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8"/>
        <v>5.4166666666666669E-2</v>
      </c>
      <c r="P873" s="6">
        <f t="shared" si="59"/>
        <v>7.038632528269753E-6</v>
      </c>
      <c r="Q873" t="s">
        <v>8325</v>
      </c>
      <c r="R873" s="7" t="s">
        <v>8328</v>
      </c>
      <c r="S873" s="11">
        <f t="shared" si="60"/>
        <v>41607.602951388886</v>
      </c>
      <c r="T873" s="11">
        <f t="shared" si="61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8"/>
        <v>8.1250000000000003E-3</v>
      </c>
      <c r="P874" s="6">
        <f t="shared" si="59"/>
        <v>1.4077265056539507E-6</v>
      </c>
      <c r="Q874" t="s">
        <v>8325</v>
      </c>
      <c r="R874" s="7" t="s">
        <v>8328</v>
      </c>
      <c r="S874" s="11">
        <f t="shared" si="60"/>
        <v>40612.825543981482</v>
      </c>
      <c r="T874" s="11">
        <f t="shared" si="61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8"/>
        <v>1.2857142857142857E-2</v>
      </c>
      <c r="P875" s="6">
        <f t="shared" si="59"/>
        <v>9.7457988852965822E-7</v>
      </c>
      <c r="Q875" t="s">
        <v>8325</v>
      </c>
      <c r="R875" s="7" t="s">
        <v>8328</v>
      </c>
      <c r="S875" s="11">
        <f t="shared" si="60"/>
        <v>41224.208796296298</v>
      </c>
      <c r="T875" s="11">
        <f t="shared" si="61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8"/>
        <v>0.24333333333333335</v>
      </c>
      <c r="P876" s="6">
        <f t="shared" si="59"/>
        <v>1.5809851525036678E-5</v>
      </c>
      <c r="Q876" t="s">
        <v>8325</v>
      </c>
      <c r="R876" s="7" t="s">
        <v>8328</v>
      </c>
      <c r="S876" s="11">
        <f t="shared" si="60"/>
        <v>41398.583726851852</v>
      </c>
      <c r="T876" s="11">
        <f t="shared" si="61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8"/>
        <v>0</v>
      </c>
      <c r="P877" s="6">
        <f t="shared" si="59"/>
        <v>0</v>
      </c>
      <c r="Q877" t="s">
        <v>8325</v>
      </c>
      <c r="R877" s="7" t="s">
        <v>8328</v>
      </c>
      <c r="S877" s="11">
        <f t="shared" si="60"/>
        <v>42268.723738425921</v>
      </c>
      <c r="T877" s="11">
        <f t="shared" si="61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8"/>
        <v>0.40799492385786801</v>
      </c>
      <c r="P878" s="6">
        <f t="shared" si="59"/>
        <v>2.7851327481092009E-5</v>
      </c>
      <c r="Q878" t="s">
        <v>8325</v>
      </c>
      <c r="R878" s="7" t="s">
        <v>8328</v>
      </c>
      <c r="S878" s="11">
        <f t="shared" si="60"/>
        <v>41309.496840277774</v>
      </c>
      <c r="T878" s="11">
        <f t="shared" si="61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8"/>
        <v>0.67549999999999999</v>
      </c>
      <c r="P879" s="6">
        <f t="shared" si="59"/>
        <v>2.925905398674596E-5</v>
      </c>
      <c r="Q879" t="s">
        <v>8325</v>
      </c>
      <c r="R879" s="7" t="s">
        <v>8328</v>
      </c>
      <c r="S879" s="11">
        <f t="shared" si="60"/>
        <v>41627.788888888892</v>
      </c>
      <c r="T879" s="11">
        <f t="shared" si="61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8"/>
        <v>1.2999999999999999E-2</v>
      </c>
      <c r="P880" s="6">
        <f t="shared" si="59"/>
        <v>1.4077265056539507E-6</v>
      </c>
      <c r="Q880" t="s">
        <v>8325</v>
      </c>
      <c r="R880" s="7" t="s">
        <v>8328</v>
      </c>
      <c r="S880" s="11">
        <f t="shared" si="60"/>
        <v>40535.232916666668</v>
      </c>
      <c r="T880" s="11">
        <f t="shared" si="61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8"/>
        <v>0.30666666666666664</v>
      </c>
      <c r="P881" s="6">
        <f t="shared" si="59"/>
        <v>1.3947321071402218E-5</v>
      </c>
      <c r="Q881" t="s">
        <v>8325</v>
      </c>
      <c r="R881" s="7" t="s">
        <v>8328</v>
      </c>
      <c r="S881" s="11">
        <f t="shared" si="60"/>
        <v>41058.829918981479</v>
      </c>
      <c r="T881" s="11">
        <f t="shared" si="61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8"/>
        <v>2.9894179894179893E-2</v>
      </c>
      <c r="P882" s="6">
        <f t="shared" si="59"/>
        <v>2.4472783867522525E-6</v>
      </c>
      <c r="Q882" t="s">
        <v>8325</v>
      </c>
      <c r="R882" s="7" t="s">
        <v>8329</v>
      </c>
      <c r="S882" s="11">
        <f t="shared" si="60"/>
        <v>41212.32104166667</v>
      </c>
      <c r="T882" s="11">
        <f t="shared" si="61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8"/>
        <v>8.0000000000000002E-3</v>
      </c>
      <c r="P883" s="6">
        <f t="shared" si="59"/>
        <v>6.4971992568643875E-7</v>
      </c>
      <c r="Q883" t="s">
        <v>8325</v>
      </c>
      <c r="R883" s="7" t="s">
        <v>8329</v>
      </c>
      <c r="S883" s="11">
        <f t="shared" si="60"/>
        <v>40922.25099537037</v>
      </c>
      <c r="T883" s="11">
        <f t="shared" si="61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8"/>
        <v>0.20133333333333334</v>
      </c>
      <c r="P884" s="6">
        <f t="shared" si="59"/>
        <v>6.5405139185768169E-6</v>
      </c>
      <c r="Q884" t="s">
        <v>8325</v>
      </c>
      <c r="R884" s="7" t="s">
        <v>8329</v>
      </c>
      <c r="S884" s="11">
        <f t="shared" si="60"/>
        <v>40792.860532407409</v>
      </c>
      <c r="T884" s="11">
        <f t="shared" si="61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8"/>
        <v>0.4002</v>
      </c>
      <c r="P885" s="6">
        <f t="shared" si="59"/>
        <v>4.3336319043285463E-5</v>
      </c>
      <c r="Q885" t="s">
        <v>8325</v>
      </c>
      <c r="R885" s="7" t="s">
        <v>8329</v>
      </c>
      <c r="S885" s="11">
        <f t="shared" si="60"/>
        <v>42431.935590277775</v>
      </c>
      <c r="T885" s="11">
        <f t="shared" si="61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8"/>
        <v>0.01</v>
      </c>
      <c r="P886" s="6">
        <f t="shared" si="59"/>
        <v>4.331466171242925E-7</v>
      </c>
      <c r="Q886" t="s">
        <v>8325</v>
      </c>
      <c r="R886" s="7" t="s">
        <v>8329</v>
      </c>
      <c r="S886" s="11">
        <f t="shared" si="60"/>
        <v>41041.104861111111</v>
      </c>
      <c r="T886" s="11">
        <f t="shared" si="61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8"/>
        <v>0.75</v>
      </c>
      <c r="P887" s="6">
        <f t="shared" si="59"/>
        <v>1.624299814216097E-5</v>
      </c>
      <c r="Q887" t="s">
        <v>8325</v>
      </c>
      <c r="R887" s="7" t="s">
        <v>8329</v>
      </c>
      <c r="S887" s="11">
        <f t="shared" si="60"/>
        <v>42734.941099537042</v>
      </c>
      <c r="T887" s="11">
        <f t="shared" si="61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8"/>
        <v>0.41</v>
      </c>
      <c r="P888" s="6">
        <f t="shared" si="59"/>
        <v>4.439752825523998E-6</v>
      </c>
      <c r="Q888" t="s">
        <v>8325</v>
      </c>
      <c r="R888" s="7" t="s">
        <v>8329</v>
      </c>
      <c r="S888" s="11">
        <f t="shared" si="60"/>
        <v>42628.870520833334</v>
      </c>
      <c r="T888" s="11">
        <f t="shared" si="61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8"/>
        <v>0</v>
      </c>
      <c r="P889" s="6">
        <f t="shared" si="59"/>
        <v>0</v>
      </c>
      <c r="Q889" t="s">
        <v>8325</v>
      </c>
      <c r="R889" s="7" t="s">
        <v>8329</v>
      </c>
      <c r="S889" s="11">
        <f t="shared" si="60"/>
        <v>41056.958969907406</v>
      </c>
      <c r="T889" s="11">
        <f t="shared" si="61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8"/>
        <v>7.1999999999999995E-2</v>
      </c>
      <c r="P890" s="6">
        <f t="shared" si="59"/>
        <v>1.559327821647453E-6</v>
      </c>
      <c r="Q890" t="s">
        <v>8325</v>
      </c>
      <c r="R890" s="7" t="s">
        <v>8329</v>
      </c>
      <c r="S890" s="11">
        <f t="shared" si="60"/>
        <v>40787.25</v>
      </c>
      <c r="T890" s="11">
        <f t="shared" si="61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8"/>
        <v>9.4412800000000005E-2</v>
      </c>
      <c r="P891" s="6">
        <f t="shared" si="59"/>
        <v>5.1118231166540507E-5</v>
      </c>
      <c r="Q891" t="s">
        <v>8325</v>
      </c>
      <c r="R891" s="7" t="s">
        <v>8329</v>
      </c>
      <c r="S891" s="11">
        <f t="shared" si="60"/>
        <v>41917.784062500003</v>
      </c>
      <c r="T891" s="11">
        <f t="shared" si="61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8"/>
        <v>4.1666666666666664E-2</v>
      </c>
      <c r="P892" s="6">
        <f t="shared" si="59"/>
        <v>2.707166357026828E-6</v>
      </c>
      <c r="Q892" t="s">
        <v>8325</v>
      </c>
      <c r="R892" s="7" t="s">
        <v>8329</v>
      </c>
      <c r="S892" s="11">
        <f t="shared" si="60"/>
        <v>41599.740497685183</v>
      </c>
      <c r="T892" s="11">
        <f t="shared" si="61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8"/>
        <v>3.2500000000000001E-2</v>
      </c>
      <c r="P893" s="6">
        <f t="shared" si="59"/>
        <v>5.6309060226158029E-6</v>
      </c>
      <c r="Q893" t="s">
        <v>8325</v>
      </c>
      <c r="R893" s="7" t="s">
        <v>8329</v>
      </c>
      <c r="S893" s="11">
        <f t="shared" si="60"/>
        <v>41872.031597222223</v>
      </c>
      <c r="T893" s="11">
        <f t="shared" si="61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8"/>
        <v>0.40749999999999997</v>
      </c>
      <c r="P894" s="6">
        <f t="shared" si="59"/>
        <v>5.2952173943444762E-5</v>
      </c>
      <c r="Q894" t="s">
        <v>8325</v>
      </c>
      <c r="R894" s="7" t="s">
        <v>8329</v>
      </c>
      <c r="S894" s="11">
        <f t="shared" si="60"/>
        <v>40391.166666666664</v>
      </c>
      <c r="T894" s="11">
        <f t="shared" si="61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8"/>
        <v>0.1</v>
      </c>
      <c r="P895" s="6">
        <f t="shared" si="59"/>
        <v>4.331466171242925E-6</v>
      </c>
      <c r="Q895" t="s">
        <v>8325</v>
      </c>
      <c r="R895" s="7" t="s">
        <v>8329</v>
      </c>
      <c r="S895" s="11">
        <f t="shared" si="60"/>
        <v>42095.856053240743</v>
      </c>
      <c r="T895" s="11">
        <f t="shared" si="61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8"/>
        <v>0.39169999999999999</v>
      </c>
      <c r="P896" s="6">
        <f t="shared" si="59"/>
        <v>1.6966352992758537E-4</v>
      </c>
      <c r="Q896" t="s">
        <v>8325</v>
      </c>
      <c r="R896" s="7" t="s">
        <v>8329</v>
      </c>
      <c r="S896" s="11">
        <f t="shared" si="60"/>
        <v>42526.981597222228</v>
      </c>
      <c r="T896" s="11">
        <f t="shared" si="61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8"/>
        <v>2.4375000000000001E-2</v>
      </c>
      <c r="P897" s="6">
        <f t="shared" si="59"/>
        <v>4.223179516961852E-6</v>
      </c>
      <c r="Q897" t="s">
        <v>8325</v>
      </c>
      <c r="R897" s="7" t="s">
        <v>8329</v>
      </c>
      <c r="S897" s="11">
        <f t="shared" si="60"/>
        <v>40476.127650462964</v>
      </c>
      <c r="T897" s="11">
        <f t="shared" si="61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62">E898/D898</f>
        <v>0.4</v>
      </c>
      <c r="P898" s="6">
        <f t="shared" ref="P898:P961" si="63">E898/SUM($E$2:$E$4115)</f>
        <v>6.93034587398868E-5</v>
      </c>
      <c r="Q898" t="s">
        <v>8325</v>
      </c>
      <c r="R898" s="7" t="s">
        <v>8329</v>
      </c>
      <c r="S898" s="11">
        <f t="shared" si="60"/>
        <v>42244.166666666672</v>
      </c>
      <c r="T898" s="11">
        <f t="shared" si="61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62"/>
        <v>0</v>
      </c>
      <c r="P899" s="6">
        <f t="shared" si="63"/>
        <v>0</v>
      </c>
      <c r="Q899" t="s">
        <v>8325</v>
      </c>
      <c r="R899" s="7" t="s">
        <v>8329</v>
      </c>
      <c r="S899" s="11">
        <f t="shared" ref="S899:S962" si="64">(((I899/60)/60/24)+DATE(1970,1,1))</f>
        <v>41241.730416666665</v>
      </c>
      <c r="T899" s="11">
        <f t="shared" ref="T899:T962" si="65">((($J899/60)/60/24)+DATE(1970,1,1))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62"/>
        <v>2.8000000000000001E-2</v>
      </c>
      <c r="P900" s="6">
        <f t="shared" si="63"/>
        <v>1.5160131599350237E-6</v>
      </c>
      <c r="Q900" t="s">
        <v>8325</v>
      </c>
      <c r="R900" s="7" t="s">
        <v>8329</v>
      </c>
      <c r="S900" s="11">
        <f t="shared" si="64"/>
        <v>40923.758217592593</v>
      </c>
      <c r="T900" s="11">
        <f t="shared" si="65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62"/>
        <v>0.37333333333333335</v>
      </c>
      <c r="P901" s="6">
        <f t="shared" si="63"/>
        <v>6.064052639740095E-6</v>
      </c>
      <c r="Q901" t="s">
        <v>8325</v>
      </c>
      <c r="R901" s="7" t="s">
        <v>8329</v>
      </c>
      <c r="S901" s="11">
        <f t="shared" si="64"/>
        <v>40691.099097222221</v>
      </c>
      <c r="T901" s="11">
        <f t="shared" si="65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62"/>
        <v>4.1999999999999997E-3</v>
      </c>
      <c r="P902" s="6">
        <f t="shared" si="63"/>
        <v>4.5480394798050712E-7</v>
      </c>
      <c r="Q902" t="s">
        <v>8325</v>
      </c>
      <c r="R902" s="7" t="s">
        <v>8328</v>
      </c>
      <c r="S902" s="11">
        <f t="shared" si="64"/>
        <v>42459.807893518519</v>
      </c>
      <c r="T902" s="11">
        <f t="shared" si="65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62"/>
        <v>0</v>
      </c>
      <c r="P903" s="6">
        <f t="shared" si="63"/>
        <v>0</v>
      </c>
      <c r="Q903" t="s">
        <v>8325</v>
      </c>
      <c r="R903" s="7" t="s">
        <v>8328</v>
      </c>
      <c r="S903" s="11">
        <f t="shared" si="64"/>
        <v>40337.799305555556</v>
      </c>
      <c r="T903" s="11">
        <f t="shared" si="65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62"/>
        <v>3.0000000000000001E-3</v>
      </c>
      <c r="P904" s="6">
        <f t="shared" si="63"/>
        <v>1.9491597770593164E-6</v>
      </c>
      <c r="Q904" t="s">
        <v>8325</v>
      </c>
      <c r="R904" s="7" t="s">
        <v>8328</v>
      </c>
      <c r="S904" s="11">
        <f t="shared" si="64"/>
        <v>41881.645833333336</v>
      </c>
      <c r="T904" s="11">
        <f t="shared" si="65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62"/>
        <v>3.2000000000000001E-2</v>
      </c>
      <c r="P905" s="6">
        <f t="shared" si="63"/>
        <v>3.46517293699434E-6</v>
      </c>
      <c r="Q905" t="s">
        <v>8325</v>
      </c>
      <c r="R905" s="7" t="s">
        <v>8328</v>
      </c>
      <c r="S905" s="11">
        <f t="shared" si="64"/>
        <v>41175.100694444445</v>
      </c>
      <c r="T905" s="11">
        <f t="shared" si="65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62"/>
        <v>3.0200000000000001E-3</v>
      </c>
      <c r="P906" s="6">
        <f t="shared" si="63"/>
        <v>3.2702569592884085E-6</v>
      </c>
      <c r="Q906" t="s">
        <v>8325</v>
      </c>
      <c r="R906" s="7" t="s">
        <v>8328</v>
      </c>
      <c r="S906" s="11">
        <f t="shared" si="64"/>
        <v>42372.080289351856</v>
      </c>
      <c r="T906" s="11">
        <f t="shared" si="65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62"/>
        <v>3.0153846153846153E-2</v>
      </c>
      <c r="P907" s="6">
        <f t="shared" si="63"/>
        <v>4.2448368478180669E-6</v>
      </c>
      <c r="Q907" t="s">
        <v>8325</v>
      </c>
      <c r="R907" s="7" t="s">
        <v>8328</v>
      </c>
      <c r="S907" s="11">
        <f t="shared" si="64"/>
        <v>40567.239884259259</v>
      </c>
      <c r="T907" s="11">
        <f t="shared" si="65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62"/>
        <v>0</v>
      </c>
      <c r="P908" s="6">
        <f t="shared" si="63"/>
        <v>0</v>
      </c>
      <c r="Q908" t="s">
        <v>8325</v>
      </c>
      <c r="R908" s="7" t="s">
        <v>8328</v>
      </c>
      <c r="S908" s="11">
        <f t="shared" si="64"/>
        <v>41711.148032407407</v>
      </c>
      <c r="T908" s="11">
        <f t="shared" si="65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62"/>
        <v>0</v>
      </c>
      <c r="P909" s="6">
        <f t="shared" si="63"/>
        <v>0</v>
      </c>
      <c r="Q909" t="s">
        <v>8325</v>
      </c>
      <c r="R909" s="7" t="s">
        <v>8328</v>
      </c>
      <c r="S909" s="11">
        <f t="shared" si="64"/>
        <v>40797.192395833335</v>
      </c>
      <c r="T909" s="11">
        <f t="shared" si="65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62"/>
        <v>0</v>
      </c>
      <c r="P910" s="6">
        <f t="shared" si="63"/>
        <v>0</v>
      </c>
      <c r="Q910" t="s">
        <v>8325</v>
      </c>
      <c r="R910" s="7" t="s">
        <v>8328</v>
      </c>
      <c r="S910" s="11">
        <f t="shared" si="64"/>
        <v>40386.207638888889</v>
      </c>
      <c r="T910" s="11">
        <f t="shared" si="65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2"/>
        <v>3.2500000000000001E-2</v>
      </c>
      <c r="P911" s="6">
        <f t="shared" si="63"/>
        <v>1.1261812045231606E-5</v>
      </c>
      <c r="Q911" t="s">
        <v>8325</v>
      </c>
      <c r="R911" s="7" t="s">
        <v>8328</v>
      </c>
      <c r="S911" s="11">
        <f t="shared" si="64"/>
        <v>41113.166666666664</v>
      </c>
      <c r="T911" s="11">
        <f t="shared" si="65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2"/>
        <v>0.22363636363636363</v>
      </c>
      <c r="P912" s="6">
        <f t="shared" si="63"/>
        <v>2.663851695314399E-6</v>
      </c>
      <c r="Q912" t="s">
        <v>8325</v>
      </c>
      <c r="R912" s="7" t="s">
        <v>8328</v>
      </c>
      <c r="S912" s="11">
        <f t="shared" si="64"/>
        <v>42797.545358796298</v>
      </c>
      <c r="T912" s="11">
        <f t="shared" si="65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2"/>
        <v>0</v>
      </c>
      <c r="P913" s="6">
        <f t="shared" si="63"/>
        <v>0</v>
      </c>
      <c r="Q913" t="s">
        <v>8325</v>
      </c>
      <c r="R913" s="7" t="s">
        <v>8328</v>
      </c>
      <c r="S913" s="11">
        <f t="shared" si="64"/>
        <v>41663.005150462966</v>
      </c>
      <c r="T913" s="11">
        <f t="shared" si="65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2"/>
        <v>8.5714285714285719E-3</v>
      </c>
      <c r="P914" s="6">
        <f t="shared" si="63"/>
        <v>6.4971992568643875E-7</v>
      </c>
      <c r="Q914" t="s">
        <v>8325</v>
      </c>
      <c r="R914" s="7" t="s">
        <v>8328</v>
      </c>
      <c r="S914" s="11">
        <f t="shared" si="64"/>
        <v>41254.151006944441</v>
      </c>
      <c r="T914" s="11">
        <f t="shared" si="65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2"/>
        <v>6.6066666666666662E-2</v>
      </c>
      <c r="P915" s="6">
        <f t="shared" si="63"/>
        <v>4.2924829757017386E-5</v>
      </c>
      <c r="Q915" t="s">
        <v>8325</v>
      </c>
      <c r="R915" s="7" t="s">
        <v>8328</v>
      </c>
      <c r="S915" s="11">
        <f t="shared" si="64"/>
        <v>41034.139108796298</v>
      </c>
      <c r="T915" s="11">
        <f t="shared" si="65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2"/>
        <v>0</v>
      </c>
      <c r="P916" s="6">
        <f t="shared" si="63"/>
        <v>0</v>
      </c>
      <c r="Q916" t="s">
        <v>8325</v>
      </c>
      <c r="R916" s="7" t="s">
        <v>8328</v>
      </c>
      <c r="S916" s="11">
        <f t="shared" si="64"/>
        <v>41146.763275462967</v>
      </c>
      <c r="T916" s="11">
        <f t="shared" si="65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2"/>
        <v>5.7692307692307696E-2</v>
      </c>
      <c r="P917" s="6">
        <f t="shared" si="63"/>
        <v>8.1214990710804849E-6</v>
      </c>
      <c r="Q917" t="s">
        <v>8325</v>
      </c>
      <c r="R917" s="7" t="s">
        <v>8328</v>
      </c>
      <c r="S917" s="11">
        <f t="shared" si="64"/>
        <v>40969.207638888889</v>
      </c>
      <c r="T917" s="11">
        <f t="shared" si="65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2"/>
        <v>0</v>
      </c>
      <c r="P918" s="6">
        <f t="shared" si="63"/>
        <v>0</v>
      </c>
      <c r="Q918" t="s">
        <v>8325</v>
      </c>
      <c r="R918" s="7" t="s">
        <v>8328</v>
      </c>
      <c r="S918" s="11">
        <f t="shared" si="64"/>
        <v>40473.208333333336</v>
      </c>
      <c r="T918" s="11">
        <f t="shared" si="65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2"/>
        <v>6.0000000000000001E-3</v>
      </c>
      <c r="P919" s="6">
        <f t="shared" si="63"/>
        <v>6.4971992568643875E-7</v>
      </c>
      <c r="Q919" t="s">
        <v>8325</v>
      </c>
      <c r="R919" s="7" t="s">
        <v>8328</v>
      </c>
      <c r="S919" s="11">
        <f t="shared" si="64"/>
        <v>41834.104166666664</v>
      </c>
      <c r="T919" s="11">
        <f t="shared" si="65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2"/>
        <v>5.0256410256410255E-2</v>
      </c>
      <c r="P920" s="6">
        <f t="shared" si="63"/>
        <v>4.2448368478180669E-6</v>
      </c>
      <c r="Q920" t="s">
        <v>8325</v>
      </c>
      <c r="R920" s="7" t="s">
        <v>8328</v>
      </c>
      <c r="S920" s="11">
        <f t="shared" si="64"/>
        <v>41974.957881944443</v>
      </c>
      <c r="T920" s="11">
        <f t="shared" si="65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2"/>
        <v>5.0000000000000001E-3</v>
      </c>
      <c r="P921" s="6">
        <f t="shared" si="63"/>
        <v>2.1657330856214625E-6</v>
      </c>
      <c r="Q921" t="s">
        <v>8325</v>
      </c>
      <c r="R921" s="7" t="s">
        <v>8328</v>
      </c>
      <c r="S921" s="11">
        <f t="shared" si="64"/>
        <v>41262.641724537039</v>
      </c>
      <c r="T921" s="11">
        <f t="shared" si="65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2"/>
        <v>0</v>
      </c>
      <c r="P922" s="6">
        <f t="shared" si="63"/>
        <v>0</v>
      </c>
      <c r="Q922" t="s">
        <v>8325</v>
      </c>
      <c r="R922" s="7" t="s">
        <v>8328</v>
      </c>
      <c r="S922" s="11">
        <f t="shared" si="64"/>
        <v>41592.713217592594</v>
      </c>
      <c r="T922" s="11">
        <f t="shared" si="65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2"/>
        <v>0.309</v>
      </c>
      <c r="P923" s="6">
        <f t="shared" si="63"/>
        <v>1.0038172851855479E-4</v>
      </c>
      <c r="Q923" t="s">
        <v>8325</v>
      </c>
      <c r="R923" s="7" t="s">
        <v>8328</v>
      </c>
      <c r="S923" s="11">
        <f t="shared" si="64"/>
        <v>40889.212685185186</v>
      </c>
      <c r="T923" s="11">
        <f t="shared" si="65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2"/>
        <v>0.21037037037037037</v>
      </c>
      <c r="P924" s="6">
        <f t="shared" si="63"/>
        <v>1.2301363926329908E-4</v>
      </c>
      <c r="Q924" t="s">
        <v>8325</v>
      </c>
      <c r="R924" s="7" t="s">
        <v>8328</v>
      </c>
      <c r="S924" s="11">
        <f t="shared" si="64"/>
        <v>41913.530011574076</v>
      </c>
      <c r="T924" s="11">
        <f t="shared" si="65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2"/>
        <v>2.1999999999999999E-2</v>
      </c>
      <c r="P925" s="6">
        <f t="shared" si="63"/>
        <v>7.146919182550826E-6</v>
      </c>
      <c r="Q925" t="s">
        <v>8325</v>
      </c>
      <c r="R925" s="7" t="s">
        <v>8328</v>
      </c>
      <c r="S925" s="11">
        <f t="shared" si="64"/>
        <v>41965.001423611116</v>
      </c>
      <c r="T925" s="11">
        <f t="shared" si="65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2"/>
        <v>0.109</v>
      </c>
      <c r="P926" s="6">
        <f t="shared" si="63"/>
        <v>7.0819471899821829E-6</v>
      </c>
      <c r="Q926" t="s">
        <v>8325</v>
      </c>
      <c r="R926" s="7" t="s">
        <v>8328</v>
      </c>
      <c r="S926" s="11">
        <f t="shared" si="64"/>
        <v>41318.942928240744</v>
      </c>
      <c r="T926" s="11">
        <f t="shared" si="65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2"/>
        <v>2.6666666666666668E-2</v>
      </c>
      <c r="P927" s="6">
        <f t="shared" si="63"/>
        <v>3.46517293699434E-6</v>
      </c>
      <c r="Q927" t="s">
        <v>8325</v>
      </c>
      <c r="R927" s="7" t="s">
        <v>8328</v>
      </c>
      <c r="S927" s="11">
        <f t="shared" si="64"/>
        <v>41605.922581018516</v>
      </c>
      <c r="T927" s="11">
        <f t="shared" si="65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2"/>
        <v>0</v>
      </c>
      <c r="P928" s="6">
        <f t="shared" si="63"/>
        <v>0</v>
      </c>
      <c r="Q928" t="s">
        <v>8325</v>
      </c>
      <c r="R928" s="7" t="s">
        <v>8328</v>
      </c>
      <c r="S928" s="11">
        <f t="shared" si="64"/>
        <v>40367.944444444445</v>
      </c>
      <c r="T928" s="11">
        <f t="shared" si="65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2"/>
        <v>0</v>
      </c>
      <c r="P929" s="6">
        <f t="shared" si="63"/>
        <v>0</v>
      </c>
      <c r="Q929" t="s">
        <v>8325</v>
      </c>
      <c r="R929" s="7" t="s">
        <v>8328</v>
      </c>
      <c r="S929" s="11">
        <f t="shared" si="64"/>
        <v>41043.822858796295</v>
      </c>
      <c r="T929" s="11">
        <f t="shared" si="65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2"/>
        <v>0.10862068965517241</v>
      </c>
      <c r="P930" s="6">
        <f t="shared" si="63"/>
        <v>3.4110296098538033E-5</v>
      </c>
      <c r="Q930" t="s">
        <v>8325</v>
      </c>
      <c r="R930" s="7" t="s">
        <v>8328</v>
      </c>
      <c r="S930" s="11">
        <f t="shared" si="64"/>
        <v>41231</v>
      </c>
      <c r="T930" s="11">
        <f t="shared" si="65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2"/>
        <v>0</v>
      </c>
      <c r="P931" s="6">
        <f t="shared" si="63"/>
        <v>0</v>
      </c>
      <c r="Q931" t="s">
        <v>8325</v>
      </c>
      <c r="R931" s="7" t="s">
        <v>8328</v>
      </c>
      <c r="S931" s="11">
        <f t="shared" si="64"/>
        <v>41008.196400462963</v>
      </c>
      <c r="T931" s="11">
        <f t="shared" si="65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2"/>
        <v>0.38333333333333336</v>
      </c>
      <c r="P932" s="6">
        <f t="shared" si="63"/>
        <v>7.4717791453940459E-6</v>
      </c>
      <c r="Q932" t="s">
        <v>8325</v>
      </c>
      <c r="R932" s="7" t="s">
        <v>8328</v>
      </c>
      <c r="S932" s="11">
        <f t="shared" si="64"/>
        <v>40354.897222222222</v>
      </c>
      <c r="T932" s="11">
        <f t="shared" si="65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2"/>
        <v>6.5500000000000003E-2</v>
      </c>
      <c r="P933" s="6">
        <f t="shared" si="63"/>
        <v>2.837110342164116E-6</v>
      </c>
      <c r="Q933" t="s">
        <v>8325</v>
      </c>
      <c r="R933" s="7" t="s">
        <v>8328</v>
      </c>
      <c r="S933" s="11">
        <f t="shared" si="64"/>
        <v>41714.916666666664</v>
      </c>
      <c r="T933" s="11">
        <f t="shared" si="65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2"/>
        <v>0.14536842105263159</v>
      </c>
      <c r="P934" s="6">
        <f t="shared" si="63"/>
        <v>2.9908773912432399E-5</v>
      </c>
      <c r="Q934" t="s">
        <v>8325</v>
      </c>
      <c r="R934" s="7" t="s">
        <v>8328</v>
      </c>
      <c r="S934" s="11">
        <f t="shared" si="64"/>
        <v>41355.927604166667</v>
      </c>
      <c r="T934" s="11">
        <f t="shared" si="65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2"/>
        <v>0.06</v>
      </c>
      <c r="P935" s="6">
        <f t="shared" si="63"/>
        <v>2.598879702745755E-6</v>
      </c>
      <c r="Q935" t="s">
        <v>8325</v>
      </c>
      <c r="R935" s="7" t="s">
        <v>8328</v>
      </c>
      <c r="S935" s="11">
        <f t="shared" si="64"/>
        <v>41771.169085648151</v>
      </c>
      <c r="T935" s="11">
        <f t="shared" si="65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2"/>
        <v>0.30399999999999999</v>
      </c>
      <c r="P936" s="6">
        <f t="shared" si="63"/>
        <v>3.2919142901446231E-5</v>
      </c>
      <c r="Q936" t="s">
        <v>8325</v>
      </c>
      <c r="R936" s="7" t="s">
        <v>8328</v>
      </c>
      <c r="S936" s="11">
        <f t="shared" si="64"/>
        <v>41763.25</v>
      </c>
      <c r="T936" s="11">
        <f t="shared" si="65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2"/>
        <v>1.4285714285714285E-2</v>
      </c>
      <c r="P937" s="6">
        <f t="shared" si="63"/>
        <v>1.0828665428107312E-6</v>
      </c>
      <c r="Q937" t="s">
        <v>8325</v>
      </c>
      <c r="R937" s="7" t="s">
        <v>8328</v>
      </c>
      <c r="S937" s="11">
        <f t="shared" si="64"/>
        <v>42398.333668981482</v>
      </c>
      <c r="T937" s="11">
        <f t="shared" si="65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2"/>
        <v>0</v>
      </c>
      <c r="P938" s="6">
        <f t="shared" si="63"/>
        <v>0</v>
      </c>
      <c r="Q938" t="s">
        <v>8325</v>
      </c>
      <c r="R938" s="7" t="s">
        <v>8328</v>
      </c>
      <c r="S938" s="11">
        <f t="shared" si="64"/>
        <v>40926.833333333336</v>
      </c>
      <c r="T938" s="11">
        <f t="shared" si="65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2"/>
        <v>1.1428571428571429E-2</v>
      </c>
      <c r="P939" s="6">
        <f t="shared" si="63"/>
        <v>8.6629323424858499E-7</v>
      </c>
      <c r="Q939" t="s">
        <v>8325</v>
      </c>
      <c r="R939" s="7" t="s">
        <v>8328</v>
      </c>
      <c r="S939" s="11">
        <f t="shared" si="64"/>
        <v>41581.839780092596</v>
      </c>
      <c r="T939" s="11">
        <f t="shared" si="65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2"/>
        <v>3.5714285714285713E-3</v>
      </c>
      <c r="P940" s="6">
        <f t="shared" si="63"/>
        <v>5.4143327140536562E-7</v>
      </c>
      <c r="Q940" t="s">
        <v>8325</v>
      </c>
      <c r="R940" s="7" t="s">
        <v>8328</v>
      </c>
      <c r="S940" s="11">
        <f t="shared" si="64"/>
        <v>41154.479722222226</v>
      </c>
      <c r="T940" s="11">
        <f t="shared" si="65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2"/>
        <v>1.4545454545454545E-2</v>
      </c>
      <c r="P941" s="6">
        <f t="shared" si="63"/>
        <v>8.6629323424858499E-7</v>
      </c>
      <c r="Q941" t="s">
        <v>8325</v>
      </c>
      <c r="R941" s="7" t="s">
        <v>8328</v>
      </c>
      <c r="S941" s="11">
        <f t="shared" si="64"/>
        <v>41455.831944444442</v>
      </c>
      <c r="T941" s="11">
        <f t="shared" si="65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2"/>
        <v>0.17155555555555554</v>
      </c>
      <c r="P942" s="6">
        <f t="shared" si="63"/>
        <v>3.3438918841995383E-5</v>
      </c>
      <c r="Q942" t="s">
        <v>8319</v>
      </c>
      <c r="R942" s="7" t="s">
        <v>8321</v>
      </c>
      <c r="S942" s="11">
        <f t="shared" si="64"/>
        <v>42227.008402777778</v>
      </c>
      <c r="T942" s="11">
        <f t="shared" si="65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2"/>
        <v>2.3220000000000001E-2</v>
      </c>
      <c r="P943" s="6">
        <f t="shared" si="63"/>
        <v>2.5144161124065179E-5</v>
      </c>
      <c r="Q943" t="s">
        <v>8319</v>
      </c>
      <c r="R943" s="7" t="s">
        <v>8321</v>
      </c>
      <c r="S943" s="11">
        <f t="shared" si="64"/>
        <v>42776.096585648149</v>
      </c>
      <c r="T943" s="11">
        <f t="shared" si="65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2"/>
        <v>8.9066666666666669E-2</v>
      </c>
      <c r="P944" s="6">
        <f t="shared" si="63"/>
        <v>1.446709701195137E-5</v>
      </c>
      <c r="Q944" t="s">
        <v>8319</v>
      </c>
      <c r="R944" s="7" t="s">
        <v>8321</v>
      </c>
      <c r="S944" s="11">
        <f t="shared" si="64"/>
        <v>42418.843287037031</v>
      </c>
      <c r="T944" s="11">
        <f t="shared" si="65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2"/>
        <v>9.633333333333334E-2</v>
      </c>
      <c r="P945" s="6">
        <f t="shared" si="63"/>
        <v>6.2589686174460269E-6</v>
      </c>
      <c r="Q945" t="s">
        <v>8319</v>
      </c>
      <c r="R945" s="7" t="s">
        <v>8321</v>
      </c>
      <c r="S945" s="11">
        <f t="shared" si="64"/>
        <v>42703.709548611107</v>
      </c>
      <c r="T945" s="11">
        <f t="shared" si="65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2"/>
        <v>0.13325999999999999</v>
      </c>
      <c r="P946" s="6">
        <f t="shared" si="63"/>
        <v>1.4430279549495806E-4</v>
      </c>
      <c r="Q946" t="s">
        <v>8319</v>
      </c>
      <c r="R946" s="7" t="s">
        <v>8321</v>
      </c>
      <c r="S946" s="11">
        <f t="shared" si="64"/>
        <v>42478.583333333328</v>
      </c>
      <c r="T946" s="11">
        <f t="shared" si="65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2"/>
        <v>2.4840000000000001E-2</v>
      </c>
      <c r="P947" s="6">
        <f t="shared" si="63"/>
        <v>5.3796809846837131E-5</v>
      </c>
      <c r="Q947" t="s">
        <v>8319</v>
      </c>
      <c r="R947" s="7" t="s">
        <v>8321</v>
      </c>
      <c r="S947" s="11">
        <f t="shared" si="64"/>
        <v>42784.999305555553</v>
      </c>
      <c r="T947" s="11">
        <f t="shared" si="65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2"/>
        <v>1.9066666666666666E-2</v>
      </c>
      <c r="P948" s="6">
        <f t="shared" si="63"/>
        <v>6.1939966248773829E-6</v>
      </c>
      <c r="Q948" t="s">
        <v>8319</v>
      </c>
      <c r="R948" s="7" t="s">
        <v>8321</v>
      </c>
      <c r="S948" s="11">
        <f t="shared" si="64"/>
        <v>42622.750555555554</v>
      </c>
      <c r="T948" s="11">
        <f t="shared" si="65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2"/>
        <v>0</v>
      </c>
      <c r="P949" s="6">
        <f t="shared" si="63"/>
        <v>0</v>
      </c>
      <c r="Q949" t="s">
        <v>8319</v>
      </c>
      <c r="R949" s="7" t="s">
        <v>8321</v>
      </c>
      <c r="S949" s="11">
        <f t="shared" si="64"/>
        <v>42551.781319444446</v>
      </c>
      <c r="T949" s="11">
        <f t="shared" si="65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2"/>
        <v>0.12</v>
      </c>
      <c r="P950" s="6">
        <f t="shared" si="63"/>
        <v>1.039551881098302E-5</v>
      </c>
      <c r="Q950" t="s">
        <v>8319</v>
      </c>
      <c r="R950" s="7" t="s">
        <v>8321</v>
      </c>
      <c r="S950" s="11">
        <f t="shared" si="64"/>
        <v>42441.828287037039</v>
      </c>
      <c r="T950" s="11">
        <f t="shared" si="65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2"/>
        <v>1.3650000000000001E-2</v>
      </c>
      <c r="P951" s="6">
        <f t="shared" si="63"/>
        <v>5.9124513237465929E-6</v>
      </c>
      <c r="Q951" t="s">
        <v>8319</v>
      </c>
      <c r="R951" s="7" t="s">
        <v>8321</v>
      </c>
      <c r="S951" s="11">
        <f t="shared" si="64"/>
        <v>42421.043703703705</v>
      </c>
      <c r="T951" s="11">
        <f t="shared" si="65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2"/>
        <v>0.28039999999999998</v>
      </c>
      <c r="P952" s="6">
        <f t="shared" si="63"/>
        <v>3.0363577860412906E-5</v>
      </c>
      <c r="Q952" t="s">
        <v>8319</v>
      </c>
      <c r="R952" s="7" t="s">
        <v>8321</v>
      </c>
      <c r="S952" s="11">
        <f t="shared" si="64"/>
        <v>42386.750706018516</v>
      </c>
      <c r="T952" s="11">
        <f t="shared" si="65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2"/>
        <v>0.38390000000000002</v>
      </c>
      <c r="P953" s="6">
        <f t="shared" si="63"/>
        <v>4.1571246578503971E-4</v>
      </c>
      <c r="Q953" t="s">
        <v>8319</v>
      </c>
      <c r="R953" s="7" t="s">
        <v>8321</v>
      </c>
      <c r="S953" s="11">
        <f t="shared" si="64"/>
        <v>42525.653611111105</v>
      </c>
      <c r="T953" s="11">
        <f t="shared" si="65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2"/>
        <v>0.39942857142857141</v>
      </c>
      <c r="P954" s="6">
        <f t="shared" si="63"/>
        <v>4.2387727951783267E-4</v>
      </c>
      <c r="Q954" t="s">
        <v>8319</v>
      </c>
      <c r="R954" s="7" t="s">
        <v>8321</v>
      </c>
      <c r="S954" s="11">
        <f t="shared" si="64"/>
        <v>42692.655231481483</v>
      </c>
      <c r="T954" s="11">
        <f t="shared" si="65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2"/>
        <v>8.3999999999999995E-3</v>
      </c>
      <c r="P955" s="6">
        <f t="shared" si="63"/>
        <v>2.7288236878830429E-6</v>
      </c>
      <c r="Q955" t="s">
        <v>8319</v>
      </c>
      <c r="R955" s="7" t="s">
        <v>8321</v>
      </c>
      <c r="S955" s="11">
        <f t="shared" si="64"/>
        <v>42029.164340277777</v>
      </c>
      <c r="T955" s="11">
        <f t="shared" si="65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2"/>
        <v>0.43406666666666666</v>
      </c>
      <c r="P956" s="6">
        <f t="shared" si="63"/>
        <v>1.4101088120481342E-4</v>
      </c>
      <c r="Q956" t="s">
        <v>8319</v>
      </c>
      <c r="R956" s="7" t="s">
        <v>8321</v>
      </c>
      <c r="S956" s="11">
        <f t="shared" si="64"/>
        <v>42236.833784722221</v>
      </c>
      <c r="T956" s="11">
        <f t="shared" si="65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2"/>
        <v>5.6613333333333335E-2</v>
      </c>
      <c r="P957" s="6">
        <f t="shared" si="63"/>
        <v>3.6782810726194922E-4</v>
      </c>
      <c r="Q957" t="s">
        <v>8319</v>
      </c>
      <c r="R957" s="7" t="s">
        <v>8321</v>
      </c>
      <c r="S957" s="11">
        <f t="shared" si="64"/>
        <v>42626.295138888891</v>
      </c>
      <c r="T957" s="11">
        <f t="shared" si="65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2"/>
        <v>1.7219999999999999E-2</v>
      </c>
      <c r="P958" s="6">
        <f t="shared" si="63"/>
        <v>1.8646961867200791E-5</v>
      </c>
      <c r="Q958" t="s">
        <v>8319</v>
      </c>
      <c r="R958" s="7" t="s">
        <v>8321</v>
      </c>
      <c r="S958" s="11">
        <f t="shared" si="64"/>
        <v>42120.872210648144</v>
      </c>
      <c r="T958" s="11">
        <f t="shared" si="65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2"/>
        <v>1.9416666666666665E-2</v>
      </c>
      <c r="P959" s="6">
        <f t="shared" si="63"/>
        <v>5.0461580894980079E-6</v>
      </c>
      <c r="Q959" t="s">
        <v>8319</v>
      </c>
      <c r="R959" s="7" t="s">
        <v>8321</v>
      </c>
      <c r="S959" s="11">
        <f t="shared" si="64"/>
        <v>42691.594131944439</v>
      </c>
      <c r="T959" s="11">
        <f t="shared" si="65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2"/>
        <v>0.11328275684711328</v>
      </c>
      <c r="P960" s="6">
        <f t="shared" si="63"/>
        <v>1.9080108484325087E-5</v>
      </c>
      <c r="Q960" t="s">
        <v>8319</v>
      </c>
      <c r="R960" s="7" t="s">
        <v>8321</v>
      </c>
      <c r="S960" s="11">
        <f t="shared" si="64"/>
        <v>42104.207638888889</v>
      </c>
      <c r="T960" s="11">
        <f t="shared" si="65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2"/>
        <v>0.3886</v>
      </c>
      <c r="P961" s="6">
        <f t="shared" si="63"/>
        <v>4.2080193853625018E-4</v>
      </c>
      <c r="Q961" t="s">
        <v>8319</v>
      </c>
      <c r="R961" s="7" t="s">
        <v>8321</v>
      </c>
      <c r="S961" s="11">
        <f t="shared" si="64"/>
        <v>42023.174363425926</v>
      </c>
      <c r="T961" s="11">
        <f t="shared" si="65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6">E962/D962</f>
        <v>0.46100628930817611</v>
      </c>
      <c r="P962" s="6">
        <f t="shared" ref="P962:P1025" si="67">E962/SUM($E$2:$E$4115)</f>
        <v>5.5561882311618623E-4</v>
      </c>
      <c r="Q962" t="s">
        <v>8319</v>
      </c>
      <c r="R962" s="7" t="s">
        <v>8321</v>
      </c>
      <c r="S962" s="11">
        <f t="shared" si="64"/>
        <v>42808.585127314815</v>
      </c>
      <c r="T962" s="11">
        <f t="shared" si="65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6"/>
        <v>0.42188421052631581</v>
      </c>
      <c r="P963" s="6">
        <f t="shared" si="67"/>
        <v>8.6800416338622601E-4</v>
      </c>
      <c r="Q963" t="s">
        <v>8319</v>
      </c>
      <c r="R963" s="7" t="s">
        <v>8321</v>
      </c>
      <c r="S963" s="11">
        <f t="shared" ref="S963:S1026" si="68">(((I963/60)/60/24)+DATE(1970,1,1))</f>
        <v>42786.791666666672</v>
      </c>
      <c r="T963" s="11">
        <f t="shared" ref="T963:T1026" si="69">((($J963/60)/60/24)+DATE(1970,1,1))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6"/>
        <v>0.2848</v>
      </c>
      <c r="P964" s="6">
        <f t="shared" si="67"/>
        <v>1.5420019569624812E-5</v>
      </c>
      <c r="Q964" t="s">
        <v>8319</v>
      </c>
      <c r="R964" s="7" t="s">
        <v>8321</v>
      </c>
      <c r="S964" s="11">
        <f t="shared" si="68"/>
        <v>42411.712418981479</v>
      </c>
      <c r="T964" s="11">
        <f t="shared" si="69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6"/>
        <v>1.0771428571428571E-2</v>
      </c>
      <c r="P965" s="6">
        <f t="shared" si="67"/>
        <v>8.164813732792913E-6</v>
      </c>
      <c r="Q965" t="s">
        <v>8319</v>
      </c>
      <c r="R965" s="7" t="s">
        <v>8321</v>
      </c>
      <c r="S965" s="11">
        <f t="shared" si="68"/>
        <v>42660.635636574079</v>
      </c>
      <c r="T965" s="11">
        <f t="shared" si="69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6"/>
        <v>7.9909090909090902E-3</v>
      </c>
      <c r="P966" s="6">
        <f t="shared" si="67"/>
        <v>1.9036793822612657E-5</v>
      </c>
      <c r="Q966" t="s">
        <v>8319</v>
      </c>
      <c r="R966" s="7" t="s">
        <v>8321</v>
      </c>
      <c r="S966" s="11">
        <f t="shared" si="68"/>
        <v>42248.628692129627</v>
      </c>
      <c r="T966" s="11">
        <f t="shared" si="69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6"/>
        <v>1.192E-2</v>
      </c>
      <c r="P967" s="6">
        <f t="shared" si="67"/>
        <v>6.453884595151958E-6</v>
      </c>
      <c r="Q967" t="s">
        <v>8319</v>
      </c>
      <c r="R967" s="7" t="s">
        <v>8321</v>
      </c>
      <c r="S967" s="11">
        <f t="shared" si="68"/>
        <v>42669.165972222225</v>
      </c>
      <c r="T967" s="11">
        <f t="shared" si="69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6"/>
        <v>0.14799999999999999</v>
      </c>
      <c r="P968" s="6">
        <f t="shared" si="67"/>
        <v>3.8463419600637175E-5</v>
      </c>
      <c r="Q968" t="s">
        <v>8319</v>
      </c>
      <c r="R968" s="7" t="s">
        <v>8321</v>
      </c>
      <c r="S968" s="11">
        <f t="shared" si="68"/>
        <v>42649.635787037041</v>
      </c>
      <c r="T968" s="11">
        <f t="shared" si="69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6"/>
        <v>0.17810000000000001</v>
      </c>
      <c r="P969" s="6">
        <f t="shared" si="67"/>
        <v>7.71434125098365E-5</v>
      </c>
      <c r="Q969" t="s">
        <v>8319</v>
      </c>
      <c r="R969" s="7" t="s">
        <v>8321</v>
      </c>
      <c r="S969" s="11">
        <f t="shared" si="68"/>
        <v>42482.21266203704</v>
      </c>
      <c r="T969" s="11">
        <f t="shared" si="69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6"/>
        <v>1.325E-2</v>
      </c>
      <c r="P970" s="6">
        <f t="shared" si="67"/>
        <v>2.2956770707587504E-6</v>
      </c>
      <c r="Q970" t="s">
        <v>8319</v>
      </c>
      <c r="R970" s="7" t="s">
        <v>8321</v>
      </c>
      <c r="S970" s="11">
        <f t="shared" si="68"/>
        <v>41866.847615740742</v>
      </c>
      <c r="T970" s="11">
        <f t="shared" si="69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6"/>
        <v>0.46666666666666667</v>
      </c>
      <c r="P971" s="6">
        <f t="shared" si="67"/>
        <v>3.0320263198700475E-4</v>
      </c>
      <c r="Q971" t="s">
        <v>8319</v>
      </c>
      <c r="R971" s="7" t="s">
        <v>8321</v>
      </c>
      <c r="S971" s="11">
        <f t="shared" si="68"/>
        <v>42775.30332175926</v>
      </c>
      <c r="T971" s="11">
        <f t="shared" si="69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6"/>
        <v>0.4592</v>
      </c>
      <c r="P972" s="6">
        <f t="shared" si="67"/>
        <v>4.9725231645868783E-5</v>
      </c>
      <c r="Q972" t="s">
        <v>8319</v>
      </c>
      <c r="R972" s="7" t="s">
        <v>8321</v>
      </c>
      <c r="S972" s="11">
        <f t="shared" si="68"/>
        <v>42758.207638888889</v>
      </c>
      <c r="T972" s="11">
        <f t="shared" si="69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6"/>
        <v>2.2599999999999999E-3</v>
      </c>
      <c r="P973" s="6">
        <f t="shared" si="67"/>
        <v>4.894556773504505E-6</v>
      </c>
      <c r="Q973" t="s">
        <v>8319</v>
      </c>
      <c r="R973" s="7" t="s">
        <v>8321</v>
      </c>
      <c r="S973" s="11">
        <f t="shared" si="68"/>
        <v>42156.709027777775</v>
      </c>
      <c r="T973" s="11">
        <f t="shared" si="69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6"/>
        <v>0.34625</v>
      </c>
      <c r="P974" s="6">
        <f t="shared" si="67"/>
        <v>1.4997701617928629E-4</v>
      </c>
      <c r="Q974" t="s">
        <v>8319</v>
      </c>
      <c r="R974" s="7" t="s">
        <v>8321</v>
      </c>
      <c r="S974" s="11">
        <f t="shared" si="68"/>
        <v>41886.290972222225</v>
      </c>
      <c r="T974" s="11">
        <f t="shared" si="69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6"/>
        <v>2.0549999999999999E-2</v>
      </c>
      <c r="P975" s="6">
        <f t="shared" si="67"/>
        <v>8.9011629819042109E-6</v>
      </c>
      <c r="Q975" t="s">
        <v>8319</v>
      </c>
      <c r="R975" s="7" t="s">
        <v>8321</v>
      </c>
      <c r="S975" s="11">
        <f t="shared" si="68"/>
        <v>42317.056631944448</v>
      </c>
      <c r="T975" s="11">
        <f t="shared" si="69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6"/>
        <v>5.5999999999999999E-3</v>
      </c>
      <c r="P976" s="6">
        <f t="shared" si="67"/>
        <v>6.064052639740095E-6</v>
      </c>
      <c r="Q976" t="s">
        <v>8319</v>
      </c>
      <c r="R976" s="7" t="s">
        <v>8321</v>
      </c>
      <c r="S976" s="11">
        <f t="shared" si="68"/>
        <v>42454.707824074074</v>
      </c>
      <c r="T976" s="11">
        <f t="shared" si="69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6"/>
        <v>2.6069999999999999E-2</v>
      </c>
      <c r="P977" s="6">
        <f t="shared" si="67"/>
        <v>5.6460661542151528E-5</v>
      </c>
      <c r="Q977" t="s">
        <v>8319</v>
      </c>
      <c r="R977" s="7" t="s">
        <v>8321</v>
      </c>
      <c r="S977" s="11">
        <f t="shared" si="68"/>
        <v>42549.696585648147</v>
      </c>
      <c r="T977" s="11">
        <f t="shared" si="69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6"/>
        <v>1.9259999999999999E-2</v>
      </c>
      <c r="P978" s="6">
        <f t="shared" si="67"/>
        <v>6.2568028843604047E-5</v>
      </c>
      <c r="Q978" t="s">
        <v>8319</v>
      </c>
      <c r="R978" s="7" t="s">
        <v>8321</v>
      </c>
      <c r="S978" s="11">
        <f t="shared" si="68"/>
        <v>42230.058993055558</v>
      </c>
      <c r="T978" s="11">
        <f t="shared" si="69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6"/>
        <v>0.33666666666666667</v>
      </c>
      <c r="P979" s="6">
        <f t="shared" si="67"/>
        <v>1.9686513748299095E-5</v>
      </c>
      <c r="Q979" t="s">
        <v>8319</v>
      </c>
      <c r="R979" s="7" t="s">
        <v>8321</v>
      </c>
      <c r="S979" s="11">
        <f t="shared" si="68"/>
        <v>42421.942094907412</v>
      </c>
      <c r="T979" s="11">
        <f t="shared" si="69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6"/>
        <v>0.5626326718299024</v>
      </c>
      <c r="P980" s="6">
        <f t="shared" si="67"/>
        <v>2.1066735443765654E-3</v>
      </c>
      <c r="Q980" t="s">
        <v>8319</v>
      </c>
      <c r="R980" s="7" t="s">
        <v>8321</v>
      </c>
      <c r="S980" s="11">
        <f t="shared" si="68"/>
        <v>42425.309039351851</v>
      </c>
      <c r="T980" s="11">
        <f t="shared" si="69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6"/>
        <v>0.82817600000000002</v>
      </c>
      <c r="P981" s="6">
        <f t="shared" si="67"/>
        <v>6.2776285737117408E-4</v>
      </c>
      <c r="Q981" t="s">
        <v>8319</v>
      </c>
      <c r="R981" s="7" t="s">
        <v>8321</v>
      </c>
      <c r="S981" s="11">
        <f t="shared" si="68"/>
        <v>42541.790972222225</v>
      </c>
      <c r="T981" s="11">
        <f t="shared" si="69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6"/>
        <v>0.14860000000000001</v>
      </c>
      <c r="P982" s="6">
        <f t="shared" si="67"/>
        <v>3.218279365233493E-5</v>
      </c>
      <c r="Q982" t="s">
        <v>8319</v>
      </c>
      <c r="R982" s="7" t="s">
        <v>8321</v>
      </c>
      <c r="S982" s="11">
        <f t="shared" si="68"/>
        <v>41973.945856481485</v>
      </c>
      <c r="T982" s="11">
        <f t="shared" si="69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6"/>
        <v>1.2375123751237513E-4</v>
      </c>
      <c r="P983" s="6">
        <f t="shared" si="67"/>
        <v>2.3823063941836087E-7</v>
      </c>
      <c r="Q983" t="s">
        <v>8319</v>
      </c>
      <c r="R983" s="7" t="s">
        <v>8321</v>
      </c>
      <c r="S983" s="11">
        <f t="shared" si="68"/>
        <v>41860.947013888886</v>
      </c>
      <c r="T983" s="11">
        <f t="shared" si="69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6"/>
        <v>1.7142857142857143E-4</v>
      </c>
      <c r="P984" s="6">
        <f t="shared" si="67"/>
        <v>6.4971992568643875E-8</v>
      </c>
      <c r="Q984" t="s">
        <v>8319</v>
      </c>
      <c r="R984" s="7" t="s">
        <v>8321</v>
      </c>
      <c r="S984" s="11">
        <f t="shared" si="68"/>
        <v>42645.753310185188</v>
      </c>
      <c r="T984" s="11">
        <f t="shared" si="69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6"/>
        <v>0.2950613611721471</v>
      </c>
      <c r="P985" s="6">
        <f t="shared" si="67"/>
        <v>6.6598458115945595E-4</v>
      </c>
      <c r="Q985" t="s">
        <v>8319</v>
      </c>
      <c r="R985" s="7" t="s">
        <v>8321</v>
      </c>
      <c r="S985" s="11">
        <f t="shared" si="68"/>
        <v>42605.870833333334</v>
      </c>
      <c r="T985" s="11">
        <f t="shared" si="69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6"/>
        <v>1.06E-2</v>
      </c>
      <c r="P986" s="6">
        <f t="shared" si="67"/>
        <v>2.2956770707587504E-6</v>
      </c>
      <c r="Q986" t="s">
        <v>8319</v>
      </c>
      <c r="R986" s="7" t="s">
        <v>8321</v>
      </c>
      <c r="S986" s="11">
        <f t="shared" si="68"/>
        <v>42091.074166666673</v>
      </c>
      <c r="T986" s="11">
        <f t="shared" si="69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6"/>
        <v>6.2933333333333327E-2</v>
      </c>
      <c r="P987" s="6">
        <f t="shared" si="67"/>
        <v>4.0889040656533215E-5</v>
      </c>
      <c r="Q987" t="s">
        <v>8319</v>
      </c>
      <c r="R987" s="7" t="s">
        <v>8321</v>
      </c>
      <c r="S987" s="11">
        <f t="shared" si="68"/>
        <v>42369.958333333328</v>
      </c>
      <c r="T987" s="11">
        <f t="shared" si="69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6"/>
        <v>0.1275</v>
      </c>
      <c r="P988" s="6">
        <f t="shared" si="67"/>
        <v>5.5226193683347297E-5</v>
      </c>
      <c r="Q988" t="s">
        <v>8319</v>
      </c>
      <c r="R988" s="7" t="s">
        <v>8321</v>
      </c>
      <c r="S988" s="11">
        <f t="shared" si="68"/>
        <v>42379</v>
      </c>
      <c r="T988" s="11">
        <f t="shared" si="69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6"/>
        <v>0.13220000000000001</v>
      </c>
      <c r="P989" s="6">
        <f t="shared" si="67"/>
        <v>1.4315495695957868E-4</v>
      </c>
      <c r="Q989" t="s">
        <v>8319</v>
      </c>
      <c r="R989" s="7" t="s">
        <v>8321</v>
      </c>
      <c r="S989" s="11">
        <f t="shared" si="68"/>
        <v>41813.294560185182</v>
      </c>
      <c r="T989" s="11">
        <f t="shared" si="69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6"/>
        <v>0</v>
      </c>
      <c r="P990" s="6">
        <f t="shared" si="67"/>
        <v>0</v>
      </c>
      <c r="Q990" t="s">
        <v>8319</v>
      </c>
      <c r="R990" s="7" t="s">
        <v>8321</v>
      </c>
      <c r="S990" s="11">
        <f t="shared" si="68"/>
        <v>42644.356770833328</v>
      </c>
      <c r="T990" s="11">
        <f t="shared" si="69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6"/>
        <v>0.16769999999999999</v>
      </c>
      <c r="P991" s="6">
        <f t="shared" si="67"/>
        <v>3.631934384587193E-5</v>
      </c>
      <c r="Q991" t="s">
        <v>8319</v>
      </c>
      <c r="R991" s="7" t="s">
        <v>8321</v>
      </c>
      <c r="S991" s="11">
        <f t="shared" si="68"/>
        <v>42641.933969907404</v>
      </c>
      <c r="T991" s="11">
        <f t="shared" si="69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6"/>
        <v>1.0399999999999999E-3</v>
      </c>
      <c r="P992" s="6">
        <f t="shared" si="67"/>
        <v>5.6309060226158025E-7</v>
      </c>
      <c r="Q992" t="s">
        <v>8319</v>
      </c>
      <c r="R992" s="7" t="s">
        <v>8321</v>
      </c>
      <c r="S992" s="11">
        <f t="shared" si="68"/>
        <v>41885.784305555557</v>
      </c>
      <c r="T992" s="11">
        <f t="shared" si="69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6"/>
        <v>4.24E-2</v>
      </c>
      <c r="P993" s="6">
        <f t="shared" si="67"/>
        <v>4.5913541415175009E-6</v>
      </c>
      <c r="Q993" t="s">
        <v>8319</v>
      </c>
      <c r="R993" s="7" t="s">
        <v>8321</v>
      </c>
      <c r="S993" s="11">
        <f t="shared" si="68"/>
        <v>42563.785416666666</v>
      </c>
      <c r="T993" s="11">
        <f t="shared" si="69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6"/>
        <v>4.6699999999999997E-3</v>
      </c>
      <c r="P994" s="6">
        <f t="shared" si="67"/>
        <v>1.0113973509852231E-5</v>
      </c>
      <c r="Q994" t="s">
        <v>8319</v>
      </c>
      <c r="R994" s="7" t="s">
        <v>8321</v>
      </c>
      <c r="S994" s="11">
        <f t="shared" si="68"/>
        <v>42497.883321759262</v>
      </c>
      <c r="T994" s="11">
        <f t="shared" si="69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6"/>
        <v>0.25087142857142858</v>
      </c>
      <c r="P995" s="6">
        <f t="shared" si="67"/>
        <v>3.8032438716598506E-4</v>
      </c>
      <c r="Q995" t="s">
        <v>8319</v>
      </c>
      <c r="R995" s="7" t="s">
        <v>8321</v>
      </c>
      <c r="S995" s="11">
        <f t="shared" si="68"/>
        <v>42686.208333333328</v>
      </c>
      <c r="T995" s="11">
        <f t="shared" si="69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6"/>
        <v>2.3345000000000001E-2</v>
      </c>
      <c r="P996" s="6">
        <f t="shared" si="67"/>
        <v>1.0111807776766609E-4</v>
      </c>
      <c r="Q996" t="s">
        <v>8319</v>
      </c>
      <c r="R996" s="7" t="s">
        <v>8321</v>
      </c>
      <c r="S996" s="11">
        <f t="shared" si="68"/>
        <v>41973.957638888889</v>
      </c>
      <c r="T996" s="11">
        <f t="shared" si="69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6"/>
        <v>7.2599999999999998E-2</v>
      </c>
      <c r="P997" s="6">
        <f t="shared" si="67"/>
        <v>1.5723222201611818E-5</v>
      </c>
      <c r="Q997" t="s">
        <v>8319</v>
      </c>
      <c r="R997" s="7" t="s">
        <v>8321</v>
      </c>
      <c r="S997" s="11">
        <f t="shared" si="68"/>
        <v>41972.666666666672</v>
      </c>
      <c r="T997" s="11">
        <f t="shared" si="69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6"/>
        <v>1.6250000000000001E-2</v>
      </c>
      <c r="P998" s="6">
        <f t="shared" si="67"/>
        <v>1.4077265056539507E-6</v>
      </c>
      <c r="Q998" t="s">
        <v>8319</v>
      </c>
      <c r="R998" s="7" t="s">
        <v>8321</v>
      </c>
      <c r="S998" s="11">
        <f t="shared" si="68"/>
        <v>41847.643750000003</v>
      </c>
      <c r="T998" s="11">
        <f t="shared" si="69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6"/>
        <v>1.2999999999999999E-2</v>
      </c>
      <c r="P999" s="6">
        <f t="shared" si="67"/>
        <v>1.4077265056539507E-6</v>
      </c>
      <c r="Q999" t="s">
        <v>8319</v>
      </c>
      <c r="R999" s="7" t="s">
        <v>8321</v>
      </c>
      <c r="S999" s="11">
        <f t="shared" si="68"/>
        <v>41971.144641203704</v>
      </c>
      <c r="T999" s="11">
        <f t="shared" si="69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6"/>
        <v>0.58558333333333334</v>
      </c>
      <c r="P1000" s="6">
        <f t="shared" si="67"/>
        <v>7.6093031963310085E-4</v>
      </c>
      <c r="Q1000" t="s">
        <v>8319</v>
      </c>
      <c r="R1000" s="7" t="s">
        <v>8321</v>
      </c>
      <c r="S1000" s="11">
        <f t="shared" si="68"/>
        <v>42327.210659722223</v>
      </c>
      <c r="T1000" s="11">
        <f t="shared" si="69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6"/>
        <v>7.7886666666666673E-2</v>
      </c>
      <c r="P1001" s="6">
        <f t="shared" si="67"/>
        <v>2.5302259639315545E-4</v>
      </c>
      <c r="Q1001" t="s">
        <v>8319</v>
      </c>
      <c r="R1001" s="7" t="s">
        <v>8321</v>
      </c>
      <c r="S1001" s="11">
        <f t="shared" si="68"/>
        <v>41956.334722222222</v>
      </c>
      <c r="T1001" s="11">
        <f t="shared" si="69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6"/>
        <v>2.2157147647256063E-2</v>
      </c>
      <c r="P1002" s="6">
        <f t="shared" si="67"/>
        <v>4.2933492689359873E-4</v>
      </c>
      <c r="Q1002" t="s">
        <v>8319</v>
      </c>
      <c r="R1002" s="7" t="s">
        <v>8321</v>
      </c>
      <c r="S1002" s="11">
        <f t="shared" si="68"/>
        <v>42809.018055555556</v>
      </c>
      <c r="T1002" s="11">
        <f t="shared" si="69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6"/>
        <v>1.04</v>
      </c>
      <c r="P1003" s="6">
        <f t="shared" si="67"/>
        <v>1.1261812045231605E-4</v>
      </c>
      <c r="Q1003" t="s">
        <v>8319</v>
      </c>
      <c r="R1003" s="7" t="s">
        <v>8321</v>
      </c>
      <c r="S1003" s="11">
        <f t="shared" si="68"/>
        <v>42765.720057870371</v>
      </c>
      <c r="T1003" s="11">
        <f t="shared" si="69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6"/>
        <v>0.29602960296029601</v>
      </c>
      <c r="P1004" s="6">
        <f t="shared" si="67"/>
        <v>6.4105699334395295E-5</v>
      </c>
      <c r="Q1004" t="s">
        <v>8319</v>
      </c>
      <c r="R1004" s="7" t="s">
        <v>8321</v>
      </c>
      <c r="S1004" s="11">
        <f t="shared" si="68"/>
        <v>42355.249305555553</v>
      </c>
      <c r="T1004" s="11">
        <f t="shared" si="69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6"/>
        <v>0.16055</v>
      </c>
      <c r="P1005" s="6">
        <f t="shared" si="67"/>
        <v>6.9541689379305164E-5</v>
      </c>
      <c r="Q1005" t="s">
        <v>8319</v>
      </c>
      <c r="R1005" s="7" t="s">
        <v>8321</v>
      </c>
      <c r="S1005" s="11">
        <f t="shared" si="68"/>
        <v>42810.667372685188</v>
      </c>
      <c r="T1005" s="11">
        <f t="shared" si="69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6"/>
        <v>0.82208000000000003</v>
      </c>
      <c r="P1006" s="6">
        <f t="shared" si="67"/>
        <v>4.4510146375692299E-4</v>
      </c>
      <c r="Q1006" t="s">
        <v>8319</v>
      </c>
      <c r="R1006" s="7" t="s">
        <v>8321</v>
      </c>
      <c r="S1006" s="11">
        <f t="shared" si="68"/>
        <v>42418.708645833336</v>
      </c>
      <c r="T1006" s="11">
        <f t="shared" si="69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6"/>
        <v>0.75051000000000001</v>
      </c>
      <c r="P1007" s="6">
        <f t="shared" si="67"/>
        <v>3.2508086761795277E-3</v>
      </c>
      <c r="Q1007" t="s">
        <v>8319</v>
      </c>
      <c r="R1007" s="7" t="s">
        <v>8321</v>
      </c>
      <c r="S1007" s="11">
        <f t="shared" si="68"/>
        <v>42307.624803240738</v>
      </c>
      <c r="T1007" s="11">
        <f t="shared" si="69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6"/>
        <v>5.8500000000000003E-2</v>
      </c>
      <c r="P1008" s="6">
        <f t="shared" si="67"/>
        <v>5.067815420354222E-6</v>
      </c>
      <c r="Q1008" t="s">
        <v>8319</v>
      </c>
      <c r="R1008" s="7" t="s">
        <v>8321</v>
      </c>
      <c r="S1008" s="11">
        <f t="shared" si="68"/>
        <v>41985.299305555556</v>
      </c>
      <c r="T1008" s="11">
        <f t="shared" si="69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6"/>
        <v>0.44319999999999998</v>
      </c>
      <c r="P1009" s="6">
        <f t="shared" si="67"/>
        <v>2.8795587106422965E-4</v>
      </c>
      <c r="Q1009" t="s">
        <v>8319</v>
      </c>
      <c r="R1009" s="7" t="s">
        <v>8321</v>
      </c>
      <c r="S1009" s="11">
        <f t="shared" si="68"/>
        <v>42718.6252662037</v>
      </c>
      <c r="T1009" s="11">
        <f t="shared" si="69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6"/>
        <v>2.6737967914438501E-3</v>
      </c>
      <c r="P1010" s="6">
        <f t="shared" si="67"/>
        <v>5.414332714053656E-6</v>
      </c>
      <c r="Q1010" t="s">
        <v>8319</v>
      </c>
      <c r="R1010" s="7" t="s">
        <v>8321</v>
      </c>
      <c r="S1010" s="11">
        <f t="shared" si="68"/>
        <v>42732.809201388889</v>
      </c>
      <c r="T1010" s="11">
        <f t="shared" si="69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6"/>
        <v>0.1313</v>
      </c>
      <c r="P1011" s="6">
        <f t="shared" si="67"/>
        <v>1.4218037707104902E-4</v>
      </c>
      <c r="Q1011" t="s">
        <v>8319</v>
      </c>
      <c r="R1011" s="7" t="s">
        <v>8321</v>
      </c>
      <c r="S1011" s="11">
        <f t="shared" si="68"/>
        <v>42540.604699074072</v>
      </c>
      <c r="T1011" s="11">
        <f t="shared" si="69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6"/>
        <v>1.9088937093275488E-3</v>
      </c>
      <c r="P1012" s="6">
        <f t="shared" si="67"/>
        <v>4.7646127883672179E-6</v>
      </c>
      <c r="Q1012" t="s">
        <v>8319</v>
      </c>
      <c r="R1012" s="7" t="s">
        <v>8321</v>
      </c>
      <c r="S1012" s="11">
        <f t="shared" si="68"/>
        <v>42618.124305555553</v>
      </c>
      <c r="T1012" s="11">
        <f t="shared" si="69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6"/>
        <v>3.7499999999999999E-3</v>
      </c>
      <c r="P1013" s="6">
        <f t="shared" si="67"/>
        <v>1.624299814216097E-6</v>
      </c>
      <c r="Q1013" t="s">
        <v>8319</v>
      </c>
      <c r="R1013" s="7" t="s">
        <v>8321</v>
      </c>
      <c r="S1013" s="11">
        <f t="shared" si="68"/>
        <v>41991.898090277777</v>
      </c>
      <c r="T1013" s="11">
        <f t="shared" si="69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6"/>
        <v>215.35021</v>
      </c>
      <c r="P1014" s="6">
        <f t="shared" si="67"/>
        <v>2.3319553739626499E-2</v>
      </c>
      <c r="Q1014" t="s">
        <v>8319</v>
      </c>
      <c r="R1014" s="7" t="s">
        <v>8321</v>
      </c>
      <c r="S1014" s="11">
        <f t="shared" si="68"/>
        <v>42759.440416666665</v>
      </c>
      <c r="T1014" s="11">
        <f t="shared" si="69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6"/>
        <v>0.34527999999999998</v>
      </c>
      <c r="P1015" s="6">
        <f t="shared" si="67"/>
        <v>1.8694607995084465E-4</v>
      </c>
      <c r="Q1015" t="s">
        <v>8319</v>
      </c>
      <c r="R1015" s="7" t="s">
        <v>8321</v>
      </c>
      <c r="S1015" s="11">
        <f t="shared" si="68"/>
        <v>42367.833333333328</v>
      </c>
      <c r="T1015" s="11">
        <f t="shared" si="69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6"/>
        <v>0.30599999999999999</v>
      </c>
      <c r="P1016" s="6">
        <f t="shared" si="67"/>
        <v>6.6271432420016748E-5</v>
      </c>
      <c r="Q1016" t="s">
        <v>8319</v>
      </c>
      <c r="R1016" s="7" t="s">
        <v>8321</v>
      </c>
      <c r="S1016" s="11">
        <f t="shared" si="68"/>
        <v>42005.002488425926</v>
      </c>
      <c r="T1016" s="11">
        <f t="shared" si="69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6"/>
        <v>2.6666666666666668E-2</v>
      </c>
      <c r="P1017" s="6">
        <f t="shared" si="67"/>
        <v>5.19775940549151E-6</v>
      </c>
      <c r="Q1017" t="s">
        <v>8319</v>
      </c>
      <c r="R1017" s="7" t="s">
        <v>8321</v>
      </c>
      <c r="S1017" s="11">
        <f t="shared" si="68"/>
        <v>42333.920081018514</v>
      </c>
      <c r="T1017" s="11">
        <f t="shared" si="69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6"/>
        <v>2.8420000000000001E-2</v>
      </c>
      <c r="P1018" s="6">
        <f t="shared" si="67"/>
        <v>6.1550134293361972E-5</v>
      </c>
      <c r="Q1018" t="s">
        <v>8319</v>
      </c>
      <c r="R1018" s="7" t="s">
        <v>8321</v>
      </c>
      <c r="S1018" s="11">
        <f t="shared" si="68"/>
        <v>42467.065462962957</v>
      </c>
      <c r="T1018" s="11">
        <f t="shared" si="69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6"/>
        <v>0.22878799999999999</v>
      </c>
      <c r="P1019" s="6">
        <f t="shared" si="67"/>
        <v>1.2387343529829079E-3</v>
      </c>
      <c r="Q1019" t="s">
        <v>8319</v>
      </c>
      <c r="R1019" s="7" t="s">
        <v>8321</v>
      </c>
      <c r="S1019" s="11">
        <f t="shared" si="68"/>
        <v>42329.716840277775</v>
      </c>
      <c r="T1019" s="11">
        <f t="shared" si="69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6"/>
        <v>3.1050000000000001E-2</v>
      </c>
      <c r="P1020" s="6">
        <f t="shared" si="67"/>
        <v>1.3449202461709283E-5</v>
      </c>
      <c r="Q1020" t="s">
        <v>8319</v>
      </c>
      <c r="R1020" s="7" t="s">
        <v>8321</v>
      </c>
      <c r="S1020" s="11">
        <f t="shared" si="68"/>
        <v>42565.492280092592</v>
      </c>
      <c r="T1020" s="11">
        <f t="shared" si="69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6"/>
        <v>0.47333333333333333</v>
      </c>
      <c r="P1021" s="6">
        <f t="shared" si="67"/>
        <v>4.613011472373715E-4</v>
      </c>
      <c r="Q1021" t="s">
        <v>8319</v>
      </c>
      <c r="R1021" s="7" t="s">
        <v>8321</v>
      </c>
      <c r="S1021" s="11">
        <f t="shared" si="68"/>
        <v>42039.973946759259</v>
      </c>
      <c r="T1021" s="11">
        <f t="shared" si="69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6"/>
        <v>2.0554838709677421</v>
      </c>
      <c r="P1022" s="6">
        <f t="shared" si="67"/>
        <v>6.900025610789979E-5</v>
      </c>
      <c r="Q1022" t="s">
        <v>8325</v>
      </c>
      <c r="R1022" s="7" t="s">
        <v>8330</v>
      </c>
      <c r="S1022" s="11">
        <f t="shared" si="68"/>
        <v>42157.032638888893</v>
      </c>
      <c r="T1022" s="11">
        <f t="shared" si="69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6"/>
        <v>3.5180366666666667</v>
      </c>
      <c r="P1023" s="6">
        <f t="shared" si="67"/>
        <v>2.2857385216288334E-4</v>
      </c>
      <c r="Q1023" t="s">
        <v>8325</v>
      </c>
      <c r="R1023" s="7" t="s">
        <v>8330</v>
      </c>
      <c r="S1023" s="11">
        <f t="shared" si="68"/>
        <v>42294.166666666672</v>
      </c>
      <c r="T1023" s="11">
        <f t="shared" si="69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6"/>
        <v>1.149</v>
      </c>
      <c r="P1024" s="6">
        <f t="shared" si="67"/>
        <v>4.9768546307581206E-5</v>
      </c>
      <c r="Q1024" t="s">
        <v>8325</v>
      </c>
      <c r="R1024" s="7" t="s">
        <v>8330</v>
      </c>
      <c r="S1024" s="11">
        <f t="shared" si="68"/>
        <v>42141.646724537044</v>
      </c>
      <c r="T1024" s="11">
        <f t="shared" si="69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6"/>
        <v>2.3715000000000002</v>
      </c>
      <c r="P1025" s="6">
        <f t="shared" si="67"/>
        <v>1.0272072025102597E-4</v>
      </c>
      <c r="Q1025" t="s">
        <v>8325</v>
      </c>
      <c r="R1025" s="7" t="s">
        <v>8330</v>
      </c>
      <c r="S1025" s="11">
        <f t="shared" si="68"/>
        <v>42175.919687500005</v>
      </c>
      <c r="T1025" s="11">
        <f t="shared" si="69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70">E1026/D1026</f>
        <v>1.1863774999999999</v>
      </c>
      <c r="P1026" s="6">
        <f t="shared" ref="P1026:P1089" si="71">E1026/SUM($E$2:$E$4115)</f>
        <v>5.1387540075737532E-4</v>
      </c>
      <c r="Q1026" t="s">
        <v>8325</v>
      </c>
      <c r="R1026" s="7" t="s">
        <v>8330</v>
      </c>
      <c r="S1026" s="11">
        <f t="shared" si="68"/>
        <v>42400.580590277779</v>
      </c>
      <c r="T1026" s="11">
        <f t="shared" si="69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70"/>
        <v>1.099283142857143</v>
      </c>
      <c r="P1027" s="6">
        <f t="shared" si="71"/>
        <v>1.6665277110661614E-3</v>
      </c>
      <c r="Q1027" t="s">
        <v>8325</v>
      </c>
      <c r="R1027" s="7" t="s">
        <v>8330</v>
      </c>
      <c r="S1027" s="11">
        <f t="shared" ref="S1027:S1090" si="72">(((I1027/60)/60/24)+DATE(1970,1,1))</f>
        <v>42079.792094907403</v>
      </c>
      <c r="T1027" s="11">
        <f t="shared" ref="T1027:T1090" si="73">((($J1027/60)/60/24)+DATE(1970,1,1))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70"/>
        <v>1.0000828571428571</v>
      </c>
      <c r="P1028" s="6">
        <f t="shared" si="71"/>
        <v>1.5161387724539898E-4</v>
      </c>
      <c r="Q1028" t="s">
        <v>8325</v>
      </c>
      <c r="R1028" s="7" t="s">
        <v>8330</v>
      </c>
      <c r="S1028" s="11">
        <f t="shared" si="72"/>
        <v>42460.365925925929</v>
      </c>
      <c r="T1028" s="11">
        <f t="shared" si="7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70"/>
        <v>1.0309292094387414</v>
      </c>
      <c r="P1029" s="6">
        <f t="shared" si="71"/>
        <v>1.674761395111077E-4</v>
      </c>
      <c r="Q1029" t="s">
        <v>8325</v>
      </c>
      <c r="R1029" s="7" t="s">
        <v>8330</v>
      </c>
      <c r="S1029" s="11">
        <f t="shared" si="72"/>
        <v>41935.034108796295</v>
      </c>
      <c r="T1029" s="11">
        <f t="shared" si="7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70"/>
        <v>1.1727000000000001</v>
      </c>
      <c r="P1030" s="6">
        <f t="shared" si="71"/>
        <v>2.539755189508289E-4</v>
      </c>
      <c r="Q1030" t="s">
        <v>8325</v>
      </c>
      <c r="R1030" s="7" t="s">
        <v>8330</v>
      </c>
      <c r="S1030" s="11">
        <f t="shared" si="72"/>
        <v>42800.833333333328</v>
      </c>
      <c r="T1030" s="11">
        <f t="shared" si="7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70"/>
        <v>1.1175999999999999</v>
      </c>
      <c r="P1031" s="6">
        <f t="shared" si="71"/>
        <v>2.4204232964905465E-4</v>
      </c>
      <c r="Q1031" t="s">
        <v>8325</v>
      </c>
      <c r="R1031" s="7" t="s">
        <v>8330</v>
      </c>
      <c r="S1031" s="11">
        <f t="shared" si="72"/>
        <v>42098.915972222225</v>
      </c>
      <c r="T1031" s="11">
        <f t="shared" si="7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70"/>
        <v>3.4209999999999998</v>
      </c>
      <c r="P1032" s="6">
        <f t="shared" si="71"/>
        <v>1.4817945771822047E-4</v>
      </c>
      <c r="Q1032" t="s">
        <v>8325</v>
      </c>
      <c r="R1032" s="7" t="s">
        <v>8330</v>
      </c>
      <c r="S1032" s="11">
        <f t="shared" si="72"/>
        <v>42625.483206018514</v>
      </c>
      <c r="T1032" s="11">
        <f t="shared" si="7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70"/>
        <v>1.0740000000000001</v>
      </c>
      <c r="P1033" s="6">
        <f t="shared" si="71"/>
        <v>2.3259973339574507E-4</v>
      </c>
      <c r="Q1033" t="s">
        <v>8325</v>
      </c>
      <c r="R1033" s="7" t="s">
        <v>8330</v>
      </c>
      <c r="S1033" s="11">
        <f t="shared" si="72"/>
        <v>42354.764004629629</v>
      </c>
      <c r="T1033" s="11">
        <f t="shared" si="7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70"/>
        <v>1.0849703703703704</v>
      </c>
      <c r="P1034" s="6">
        <f t="shared" si="71"/>
        <v>1.2688683631362449E-4</v>
      </c>
      <c r="Q1034" t="s">
        <v>8325</v>
      </c>
      <c r="R1034" s="7" t="s">
        <v>8330</v>
      </c>
      <c r="S1034" s="11">
        <f t="shared" si="72"/>
        <v>42544.666956018518</v>
      </c>
      <c r="T1034" s="11">
        <f t="shared" si="7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70"/>
        <v>1.0286144578313252</v>
      </c>
      <c r="P1035" s="6">
        <f t="shared" si="71"/>
        <v>2.9583913949589178E-5</v>
      </c>
      <c r="Q1035" t="s">
        <v>8325</v>
      </c>
      <c r="R1035" s="7" t="s">
        <v>8330</v>
      </c>
      <c r="S1035" s="11">
        <f t="shared" si="72"/>
        <v>42716.732407407413</v>
      </c>
      <c r="T1035" s="11">
        <f t="shared" si="7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70"/>
        <v>1.3000180000000001</v>
      </c>
      <c r="P1036" s="6">
        <f t="shared" si="71"/>
        <v>1.4077459972517212E-4</v>
      </c>
      <c r="Q1036" t="s">
        <v>8325</v>
      </c>
      <c r="R1036" s="7" t="s">
        <v>8330</v>
      </c>
      <c r="S1036" s="11">
        <f t="shared" si="72"/>
        <v>42587.165972222225</v>
      </c>
      <c r="T1036" s="11">
        <f t="shared" si="7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70"/>
        <v>1.0765217391304347</v>
      </c>
      <c r="P1037" s="6">
        <f t="shared" si="71"/>
        <v>1.0724710239997482E-4</v>
      </c>
      <c r="Q1037" t="s">
        <v>8325</v>
      </c>
      <c r="R1037" s="7" t="s">
        <v>8330</v>
      </c>
      <c r="S1037" s="11">
        <f t="shared" si="72"/>
        <v>42046.641435185185</v>
      </c>
      <c r="T1037" s="11">
        <f t="shared" si="7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70"/>
        <v>1.1236044444444444</v>
      </c>
      <c r="P1038" s="6">
        <f t="shared" si="71"/>
        <v>1.0950422942180951E-4</v>
      </c>
      <c r="Q1038" t="s">
        <v>8325</v>
      </c>
      <c r="R1038" s="7" t="s">
        <v>8330</v>
      </c>
      <c r="S1038" s="11">
        <f t="shared" si="72"/>
        <v>41281.333333333336</v>
      </c>
      <c r="T1038" s="11">
        <f t="shared" si="7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70"/>
        <v>1.0209999999999999</v>
      </c>
      <c r="P1039" s="6">
        <f t="shared" si="71"/>
        <v>2.2112134804195131E-5</v>
      </c>
      <c r="Q1039" t="s">
        <v>8325</v>
      </c>
      <c r="R1039" s="7" t="s">
        <v>8330</v>
      </c>
      <c r="S1039" s="11">
        <f t="shared" si="72"/>
        <v>42142.208333333328</v>
      </c>
      <c r="T1039" s="11">
        <f t="shared" si="7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70"/>
        <v>1.4533333333333334</v>
      </c>
      <c r="P1040" s="6">
        <f t="shared" si="71"/>
        <v>4.7212981266547883E-5</v>
      </c>
      <c r="Q1040" t="s">
        <v>8325</v>
      </c>
      <c r="R1040" s="7" t="s">
        <v>8330</v>
      </c>
      <c r="S1040" s="11">
        <f t="shared" si="72"/>
        <v>42448.190081018518</v>
      </c>
      <c r="T1040" s="11">
        <f t="shared" si="7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70"/>
        <v>1.282</v>
      </c>
      <c r="P1041" s="6">
        <f t="shared" si="71"/>
        <v>1.3882349078833575E-5</v>
      </c>
      <c r="Q1041" t="s">
        <v>8325</v>
      </c>
      <c r="R1041" s="7" t="s">
        <v>8330</v>
      </c>
      <c r="S1041" s="11">
        <f t="shared" si="72"/>
        <v>42717.332638888889</v>
      </c>
      <c r="T1041" s="11">
        <f t="shared" si="7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70"/>
        <v>2.9411764705882353E-3</v>
      </c>
      <c r="P1042" s="6">
        <f t="shared" si="71"/>
        <v>5.414332714053656E-6</v>
      </c>
      <c r="Q1042" t="s">
        <v>8331</v>
      </c>
      <c r="R1042" s="7" t="s">
        <v>8332</v>
      </c>
      <c r="S1042" s="11">
        <f t="shared" si="72"/>
        <v>42609.708437499998</v>
      </c>
      <c r="T1042" s="11">
        <f t="shared" si="7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70"/>
        <v>0</v>
      </c>
      <c r="P1043" s="6">
        <f t="shared" si="71"/>
        <v>0</v>
      </c>
      <c r="Q1043" t="s">
        <v>8331</v>
      </c>
      <c r="R1043" s="7" t="s">
        <v>8332</v>
      </c>
      <c r="S1043" s="11">
        <f t="shared" si="72"/>
        <v>41851.060092592597</v>
      </c>
      <c r="T1043" s="11">
        <f t="shared" si="7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70"/>
        <v>1.5384615384615385E-2</v>
      </c>
      <c r="P1044" s="6">
        <f t="shared" si="71"/>
        <v>2.1657330856214625E-7</v>
      </c>
      <c r="Q1044" t="s">
        <v>8331</v>
      </c>
      <c r="R1044" s="7" t="s">
        <v>8332</v>
      </c>
      <c r="S1044" s="11">
        <f t="shared" si="72"/>
        <v>41894.416666666664</v>
      </c>
      <c r="T1044" s="11">
        <f t="shared" si="7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70"/>
        <v>8.5370000000000001E-2</v>
      </c>
      <c r="P1045" s="6">
        <f t="shared" si="71"/>
        <v>1.8488863351950427E-4</v>
      </c>
      <c r="Q1045" t="s">
        <v>8331</v>
      </c>
      <c r="R1045" s="7" t="s">
        <v>8332</v>
      </c>
      <c r="S1045" s="11">
        <f t="shared" si="72"/>
        <v>42144.252951388888</v>
      </c>
      <c r="T1045" s="11">
        <f t="shared" si="7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70"/>
        <v>8.571428571428571E-4</v>
      </c>
      <c r="P1046" s="6">
        <f t="shared" si="71"/>
        <v>1.2994398513728775E-7</v>
      </c>
      <c r="Q1046" t="s">
        <v>8331</v>
      </c>
      <c r="R1046" s="7" t="s">
        <v>8332</v>
      </c>
      <c r="S1046" s="11">
        <f t="shared" si="72"/>
        <v>42068.852083333331</v>
      </c>
      <c r="T1046" s="11">
        <f t="shared" si="7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70"/>
        <v>2.6599999999999999E-2</v>
      </c>
      <c r="P1047" s="6">
        <f t="shared" si="71"/>
        <v>5.76085000775309E-6</v>
      </c>
      <c r="Q1047" t="s">
        <v>8331</v>
      </c>
      <c r="R1047" s="7" t="s">
        <v>8332</v>
      </c>
      <c r="S1047" s="11">
        <f t="shared" si="72"/>
        <v>41874.874421296299</v>
      </c>
      <c r="T1047" s="11">
        <f t="shared" si="7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70"/>
        <v>0</v>
      </c>
      <c r="P1048" s="6">
        <f t="shared" si="71"/>
        <v>0</v>
      </c>
      <c r="Q1048" t="s">
        <v>8331</v>
      </c>
      <c r="R1048" s="7" t="s">
        <v>8332</v>
      </c>
      <c r="S1048" s="11">
        <f t="shared" si="72"/>
        <v>42364.851388888885</v>
      </c>
      <c r="T1048" s="11">
        <f t="shared" si="7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70"/>
        <v>5.0000000000000001E-4</v>
      </c>
      <c r="P1049" s="6">
        <f t="shared" si="71"/>
        <v>2.1657330856214625E-8</v>
      </c>
      <c r="Q1049" t="s">
        <v>8331</v>
      </c>
      <c r="R1049" s="7" t="s">
        <v>8332</v>
      </c>
      <c r="S1049" s="11">
        <f t="shared" si="72"/>
        <v>41948.860127314816</v>
      </c>
      <c r="T1049" s="11">
        <f t="shared" si="7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70"/>
        <v>1.4133333333333333E-2</v>
      </c>
      <c r="P1050" s="6">
        <f t="shared" si="71"/>
        <v>4.5913541415175009E-6</v>
      </c>
      <c r="Q1050" t="s">
        <v>8331</v>
      </c>
      <c r="R1050" s="7" t="s">
        <v>8332</v>
      </c>
      <c r="S1050" s="11">
        <f t="shared" si="72"/>
        <v>42638.053113425922</v>
      </c>
      <c r="T1050" s="11">
        <f t="shared" si="7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70"/>
        <v>0</v>
      </c>
      <c r="P1051" s="6">
        <f t="shared" si="71"/>
        <v>0</v>
      </c>
      <c r="Q1051" t="s">
        <v>8331</v>
      </c>
      <c r="R1051" s="7" t="s">
        <v>8332</v>
      </c>
      <c r="S1051" s="11">
        <f t="shared" si="72"/>
        <v>42412.431076388893</v>
      </c>
      <c r="T1051" s="11">
        <f t="shared" si="7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70"/>
        <v>0</v>
      </c>
      <c r="P1052" s="6">
        <f t="shared" si="71"/>
        <v>0</v>
      </c>
      <c r="Q1052" t="s">
        <v>8331</v>
      </c>
      <c r="R1052" s="7" t="s">
        <v>8332</v>
      </c>
      <c r="S1052" s="11">
        <f t="shared" si="72"/>
        <v>42261.7971875</v>
      </c>
      <c r="T1052" s="11">
        <f t="shared" si="7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70"/>
        <v>0</v>
      </c>
      <c r="P1053" s="6">
        <f t="shared" si="71"/>
        <v>0</v>
      </c>
      <c r="Q1053" t="s">
        <v>8331</v>
      </c>
      <c r="R1053" s="7" t="s">
        <v>8332</v>
      </c>
      <c r="S1053" s="11">
        <f t="shared" si="72"/>
        <v>41878.014178240745</v>
      </c>
      <c r="T1053" s="11">
        <f t="shared" si="7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70"/>
        <v>0</v>
      </c>
      <c r="P1054" s="6">
        <f t="shared" si="71"/>
        <v>0</v>
      </c>
      <c r="Q1054" t="s">
        <v>8331</v>
      </c>
      <c r="R1054" s="7" t="s">
        <v>8332</v>
      </c>
      <c r="S1054" s="11">
        <f t="shared" si="72"/>
        <v>42527.839583333334</v>
      </c>
      <c r="T1054" s="11">
        <f t="shared" si="7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70"/>
        <v>0.01</v>
      </c>
      <c r="P1055" s="6">
        <f t="shared" si="71"/>
        <v>3.2485996284321937E-7</v>
      </c>
      <c r="Q1055" t="s">
        <v>8331</v>
      </c>
      <c r="R1055" s="7" t="s">
        <v>8332</v>
      </c>
      <c r="S1055" s="11">
        <f t="shared" si="72"/>
        <v>42800.172824074078</v>
      </c>
      <c r="T1055" s="11">
        <f t="shared" si="7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70"/>
        <v>0</v>
      </c>
      <c r="P1056" s="6">
        <f t="shared" si="71"/>
        <v>0</v>
      </c>
      <c r="Q1056" t="s">
        <v>8331</v>
      </c>
      <c r="R1056" s="7" t="s">
        <v>8332</v>
      </c>
      <c r="S1056" s="11">
        <f t="shared" si="72"/>
        <v>41861.916666666664</v>
      </c>
      <c r="T1056" s="11">
        <f t="shared" si="7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70"/>
        <v>0</v>
      </c>
      <c r="P1057" s="6">
        <f t="shared" si="71"/>
        <v>0</v>
      </c>
      <c r="Q1057" t="s">
        <v>8331</v>
      </c>
      <c r="R1057" s="7" t="s">
        <v>8332</v>
      </c>
      <c r="S1057" s="11">
        <f t="shared" si="72"/>
        <v>42436.992418981477</v>
      </c>
      <c r="T1057" s="11">
        <f t="shared" si="7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70"/>
        <v>0</v>
      </c>
      <c r="P1058" s="6">
        <f t="shared" si="71"/>
        <v>0</v>
      </c>
      <c r="Q1058" t="s">
        <v>8331</v>
      </c>
      <c r="R1058" s="7" t="s">
        <v>8332</v>
      </c>
      <c r="S1058" s="11">
        <f t="shared" si="72"/>
        <v>42118.677974537044</v>
      </c>
      <c r="T1058" s="11">
        <f t="shared" si="7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70"/>
        <v>0</v>
      </c>
      <c r="P1059" s="6">
        <f t="shared" si="71"/>
        <v>0</v>
      </c>
      <c r="Q1059" t="s">
        <v>8331</v>
      </c>
      <c r="R1059" s="7" t="s">
        <v>8332</v>
      </c>
      <c r="S1059" s="11">
        <f t="shared" si="72"/>
        <v>42708.912997685184</v>
      </c>
      <c r="T1059" s="11">
        <f t="shared" si="7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70"/>
        <v>0</v>
      </c>
      <c r="P1060" s="6">
        <f t="shared" si="71"/>
        <v>0</v>
      </c>
      <c r="Q1060" t="s">
        <v>8331</v>
      </c>
      <c r="R1060" s="7" t="s">
        <v>8332</v>
      </c>
      <c r="S1060" s="11">
        <f t="shared" si="72"/>
        <v>42089</v>
      </c>
      <c r="T1060" s="11">
        <f t="shared" si="7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70"/>
        <v>0</v>
      </c>
      <c r="P1061" s="6">
        <f t="shared" si="71"/>
        <v>0</v>
      </c>
      <c r="Q1061" t="s">
        <v>8331</v>
      </c>
      <c r="R1061" s="7" t="s">
        <v>8332</v>
      </c>
      <c r="S1061" s="11">
        <f t="shared" si="72"/>
        <v>42076.748333333337</v>
      </c>
      <c r="T1061" s="11">
        <f t="shared" si="7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70"/>
        <v>0.01</v>
      </c>
      <c r="P1062" s="6">
        <f t="shared" si="71"/>
        <v>1.0828665428107312E-6</v>
      </c>
      <c r="Q1062" t="s">
        <v>8331</v>
      </c>
      <c r="R1062" s="7" t="s">
        <v>8332</v>
      </c>
      <c r="S1062" s="11">
        <f t="shared" si="72"/>
        <v>42109.913113425922</v>
      </c>
      <c r="T1062" s="11">
        <f t="shared" si="7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70"/>
        <v>0</v>
      </c>
      <c r="P1063" s="6">
        <f t="shared" si="71"/>
        <v>0</v>
      </c>
      <c r="Q1063" t="s">
        <v>8331</v>
      </c>
      <c r="R1063" s="7" t="s">
        <v>8332</v>
      </c>
      <c r="S1063" s="11">
        <f t="shared" si="72"/>
        <v>42492.041666666672</v>
      </c>
      <c r="T1063" s="11">
        <f t="shared" si="7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70"/>
        <v>0.95477386934673369</v>
      </c>
      <c r="P1064" s="6">
        <f t="shared" si="71"/>
        <v>4.1148928626807789E-6</v>
      </c>
      <c r="Q1064" t="s">
        <v>8331</v>
      </c>
      <c r="R1064" s="7" t="s">
        <v>8332</v>
      </c>
      <c r="S1064" s="11">
        <f t="shared" si="72"/>
        <v>42563.807187500002</v>
      </c>
      <c r="T1064" s="11">
        <f t="shared" si="7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70"/>
        <v>0</v>
      </c>
      <c r="P1065" s="6">
        <f t="shared" si="71"/>
        <v>0</v>
      </c>
      <c r="Q1065" t="s">
        <v>8331</v>
      </c>
      <c r="R1065" s="7" t="s">
        <v>8332</v>
      </c>
      <c r="S1065" s="11">
        <f t="shared" si="72"/>
        <v>42613.030810185184</v>
      </c>
      <c r="T1065" s="11">
        <f t="shared" si="7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70"/>
        <v>8.9744444444444446E-2</v>
      </c>
      <c r="P1066" s="6">
        <f t="shared" si="71"/>
        <v>1.7492626132564553E-4</v>
      </c>
      <c r="Q1066" t="s">
        <v>8333</v>
      </c>
      <c r="R1066" s="7" t="s">
        <v>8334</v>
      </c>
      <c r="S1066" s="11">
        <f t="shared" si="72"/>
        <v>41462.228043981479</v>
      </c>
      <c r="T1066" s="11">
        <f t="shared" si="7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70"/>
        <v>2.7E-2</v>
      </c>
      <c r="P1067" s="6">
        <f t="shared" si="71"/>
        <v>1.7542437993533847E-6</v>
      </c>
      <c r="Q1067" t="s">
        <v>8333</v>
      </c>
      <c r="R1067" s="7" t="s">
        <v>8334</v>
      </c>
      <c r="S1067" s="11">
        <f t="shared" si="72"/>
        <v>41689.381041666667</v>
      </c>
      <c r="T1067" s="11">
        <f t="shared" si="7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70"/>
        <v>3.3673333333333333E-2</v>
      </c>
      <c r="P1068" s="6">
        <f t="shared" si="71"/>
        <v>1.0939117815474008E-4</v>
      </c>
      <c r="Q1068" t="s">
        <v>8333</v>
      </c>
      <c r="R1068" s="7" t="s">
        <v>8334</v>
      </c>
      <c r="S1068" s="11">
        <f t="shared" si="72"/>
        <v>41490.962754629632</v>
      </c>
      <c r="T1068" s="11">
        <f t="shared" si="7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70"/>
        <v>0.26</v>
      </c>
      <c r="P1069" s="6">
        <f t="shared" si="71"/>
        <v>2.8154530113079014E-6</v>
      </c>
      <c r="Q1069" t="s">
        <v>8333</v>
      </c>
      <c r="R1069" s="7" t="s">
        <v>8334</v>
      </c>
      <c r="S1069" s="11">
        <f t="shared" si="72"/>
        <v>41629.855682870373</v>
      </c>
      <c r="T1069" s="11">
        <f t="shared" si="7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70"/>
        <v>1.5E-3</v>
      </c>
      <c r="P1070" s="6">
        <f t="shared" si="71"/>
        <v>9.7457988852965822E-7</v>
      </c>
      <c r="Q1070" t="s">
        <v>8333</v>
      </c>
      <c r="R1070" s="7" t="s">
        <v>8334</v>
      </c>
      <c r="S1070" s="11">
        <f t="shared" si="72"/>
        <v>42470.329444444447</v>
      </c>
      <c r="T1070" s="11">
        <f t="shared" si="7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70"/>
        <v>0.38636363636363635</v>
      </c>
      <c r="P1071" s="6">
        <f t="shared" si="71"/>
        <v>1.840873122778243E-5</v>
      </c>
      <c r="Q1071" t="s">
        <v>8333</v>
      </c>
      <c r="R1071" s="7" t="s">
        <v>8334</v>
      </c>
      <c r="S1071" s="11">
        <f t="shared" si="72"/>
        <v>41604.271516203706</v>
      </c>
      <c r="T1071" s="11">
        <f t="shared" si="7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70"/>
        <v>7.0000000000000001E-3</v>
      </c>
      <c r="P1072" s="6">
        <f t="shared" si="71"/>
        <v>1.5160131599350237E-6</v>
      </c>
      <c r="Q1072" t="s">
        <v>8333</v>
      </c>
      <c r="R1072" s="7" t="s">
        <v>8334</v>
      </c>
      <c r="S1072" s="11">
        <f t="shared" si="72"/>
        <v>41183.011828703704</v>
      </c>
      <c r="T1072" s="11">
        <f t="shared" si="7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70"/>
        <v>0</v>
      </c>
      <c r="P1073" s="6">
        <f t="shared" si="71"/>
        <v>0</v>
      </c>
      <c r="Q1073" t="s">
        <v>8333</v>
      </c>
      <c r="R1073" s="7" t="s">
        <v>8334</v>
      </c>
      <c r="S1073" s="11">
        <f t="shared" si="72"/>
        <v>42325.795057870375</v>
      </c>
      <c r="T1073" s="11">
        <f t="shared" si="7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70"/>
        <v>6.8000000000000005E-4</v>
      </c>
      <c r="P1074" s="6">
        <f t="shared" si="71"/>
        <v>1.104523873666946E-6</v>
      </c>
      <c r="Q1074" t="s">
        <v>8333</v>
      </c>
      <c r="R1074" s="7" t="s">
        <v>8334</v>
      </c>
      <c r="S1074" s="11">
        <f t="shared" si="72"/>
        <v>41675.832141203704</v>
      </c>
      <c r="T1074" s="11">
        <f t="shared" si="7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70"/>
        <v>1.3333333333333334E-2</v>
      </c>
      <c r="P1075" s="6">
        <f t="shared" si="71"/>
        <v>2.1657330856214625E-7</v>
      </c>
      <c r="Q1075" t="s">
        <v>8333</v>
      </c>
      <c r="R1075" s="7" t="s">
        <v>8334</v>
      </c>
      <c r="S1075" s="11">
        <f t="shared" si="72"/>
        <v>40832.964594907404</v>
      </c>
      <c r="T1075" s="11">
        <f t="shared" si="7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70"/>
        <v>6.3092592592592589E-2</v>
      </c>
      <c r="P1076" s="6">
        <f t="shared" si="71"/>
        <v>7.3786526227123225E-5</v>
      </c>
      <c r="Q1076" t="s">
        <v>8333</v>
      </c>
      <c r="R1076" s="7" t="s">
        <v>8334</v>
      </c>
      <c r="S1076" s="11">
        <f t="shared" si="72"/>
        <v>41643.172974537039</v>
      </c>
      <c r="T1076" s="11">
        <f t="shared" si="7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70"/>
        <v>4.4999999999999998E-2</v>
      </c>
      <c r="P1077" s="6">
        <f t="shared" si="71"/>
        <v>9.7457988852965822E-7</v>
      </c>
      <c r="Q1077" t="s">
        <v>8333</v>
      </c>
      <c r="R1077" s="7" t="s">
        <v>8334</v>
      </c>
      <c r="S1077" s="11">
        <f t="shared" si="72"/>
        <v>41035.904120370367</v>
      </c>
      <c r="T1077" s="11">
        <f t="shared" si="7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70"/>
        <v>0.62765333333333329</v>
      </c>
      <c r="P1078" s="6">
        <f t="shared" si="71"/>
        <v>1.0194971927254472E-3</v>
      </c>
      <c r="Q1078" t="s">
        <v>8333</v>
      </c>
      <c r="R1078" s="7" t="s">
        <v>8334</v>
      </c>
      <c r="S1078" s="11">
        <f t="shared" si="72"/>
        <v>41893.377893518518</v>
      </c>
      <c r="T1078" s="11">
        <f t="shared" si="7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70"/>
        <v>0.29376000000000002</v>
      </c>
      <c r="P1079" s="6">
        <f t="shared" si="71"/>
        <v>1.5905143780804021E-4</v>
      </c>
      <c r="Q1079" t="s">
        <v>8333</v>
      </c>
      <c r="R1079" s="7" t="s">
        <v>8334</v>
      </c>
      <c r="S1079" s="11">
        <f t="shared" si="72"/>
        <v>42383.16679398148</v>
      </c>
      <c r="T1079" s="11">
        <f t="shared" si="7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70"/>
        <v>7.4999999999999997E-2</v>
      </c>
      <c r="P1080" s="6">
        <f t="shared" si="71"/>
        <v>9.7457988852965822E-7</v>
      </c>
      <c r="Q1080" t="s">
        <v>8333</v>
      </c>
      <c r="R1080" s="7" t="s">
        <v>8334</v>
      </c>
      <c r="S1080" s="11">
        <f t="shared" si="72"/>
        <v>40746.195844907408</v>
      </c>
      <c r="T1080" s="11">
        <f t="shared" si="7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70"/>
        <v>2.6076923076923077E-2</v>
      </c>
      <c r="P1081" s="6">
        <f t="shared" si="71"/>
        <v>1.4683670320513516E-5</v>
      </c>
      <c r="Q1081" t="s">
        <v>8333</v>
      </c>
      <c r="R1081" s="7" t="s">
        <v>8334</v>
      </c>
      <c r="S1081" s="11">
        <f t="shared" si="72"/>
        <v>42504.566388888896</v>
      </c>
      <c r="T1081" s="11">
        <f t="shared" si="7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70"/>
        <v>9.1050000000000006E-2</v>
      </c>
      <c r="P1082" s="6">
        <f t="shared" si="71"/>
        <v>3.9437999489166834E-5</v>
      </c>
      <c r="Q1082" t="s">
        <v>8333</v>
      </c>
      <c r="R1082" s="7" t="s">
        <v>8334</v>
      </c>
      <c r="S1082" s="11">
        <f t="shared" si="72"/>
        <v>41770.138113425928</v>
      </c>
      <c r="T1082" s="11">
        <f t="shared" si="7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70"/>
        <v>1.7647058823529413E-4</v>
      </c>
      <c r="P1083" s="6">
        <f t="shared" si="71"/>
        <v>2.598879702745755E-7</v>
      </c>
      <c r="Q1083" t="s">
        <v>8333</v>
      </c>
      <c r="R1083" s="7" t="s">
        <v>8334</v>
      </c>
      <c r="S1083" s="11">
        <f t="shared" si="72"/>
        <v>42032.926990740743</v>
      </c>
      <c r="T1083" s="11">
        <f t="shared" si="7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70"/>
        <v>5.5999999999999999E-3</v>
      </c>
      <c r="P1084" s="6">
        <f t="shared" si="71"/>
        <v>1.212810527948019E-6</v>
      </c>
      <c r="Q1084" t="s">
        <v>8333</v>
      </c>
      <c r="R1084" s="7" t="s">
        <v>8334</v>
      </c>
      <c r="S1084" s="11">
        <f t="shared" si="72"/>
        <v>41131.906111111115</v>
      </c>
      <c r="T1084" s="11">
        <f t="shared" si="7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70"/>
        <v>8.2000000000000007E-3</v>
      </c>
      <c r="P1085" s="6">
        <f t="shared" si="71"/>
        <v>8.879505651047996E-6</v>
      </c>
      <c r="Q1085" t="s">
        <v>8333</v>
      </c>
      <c r="R1085" s="7" t="s">
        <v>8334</v>
      </c>
      <c r="S1085" s="11">
        <f t="shared" si="72"/>
        <v>41853.659525462965</v>
      </c>
      <c r="T1085" s="11">
        <f t="shared" si="7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70"/>
        <v>0</v>
      </c>
      <c r="P1086" s="6">
        <f t="shared" si="71"/>
        <v>0</v>
      </c>
      <c r="Q1086" t="s">
        <v>8333</v>
      </c>
      <c r="R1086" s="7" t="s">
        <v>8334</v>
      </c>
      <c r="S1086" s="11">
        <f t="shared" si="72"/>
        <v>41859.912083333329</v>
      </c>
      <c r="T1086" s="11">
        <f t="shared" si="7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70"/>
        <v>3.4200000000000001E-2</v>
      </c>
      <c r="P1087" s="6">
        <f t="shared" si="71"/>
        <v>2.2220421458476206E-5</v>
      </c>
      <c r="Q1087" t="s">
        <v>8333</v>
      </c>
      <c r="R1087" s="7" t="s">
        <v>8334</v>
      </c>
      <c r="S1087" s="11">
        <f t="shared" si="72"/>
        <v>42443.629340277781</v>
      </c>
      <c r="T1087" s="11">
        <f t="shared" si="7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70"/>
        <v>8.3333333333333339E-4</v>
      </c>
      <c r="P1088" s="6">
        <f t="shared" si="71"/>
        <v>3.2485996284321937E-7</v>
      </c>
      <c r="Q1088" t="s">
        <v>8333</v>
      </c>
      <c r="R1088" s="7" t="s">
        <v>8334</v>
      </c>
      <c r="S1088" s="11">
        <f t="shared" si="72"/>
        <v>41875.866793981484</v>
      </c>
      <c r="T1088" s="11">
        <f t="shared" si="7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70"/>
        <v>0</v>
      </c>
      <c r="P1089" s="6">
        <f t="shared" si="71"/>
        <v>0</v>
      </c>
      <c r="Q1089" t="s">
        <v>8333</v>
      </c>
      <c r="R1089" s="7" t="s">
        <v>8334</v>
      </c>
      <c r="S1089" s="11">
        <f t="shared" si="72"/>
        <v>41805.713969907411</v>
      </c>
      <c r="T1089" s="11">
        <f t="shared" si="7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74">E1090/D1090</f>
        <v>0.14182977777777778</v>
      </c>
      <c r="P1090" s="6">
        <f t="shared" ref="P1090:P1153" si="75">E1090/SUM($E$2:$E$4115)</f>
        <v>1.3822444901685286E-4</v>
      </c>
      <c r="Q1090" t="s">
        <v>8333</v>
      </c>
      <c r="R1090" s="7" t="s">
        <v>8334</v>
      </c>
      <c r="S1090" s="11">
        <f t="shared" si="72"/>
        <v>41753.799386574072</v>
      </c>
      <c r="T1090" s="11">
        <f t="shared" si="7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74"/>
        <v>7.8266666666666665E-2</v>
      </c>
      <c r="P1091" s="6">
        <f t="shared" si="75"/>
        <v>2.542570642519597E-5</v>
      </c>
      <c r="Q1091" t="s">
        <v>8333</v>
      </c>
      <c r="R1091" s="7" t="s">
        <v>8334</v>
      </c>
      <c r="S1091" s="11">
        <f t="shared" ref="S1091:S1154" si="76">(((I1091/60)/60/24)+DATE(1970,1,1))</f>
        <v>42181.189525462964</v>
      </c>
      <c r="T1091" s="11">
        <f t="shared" ref="T1091:T1154" si="77">((($J1091/60)/60/24)+DATE(1970,1,1))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4"/>
        <v>3.8464497269020693E-4</v>
      </c>
      <c r="P1092" s="6">
        <f t="shared" si="75"/>
        <v>1.0828665428107312E-7</v>
      </c>
      <c r="Q1092" t="s">
        <v>8333</v>
      </c>
      <c r="R1092" s="7" t="s">
        <v>8334</v>
      </c>
      <c r="S1092" s="11">
        <f t="shared" si="76"/>
        <v>42153.185798611114</v>
      </c>
      <c r="T1092" s="11">
        <f t="shared" si="7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4"/>
        <v>0.125</v>
      </c>
      <c r="P1093" s="6">
        <f t="shared" si="75"/>
        <v>5.4143327140536562E-7</v>
      </c>
      <c r="Q1093" t="s">
        <v>8333</v>
      </c>
      <c r="R1093" s="7" t="s">
        <v>8334</v>
      </c>
      <c r="S1093" s="11">
        <f t="shared" si="76"/>
        <v>42470.778611111105</v>
      </c>
      <c r="T1093" s="11">
        <f t="shared" si="7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4"/>
        <v>1.0500000000000001E-2</v>
      </c>
      <c r="P1094" s="6">
        <f t="shared" si="75"/>
        <v>4.5480394798050712E-7</v>
      </c>
      <c r="Q1094" t="s">
        <v>8333</v>
      </c>
      <c r="R1094" s="7" t="s">
        <v>8334</v>
      </c>
      <c r="S1094" s="11">
        <f t="shared" si="76"/>
        <v>41280.025902777779</v>
      </c>
      <c r="T1094" s="11">
        <f t="shared" si="7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4"/>
        <v>0.14083333333333334</v>
      </c>
      <c r="P1095" s="6">
        <f t="shared" si="75"/>
        <v>9.1502222867506787E-7</v>
      </c>
      <c r="Q1095" t="s">
        <v>8333</v>
      </c>
      <c r="R1095" s="7" t="s">
        <v>8334</v>
      </c>
      <c r="S1095" s="11">
        <f t="shared" si="76"/>
        <v>42411.973807870367</v>
      </c>
      <c r="T1095" s="11">
        <f t="shared" si="7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4"/>
        <v>0.18300055555555556</v>
      </c>
      <c r="P1096" s="6">
        <f t="shared" si="75"/>
        <v>7.133946441367954E-5</v>
      </c>
      <c r="Q1096" t="s">
        <v>8333</v>
      </c>
      <c r="R1096" s="7" t="s">
        <v>8334</v>
      </c>
      <c r="S1096" s="11">
        <f t="shared" si="76"/>
        <v>40825.713344907403</v>
      </c>
      <c r="T1096" s="11">
        <f t="shared" si="7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4"/>
        <v>5.0347999999999997E-2</v>
      </c>
      <c r="P1097" s="6">
        <f t="shared" si="75"/>
        <v>5.4520164697434697E-4</v>
      </c>
      <c r="Q1097" t="s">
        <v>8333</v>
      </c>
      <c r="R1097" s="7" t="s">
        <v>8334</v>
      </c>
      <c r="S1097" s="11">
        <f t="shared" si="76"/>
        <v>41516.537268518521</v>
      </c>
      <c r="T1097" s="11">
        <f t="shared" si="7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4"/>
        <v>0.17933333333333334</v>
      </c>
      <c r="P1098" s="6">
        <f t="shared" si="75"/>
        <v>4.6606576002573872E-5</v>
      </c>
      <c r="Q1098" t="s">
        <v>8333</v>
      </c>
      <c r="R1098" s="7" t="s">
        <v>8334</v>
      </c>
      <c r="S1098" s="11">
        <f t="shared" si="76"/>
        <v>41916.145833333336</v>
      </c>
      <c r="T1098" s="11">
        <f t="shared" si="7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4"/>
        <v>4.6999999999999999E-4</v>
      </c>
      <c r="P1099" s="6">
        <f t="shared" si="75"/>
        <v>1.0178945502420875E-6</v>
      </c>
      <c r="Q1099" t="s">
        <v>8333</v>
      </c>
      <c r="R1099" s="7" t="s">
        <v>8334</v>
      </c>
      <c r="S1099" s="11">
        <f t="shared" si="76"/>
        <v>41700.792557870373</v>
      </c>
      <c r="T1099" s="11">
        <f t="shared" si="7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4"/>
        <v>7.2120000000000004E-2</v>
      </c>
      <c r="P1100" s="6">
        <f t="shared" si="75"/>
        <v>3.9048167533754972E-5</v>
      </c>
      <c r="Q1100" t="s">
        <v>8333</v>
      </c>
      <c r="R1100" s="7" t="s">
        <v>8334</v>
      </c>
      <c r="S1100" s="11">
        <f t="shared" si="76"/>
        <v>41742.762673611112</v>
      </c>
      <c r="T1100" s="11">
        <f t="shared" si="7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4"/>
        <v>5.0000000000000001E-3</v>
      </c>
      <c r="P1101" s="6">
        <f t="shared" si="75"/>
        <v>5.4143327140536562E-7</v>
      </c>
      <c r="Q1101" t="s">
        <v>8333</v>
      </c>
      <c r="R1101" s="7" t="s">
        <v>8334</v>
      </c>
      <c r="S1101" s="11">
        <f t="shared" si="76"/>
        <v>42137.836435185185</v>
      </c>
      <c r="T1101" s="11">
        <f t="shared" si="7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4"/>
        <v>2.5000000000000001E-2</v>
      </c>
      <c r="P1102" s="6">
        <f t="shared" si="75"/>
        <v>2.1657330856214625E-6</v>
      </c>
      <c r="Q1102" t="s">
        <v>8333</v>
      </c>
      <c r="R1102" s="7" t="s">
        <v>8334</v>
      </c>
      <c r="S1102" s="11">
        <f t="shared" si="76"/>
        <v>42414.110775462963</v>
      </c>
      <c r="T1102" s="11">
        <f t="shared" si="7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4"/>
        <v>4.0999999999999999E-4</v>
      </c>
      <c r="P1103" s="6">
        <f t="shared" si="75"/>
        <v>8.8795056510479962E-7</v>
      </c>
      <c r="Q1103" t="s">
        <v>8333</v>
      </c>
      <c r="R1103" s="7" t="s">
        <v>8334</v>
      </c>
      <c r="S1103" s="11">
        <f t="shared" si="76"/>
        <v>42565.758333333331</v>
      </c>
      <c r="T1103" s="11">
        <f t="shared" si="7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4"/>
        <v>5.3124999999999999E-2</v>
      </c>
      <c r="P1104" s="6">
        <f t="shared" si="75"/>
        <v>9.204365613891215E-6</v>
      </c>
      <c r="Q1104" t="s">
        <v>8333</v>
      </c>
      <c r="R1104" s="7" t="s">
        <v>8334</v>
      </c>
      <c r="S1104" s="11">
        <f t="shared" si="76"/>
        <v>41617.249305555553</v>
      </c>
      <c r="T1104" s="11">
        <f t="shared" si="7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4"/>
        <v>1.6199999999999999E-2</v>
      </c>
      <c r="P1105" s="6">
        <f t="shared" si="75"/>
        <v>5.2627313980601539E-6</v>
      </c>
      <c r="Q1105" t="s">
        <v>8333</v>
      </c>
      <c r="R1105" s="7" t="s">
        <v>8334</v>
      </c>
      <c r="S1105" s="11">
        <f t="shared" si="76"/>
        <v>42539.22210648148</v>
      </c>
      <c r="T1105" s="11">
        <f t="shared" si="7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4"/>
        <v>4.9516666666666667E-2</v>
      </c>
      <c r="P1106" s="6">
        <f t="shared" si="75"/>
        <v>6.4343929973813659E-5</v>
      </c>
      <c r="Q1106" t="s">
        <v>8333</v>
      </c>
      <c r="R1106" s="7" t="s">
        <v>8334</v>
      </c>
      <c r="S1106" s="11">
        <f t="shared" si="76"/>
        <v>41801.40996527778</v>
      </c>
      <c r="T1106" s="11">
        <f t="shared" si="7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4"/>
        <v>1.5900000000000001E-3</v>
      </c>
      <c r="P1107" s="6">
        <f t="shared" si="75"/>
        <v>3.0991640455243129E-5</v>
      </c>
      <c r="Q1107" t="s">
        <v>8333</v>
      </c>
      <c r="R1107" s="7" t="s">
        <v>8334</v>
      </c>
      <c r="S1107" s="11">
        <f t="shared" si="76"/>
        <v>41722.0940625</v>
      </c>
      <c r="T1107" s="11">
        <f t="shared" si="7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4"/>
        <v>0.41249999999999998</v>
      </c>
      <c r="P1108" s="6">
        <f t="shared" si="75"/>
        <v>3.573459591275413E-6</v>
      </c>
      <c r="Q1108" t="s">
        <v>8333</v>
      </c>
      <c r="R1108" s="7" t="s">
        <v>8334</v>
      </c>
      <c r="S1108" s="11">
        <f t="shared" si="76"/>
        <v>41003.698784722219</v>
      </c>
      <c r="T1108" s="11">
        <f t="shared" si="7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4"/>
        <v>0</v>
      </c>
      <c r="P1109" s="6">
        <f t="shared" si="75"/>
        <v>0</v>
      </c>
      <c r="Q1109" t="s">
        <v>8333</v>
      </c>
      <c r="R1109" s="7" t="s">
        <v>8334</v>
      </c>
      <c r="S1109" s="11">
        <f t="shared" si="76"/>
        <v>41843.861388888887</v>
      </c>
      <c r="T1109" s="11">
        <f t="shared" si="7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4"/>
        <v>2.93E-2</v>
      </c>
      <c r="P1110" s="6">
        <f t="shared" si="75"/>
        <v>1.5863994852177212E-5</v>
      </c>
      <c r="Q1110" t="s">
        <v>8333</v>
      </c>
      <c r="R1110" s="7" t="s">
        <v>8334</v>
      </c>
      <c r="S1110" s="11">
        <f t="shared" si="76"/>
        <v>41012.595312500001</v>
      </c>
      <c r="T1110" s="11">
        <f t="shared" si="7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4"/>
        <v>4.4999999999999997E-3</v>
      </c>
      <c r="P1111" s="6">
        <f t="shared" si="75"/>
        <v>9.7457988852965822E-7</v>
      </c>
      <c r="Q1111" t="s">
        <v>8333</v>
      </c>
      <c r="R1111" s="7" t="s">
        <v>8334</v>
      </c>
      <c r="S1111" s="11">
        <f t="shared" si="76"/>
        <v>42692.793865740736</v>
      </c>
      <c r="T1111" s="11">
        <f t="shared" si="7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4"/>
        <v>5.1000000000000004E-3</v>
      </c>
      <c r="P1112" s="6">
        <f t="shared" si="75"/>
        <v>5.5226193683347299E-6</v>
      </c>
      <c r="Q1112" t="s">
        <v>8333</v>
      </c>
      <c r="R1112" s="7" t="s">
        <v>8334</v>
      </c>
      <c r="S1112" s="11">
        <f t="shared" si="76"/>
        <v>41250.933124999996</v>
      </c>
      <c r="T1112" s="11">
        <f t="shared" si="7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4"/>
        <v>4.0000000000000002E-4</v>
      </c>
      <c r="P1113" s="6">
        <f t="shared" si="75"/>
        <v>2.1657330856214625E-8</v>
      </c>
      <c r="Q1113" t="s">
        <v>8333</v>
      </c>
      <c r="R1113" s="7" t="s">
        <v>8334</v>
      </c>
      <c r="S1113" s="11">
        <f t="shared" si="76"/>
        <v>42377.203587962969</v>
      </c>
      <c r="T1113" s="11">
        <f t="shared" si="7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4"/>
        <v>0.35537409090909089</v>
      </c>
      <c r="P1114" s="6">
        <f t="shared" si="75"/>
        <v>6.7728797527993141E-4</v>
      </c>
      <c r="Q1114" t="s">
        <v>8333</v>
      </c>
      <c r="R1114" s="7" t="s">
        <v>8334</v>
      </c>
      <c r="S1114" s="11">
        <f t="shared" si="76"/>
        <v>42023.354166666672</v>
      </c>
      <c r="T1114" s="11">
        <f t="shared" si="7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4"/>
        <v>5.0000000000000001E-3</v>
      </c>
      <c r="P1115" s="6">
        <f t="shared" si="75"/>
        <v>1.0828665428107312E-7</v>
      </c>
      <c r="Q1115" t="s">
        <v>8333</v>
      </c>
      <c r="R1115" s="7" t="s">
        <v>8334</v>
      </c>
      <c r="S1115" s="11">
        <f t="shared" si="76"/>
        <v>41865.977083333331</v>
      </c>
      <c r="T1115" s="11">
        <f t="shared" si="7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4"/>
        <v>1.6666666666666668E-3</v>
      </c>
      <c r="P1116" s="6">
        <f t="shared" si="75"/>
        <v>2.1657330856214625E-7</v>
      </c>
      <c r="Q1116" t="s">
        <v>8333</v>
      </c>
      <c r="R1116" s="7" t="s">
        <v>8334</v>
      </c>
      <c r="S1116" s="11">
        <f t="shared" si="76"/>
        <v>41556.345914351856</v>
      </c>
      <c r="T1116" s="11">
        <f t="shared" si="7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4"/>
        <v>1.325E-3</v>
      </c>
      <c r="P1117" s="6">
        <f t="shared" si="75"/>
        <v>1.1478385353793752E-6</v>
      </c>
      <c r="Q1117" t="s">
        <v>8333</v>
      </c>
      <c r="R1117" s="7" t="s">
        <v>8334</v>
      </c>
      <c r="S1117" s="11">
        <f t="shared" si="76"/>
        <v>42459.653877314813</v>
      </c>
      <c r="T1117" s="11">
        <f t="shared" si="7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4"/>
        <v>3.5704000000000004E-4</v>
      </c>
      <c r="P1118" s="6">
        <f t="shared" si="75"/>
        <v>3.8662667044514348E-6</v>
      </c>
      <c r="Q1118" t="s">
        <v>8333</v>
      </c>
      <c r="R1118" s="7" t="s">
        <v>8334</v>
      </c>
      <c r="S1118" s="11">
        <f t="shared" si="76"/>
        <v>41069.847314814811</v>
      </c>
      <c r="T1118" s="11">
        <f t="shared" si="7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4"/>
        <v>8.3000000000000004E-2</v>
      </c>
      <c r="P1119" s="6">
        <f t="shared" si="75"/>
        <v>1.797558461065814E-6</v>
      </c>
      <c r="Q1119" t="s">
        <v>8333</v>
      </c>
      <c r="R1119" s="7" t="s">
        <v>8334</v>
      </c>
      <c r="S1119" s="11">
        <f t="shared" si="76"/>
        <v>42363.598530092597</v>
      </c>
      <c r="T1119" s="11">
        <f t="shared" si="7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4"/>
        <v>2.4222222222222221E-2</v>
      </c>
      <c r="P1120" s="6">
        <f t="shared" si="75"/>
        <v>2.360649063327394E-6</v>
      </c>
      <c r="Q1120" t="s">
        <v>8333</v>
      </c>
      <c r="R1120" s="7" t="s">
        <v>8334</v>
      </c>
      <c r="S1120" s="11">
        <f t="shared" si="76"/>
        <v>41734.124756944446</v>
      </c>
      <c r="T1120" s="11">
        <f t="shared" si="7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4"/>
        <v>2.3809523809523812E-3</v>
      </c>
      <c r="P1121" s="6">
        <f t="shared" si="75"/>
        <v>1.0828665428107312E-7</v>
      </c>
      <c r="Q1121" t="s">
        <v>8333</v>
      </c>
      <c r="R1121" s="7" t="s">
        <v>8334</v>
      </c>
      <c r="S1121" s="11">
        <f t="shared" si="76"/>
        <v>41735.792407407411</v>
      </c>
      <c r="T1121" s="11">
        <f t="shared" si="7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4"/>
        <v>0</v>
      </c>
      <c r="P1122" s="6">
        <f t="shared" si="75"/>
        <v>0</v>
      </c>
      <c r="Q1122" t="s">
        <v>8333</v>
      </c>
      <c r="R1122" s="7" t="s">
        <v>8334</v>
      </c>
      <c r="S1122" s="11">
        <f t="shared" si="76"/>
        <v>40844.872685185182</v>
      </c>
      <c r="T1122" s="11">
        <f t="shared" si="7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4"/>
        <v>1.16E-4</v>
      </c>
      <c r="P1123" s="6">
        <f t="shared" si="75"/>
        <v>6.2806259483022412E-7</v>
      </c>
      <c r="Q1123" t="s">
        <v>8333</v>
      </c>
      <c r="R1123" s="7" t="s">
        <v>8334</v>
      </c>
      <c r="S1123" s="11">
        <f t="shared" si="76"/>
        <v>42442.892546296294</v>
      </c>
      <c r="T1123" s="11">
        <f t="shared" si="7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4"/>
        <v>0</v>
      </c>
      <c r="P1124" s="6">
        <f t="shared" si="75"/>
        <v>0</v>
      </c>
      <c r="Q1124" t="s">
        <v>8333</v>
      </c>
      <c r="R1124" s="7" t="s">
        <v>8334</v>
      </c>
      <c r="S1124" s="11">
        <f t="shared" si="76"/>
        <v>41424.703993055555</v>
      </c>
      <c r="T1124" s="11">
        <f t="shared" si="7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4"/>
        <v>2.2000000000000001E-3</v>
      </c>
      <c r="P1125" s="6">
        <f t="shared" si="75"/>
        <v>2.3823063941836087E-7</v>
      </c>
      <c r="Q1125" t="s">
        <v>8333</v>
      </c>
      <c r="R1125" s="7" t="s">
        <v>8334</v>
      </c>
      <c r="S1125" s="11">
        <f t="shared" si="76"/>
        <v>41748.5237037037</v>
      </c>
      <c r="T1125" s="11">
        <f t="shared" si="7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4"/>
        <v>4.7222222222222223E-3</v>
      </c>
      <c r="P1126" s="6">
        <f t="shared" si="75"/>
        <v>9.204365613891215E-6</v>
      </c>
      <c r="Q1126" t="s">
        <v>8333</v>
      </c>
      <c r="R1126" s="7" t="s">
        <v>8335</v>
      </c>
      <c r="S1126" s="11">
        <f t="shared" si="76"/>
        <v>42124.667256944449</v>
      </c>
      <c r="T1126" s="11">
        <f t="shared" si="7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4"/>
        <v>0</v>
      </c>
      <c r="P1127" s="6">
        <f t="shared" si="75"/>
        <v>0</v>
      </c>
      <c r="Q1127" t="s">
        <v>8333</v>
      </c>
      <c r="R1127" s="7" t="s">
        <v>8335</v>
      </c>
      <c r="S1127" s="11">
        <f t="shared" si="76"/>
        <v>42272.624189814815</v>
      </c>
      <c r="T1127" s="11">
        <f t="shared" si="7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4"/>
        <v>5.0000000000000001E-3</v>
      </c>
      <c r="P1128" s="6">
        <f t="shared" si="75"/>
        <v>2.1657330856214625E-7</v>
      </c>
      <c r="Q1128" t="s">
        <v>8333</v>
      </c>
      <c r="R1128" s="7" t="s">
        <v>8335</v>
      </c>
      <c r="S1128" s="11">
        <f t="shared" si="76"/>
        <v>42565.327476851846</v>
      </c>
      <c r="T1128" s="11">
        <f t="shared" si="7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4"/>
        <v>1.6714285714285713E-2</v>
      </c>
      <c r="P1129" s="6">
        <f t="shared" si="75"/>
        <v>1.2669538550885557E-5</v>
      </c>
      <c r="Q1129" t="s">
        <v>8333</v>
      </c>
      <c r="R1129" s="7" t="s">
        <v>8335</v>
      </c>
      <c r="S1129" s="11">
        <f t="shared" si="76"/>
        <v>41957.895833333328</v>
      </c>
      <c r="T1129" s="11">
        <f t="shared" si="7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4"/>
        <v>1E-3</v>
      </c>
      <c r="P1130" s="6">
        <f t="shared" si="75"/>
        <v>2.1657330856214625E-8</v>
      </c>
      <c r="Q1130" t="s">
        <v>8333</v>
      </c>
      <c r="R1130" s="7" t="s">
        <v>8335</v>
      </c>
      <c r="S1130" s="11">
        <f t="shared" si="76"/>
        <v>41858.649502314816</v>
      </c>
      <c r="T1130" s="11">
        <f t="shared" si="7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4"/>
        <v>1.0499999999999999E-3</v>
      </c>
      <c r="P1131" s="6">
        <f t="shared" si="75"/>
        <v>4.5480394798050712E-7</v>
      </c>
      <c r="Q1131" t="s">
        <v>8333</v>
      </c>
      <c r="R1131" s="7" t="s">
        <v>8335</v>
      </c>
      <c r="S1131" s="11">
        <f t="shared" si="76"/>
        <v>42526.264965277776</v>
      </c>
      <c r="T1131" s="11">
        <f t="shared" si="7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4"/>
        <v>2.2000000000000001E-3</v>
      </c>
      <c r="P1132" s="6">
        <f t="shared" si="75"/>
        <v>2.3823063941836087E-7</v>
      </c>
      <c r="Q1132" t="s">
        <v>8333</v>
      </c>
      <c r="R1132" s="7" t="s">
        <v>8335</v>
      </c>
      <c r="S1132" s="11">
        <f t="shared" si="76"/>
        <v>41969.038194444445</v>
      </c>
      <c r="T1132" s="11">
        <f t="shared" si="7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4"/>
        <v>0</v>
      </c>
      <c r="P1133" s="6">
        <f t="shared" si="75"/>
        <v>0</v>
      </c>
      <c r="Q1133" t="s">
        <v>8333</v>
      </c>
      <c r="R1133" s="7" t="s">
        <v>8335</v>
      </c>
      <c r="S1133" s="11">
        <f t="shared" si="76"/>
        <v>42362.908194444448</v>
      </c>
      <c r="T1133" s="11">
        <f t="shared" si="7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4"/>
        <v>0.14380000000000001</v>
      </c>
      <c r="P1134" s="6">
        <f t="shared" si="75"/>
        <v>3.1143241771236633E-5</v>
      </c>
      <c r="Q1134" t="s">
        <v>8333</v>
      </c>
      <c r="R1134" s="7" t="s">
        <v>8335</v>
      </c>
      <c r="S1134" s="11">
        <f t="shared" si="76"/>
        <v>42736.115405092598</v>
      </c>
      <c r="T1134" s="11">
        <f t="shared" si="7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4"/>
        <v>6.6666666666666671E-3</v>
      </c>
      <c r="P1135" s="6">
        <f t="shared" si="75"/>
        <v>4.331466171242925E-7</v>
      </c>
      <c r="Q1135" t="s">
        <v>8333</v>
      </c>
      <c r="R1135" s="7" t="s">
        <v>8335</v>
      </c>
      <c r="S1135" s="11">
        <f t="shared" si="76"/>
        <v>41851.407187500001</v>
      </c>
      <c r="T1135" s="11">
        <f t="shared" si="7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4"/>
        <v>4.0000000000000003E-5</v>
      </c>
      <c r="P1136" s="6">
        <f t="shared" si="75"/>
        <v>2.1657330856214625E-8</v>
      </c>
      <c r="Q1136" t="s">
        <v>8333</v>
      </c>
      <c r="R1136" s="7" t="s">
        <v>8335</v>
      </c>
      <c r="S1136" s="11">
        <f t="shared" si="76"/>
        <v>41972.189583333333</v>
      </c>
      <c r="T1136" s="11">
        <f t="shared" si="7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4"/>
        <v>0.05</v>
      </c>
      <c r="P1137" s="6">
        <f t="shared" si="75"/>
        <v>1.0828665428107312E-6</v>
      </c>
      <c r="Q1137" t="s">
        <v>8333</v>
      </c>
      <c r="R1137" s="7" t="s">
        <v>8335</v>
      </c>
      <c r="S1137" s="11">
        <f t="shared" si="76"/>
        <v>42588.989513888882</v>
      </c>
      <c r="T1137" s="11">
        <f t="shared" si="7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4"/>
        <v>6.4439140811455853E-2</v>
      </c>
      <c r="P1138" s="6">
        <f t="shared" si="75"/>
        <v>5.8474793311779489E-6</v>
      </c>
      <c r="Q1138" t="s">
        <v>8333</v>
      </c>
      <c r="R1138" s="7" t="s">
        <v>8335</v>
      </c>
      <c r="S1138" s="11">
        <f t="shared" si="76"/>
        <v>42357.671631944439</v>
      </c>
      <c r="T1138" s="11">
        <f t="shared" si="7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4"/>
        <v>0.39500000000000002</v>
      </c>
      <c r="P1139" s="6">
        <f t="shared" si="75"/>
        <v>2.1386614220511943E-4</v>
      </c>
      <c r="Q1139" t="s">
        <v>8333</v>
      </c>
      <c r="R1139" s="7" t="s">
        <v>8335</v>
      </c>
      <c r="S1139" s="11">
        <f t="shared" si="76"/>
        <v>42483.819687499999</v>
      </c>
      <c r="T1139" s="11">
        <f t="shared" si="7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4"/>
        <v>3.5714285714285713E-3</v>
      </c>
      <c r="P1140" s="6">
        <f t="shared" si="75"/>
        <v>2.707166357026828E-6</v>
      </c>
      <c r="Q1140" t="s">
        <v>8333</v>
      </c>
      <c r="R1140" s="7" t="s">
        <v>8335</v>
      </c>
      <c r="S1140" s="11">
        <f t="shared" si="76"/>
        <v>42756.9066087963</v>
      </c>
      <c r="T1140" s="11">
        <f t="shared" si="7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4"/>
        <v>6.2500000000000001E-4</v>
      </c>
      <c r="P1141" s="6">
        <f t="shared" si="75"/>
        <v>1.0828665428107312E-7</v>
      </c>
      <c r="Q1141" t="s">
        <v>8333</v>
      </c>
      <c r="R1141" s="7" t="s">
        <v>8335</v>
      </c>
      <c r="S1141" s="11">
        <f t="shared" si="76"/>
        <v>42005.347523148142</v>
      </c>
      <c r="T1141" s="11">
        <f t="shared" si="7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4"/>
        <v>0</v>
      </c>
      <c r="P1142" s="6">
        <f t="shared" si="75"/>
        <v>0</v>
      </c>
      <c r="Q1142" t="s">
        <v>8333</v>
      </c>
      <c r="R1142" s="7" t="s">
        <v>8335</v>
      </c>
      <c r="S1142" s="11">
        <f t="shared" si="76"/>
        <v>42222.462048611109</v>
      </c>
      <c r="T1142" s="11">
        <f t="shared" si="7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4"/>
        <v>0</v>
      </c>
      <c r="P1143" s="6">
        <f t="shared" si="75"/>
        <v>0</v>
      </c>
      <c r="Q1143" t="s">
        <v>8333</v>
      </c>
      <c r="R1143" s="7" t="s">
        <v>8335</v>
      </c>
      <c r="S1143" s="11">
        <f t="shared" si="76"/>
        <v>42194.699652777781</v>
      </c>
      <c r="T1143" s="11">
        <f t="shared" si="7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6">
        <f t="shared" si="75"/>
        <v>0</v>
      </c>
      <c r="Q1144" t="s">
        <v>8333</v>
      </c>
      <c r="R1144" s="7" t="s">
        <v>8335</v>
      </c>
      <c r="S1144" s="11">
        <f t="shared" si="76"/>
        <v>42052.006099537044</v>
      </c>
      <c r="T1144" s="11">
        <f t="shared" si="7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4.1333333333333335E-3</v>
      </c>
      <c r="P1145" s="6">
        <f t="shared" si="75"/>
        <v>4.02826353925592E-6</v>
      </c>
      <c r="Q1145" t="s">
        <v>8333</v>
      </c>
      <c r="R1145" s="7" t="s">
        <v>8335</v>
      </c>
      <c r="S1145" s="11">
        <f t="shared" si="76"/>
        <v>42355.19358796296</v>
      </c>
      <c r="T1145" s="11">
        <f t="shared" si="7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6">
        <f t="shared" si="75"/>
        <v>0</v>
      </c>
      <c r="Q1146" t="s">
        <v>8336</v>
      </c>
      <c r="R1146" s="7" t="s">
        <v>8337</v>
      </c>
      <c r="S1146" s="11">
        <f t="shared" si="76"/>
        <v>42123.181944444441</v>
      </c>
      <c r="T1146" s="11">
        <f t="shared" si="7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1.25E-3</v>
      </c>
      <c r="P1147" s="6">
        <f t="shared" si="75"/>
        <v>2.1657330856214625E-6</v>
      </c>
      <c r="Q1147" t="s">
        <v>8336</v>
      </c>
      <c r="R1147" s="7" t="s">
        <v>8337</v>
      </c>
      <c r="S1147" s="11">
        <f t="shared" si="76"/>
        <v>41914.747592592597</v>
      </c>
      <c r="T1147" s="11">
        <f t="shared" si="7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8.8333333333333333E-2</v>
      </c>
      <c r="P1148" s="6">
        <f t="shared" si="75"/>
        <v>1.1478385353793752E-5</v>
      </c>
      <c r="Q1148" t="s">
        <v>8336</v>
      </c>
      <c r="R1148" s="7" t="s">
        <v>8337</v>
      </c>
      <c r="S1148" s="11">
        <f t="shared" si="76"/>
        <v>41761.9533912037</v>
      </c>
      <c r="T1148" s="11">
        <f t="shared" si="7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6">
        <f t="shared" si="75"/>
        <v>0</v>
      </c>
      <c r="Q1149" t="s">
        <v>8336</v>
      </c>
      <c r="R1149" s="7" t="s">
        <v>8337</v>
      </c>
      <c r="S1149" s="11">
        <f t="shared" si="76"/>
        <v>41931.972025462965</v>
      </c>
      <c r="T1149" s="11">
        <f t="shared" si="7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4.8666666666666667E-3</v>
      </c>
      <c r="P1150" s="6">
        <f t="shared" si="75"/>
        <v>1.5809851525036677E-6</v>
      </c>
      <c r="Q1150" t="s">
        <v>8336</v>
      </c>
      <c r="R1150" s="7" t="s">
        <v>8337</v>
      </c>
      <c r="S1150" s="11">
        <f t="shared" si="76"/>
        <v>42705.212743055556</v>
      </c>
      <c r="T1150" s="11">
        <f t="shared" si="7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1.5E-3</v>
      </c>
      <c r="P1151" s="6">
        <f t="shared" si="75"/>
        <v>1.624299814216097E-6</v>
      </c>
      <c r="Q1151" t="s">
        <v>8336</v>
      </c>
      <c r="R1151" s="7" t="s">
        <v>8337</v>
      </c>
      <c r="S1151" s="11">
        <f t="shared" si="76"/>
        <v>42537.71025462963</v>
      </c>
      <c r="T1151" s="11">
        <f t="shared" si="7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0.1008</v>
      </c>
      <c r="P1152" s="6">
        <f t="shared" si="75"/>
        <v>5.4576473757660859E-6</v>
      </c>
      <c r="Q1152" t="s">
        <v>8336</v>
      </c>
      <c r="R1152" s="7" t="s">
        <v>8337</v>
      </c>
      <c r="S1152" s="11">
        <f t="shared" si="76"/>
        <v>42377.954571759255</v>
      </c>
      <c r="T1152" s="11">
        <f t="shared" si="7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6">
        <f t="shared" si="75"/>
        <v>0</v>
      </c>
      <c r="Q1153" t="s">
        <v>8336</v>
      </c>
      <c r="R1153" s="7" t="s">
        <v>8337</v>
      </c>
      <c r="S1153" s="11">
        <f t="shared" si="76"/>
        <v>42254.102581018517</v>
      </c>
      <c r="T1153" s="11">
        <f t="shared" si="7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8">E1154/D1154</f>
        <v>5.6937500000000002E-2</v>
      </c>
      <c r="P1154" s="6">
        <f t="shared" ref="P1154:P1217" si="79">E1154/SUM($E$2:$E$4115)</f>
        <v>1.9729828410011525E-5</v>
      </c>
      <c r="Q1154" t="s">
        <v>8336</v>
      </c>
      <c r="R1154" s="7" t="s">
        <v>8337</v>
      </c>
      <c r="S1154" s="11">
        <f t="shared" si="76"/>
        <v>42139.709629629629</v>
      </c>
      <c r="T1154" s="11">
        <f t="shared" si="7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8"/>
        <v>6.2500000000000003E-3</v>
      </c>
      <c r="P1155" s="6">
        <f t="shared" si="79"/>
        <v>1.0828665428107312E-6</v>
      </c>
      <c r="Q1155" t="s">
        <v>8336</v>
      </c>
      <c r="R1155" s="7" t="s">
        <v>8337</v>
      </c>
      <c r="S1155" s="11">
        <f t="shared" ref="S1155:S1218" si="80">(((I1155/60)/60/24)+DATE(1970,1,1))</f>
        <v>42173.714178240742</v>
      </c>
      <c r="T1155" s="11">
        <f t="shared" ref="T1155:T1218" si="81">((($J1155/60)/60/24)+DATE(1970,1,1))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8"/>
        <v>6.5000000000000002E-2</v>
      </c>
      <c r="P1156" s="6">
        <f t="shared" si="79"/>
        <v>7.038632528269753E-6</v>
      </c>
      <c r="Q1156" t="s">
        <v>8336</v>
      </c>
      <c r="R1156" s="7" t="s">
        <v>8337</v>
      </c>
      <c r="S1156" s="11">
        <f t="shared" si="80"/>
        <v>42253.108865740738</v>
      </c>
      <c r="T1156" s="11">
        <f t="shared" si="81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8"/>
        <v>7.5199999999999998E-3</v>
      </c>
      <c r="P1157" s="6">
        <f t="shared" si="79"/>
        <v>4.0715782009683499E-6</v>
      </c>
      <c r="Q1157" t="s">
        <v>8336</v>
      </c>
      <c r="R1157" s="7" t="s">
        <v>8337</v>
      </c>
      <c r="S1157" s="11">
        <f t="shared" si="80"/>
        <v>41865.763981481483</v>
      </c>
      <c r="T1157" s="11">
        <f t="shared" si="81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8"/>
        <v>0</v>
      </c>
      <c r="P1158" s="6">
        <f t="shared" si="79"/>
        <v>0</v>
      </c>
      <c r="Q1158" t="s">
        <v>8336</v>
      </c>
      <c r="R1158" s="7" t="s">
        <v>8337</v>
      </c>
      <c r="S1158" s="11">
        <f t="shared" si="80"/>
        <v>42059.07131944444</v>
      </c>
      <c r="T1158" s="11">
        <f t="shared" si="81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8"/>
        <v>1.5100000000000001E-2</v>
      </c>
      <c r="P1159" s="6">
        <f t="shared" si="79"/>
        <v>3.2702569592884085E-6</v>
      </c>
      <c r="Q1159" t="s">
        <v>8336</v>
      </c>
      <c r="R1159" s="7" t="s">
        <v>8337</v>
      </c>
      <c r="S1159" s="11">
        <f t="shared" si="80"/>
        <v>41978.669907407413</v>
      </c>
      <c r="T1159" s="11">
        <f t="shared" si="81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8"/>
        <v>4.6666666666666671E-3</v>
      </c>
      <c r="P1160" s="6">
        <f t="shared" si="79"/>
        <v>7.5800657996751187E-7</v>
      </c>
      <c r="Q1160" t="s">
        <v>8336</v>
      </c>
      <c r="R1160" s="7" t="s">
        <v>8337</v>
      </c>
      <c r="S1160" s="11">
        <f t="shared" si="80"/>
        <v>41982.09175925926</v>
      </c>
      <c r="T1160" s="11">
        <f t="shared" si="81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8"/>
        <v>0</v>
      </c>
      <c r="P1161" s="6">
        <f t="shared" si="79"/>
        <v>0</v>
      </c>
      <c r="Q1161" t="s">
        <v>8336</v>
      </c>
      <c r="R1161" s="7" t="s">
        <v>8337</v>
      </c>
      <c r="S1161" s="11">
        <f t="shared" si="80"/>
        <v>42185.65625</v>
      </c>
      <c r="T1161" s="11">
        <f t="shared" si="81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8"/>
        <v>3.85E-2</v>
      </c>
      <c r="P1162" s="6">
        <f t="shared" si="79"/>
        <v>2.5014217138927893E-5</v>
      </c>
      <c r="Q1162" t="s">
        <v>8336</v>
      </c>
      <c r="R1162" s="7" t="s">
        <v>8337</v>
      </c>
      <c r="S1162" s="11">
        <f t="shared" si="80"/>
        <v>42091.113263888896</v>
      </c>
      <c r="T1162" s="11">
        <f t="shared" si="81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8"/>
        <v>0</v>
      </c>
      <c r="P1163" s="6">
        <f t="shared" si="79"/>
        <v>0</v>
      </c>
      <c r="Q1163" t="s">
        <v>8336</v>
      </c>
      <c r="R1163" s="7" t="s">
        <v>8337</v>
      </c>
      <c r="S1163" s="11">
        <f t="shared" si="80"/>
        <v>42143.629502314812</v>
      </c>
      <c r="T1163" s="11">
        <f t="shared" si="81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8"/>
        <v>5.8333333333333338E-4</v>
      </c>
      <c r="P1164" s="6">
        <f t="shared" si="79"/>
        <v>7.5800657996751187E-7</v>
      </c>
      <c r="Q1164" t="s">
        <v>8336</v>
      </c>
      <c r="R1164" s="7" t="s">
        <v>8337</v>
      </c>
      <c r="S1164" s="11">
        <f t="shared" si="80"/>
        <v>41907.683611111112</v>
      </c>
      <c r="T1164" s="11">
        <f t="shared" si="81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8"/>
        <v>0</v>
      </c>
      <c r="P1165" s="6">
        <f t="shared" si="79"/>
        <v>0</v>
      </c>
      <c r="Q1165" t="s">
        <v>8336</v>
      </c>
      <c r="R1165" s="7" t="s">
        <v>8337</v>
      </c>
      <c r="S1165" s="11">
        <f t="shared" si="80"/>
        <v>41860.723611111112</v>
      </c>
      <c r="T1165" s="11">
        <f t="shared" si="81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8"/>
        <v>0</v>
      </c>
      <c r="P1166" s="6">
        <f t="shared" si="79"/>
        <v>0</v>
      </c>
      <c r="Q1166" t="s">
        <v>8336</v>
      </c>
      <c r="R1166" s="7" t="s">
        <v>8337</v>
      </c>
      <c r="S1166" s="11">
        <f t="shared" si="80"/>
        <v>42539.724328703705</v>
      </c>
      <c r="T1166" s="11">
        <f t="shared" si="81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8"/>
        <v>0.20705000000000001</v>
      </c>
      <c r="P1167" s="6">
        <f t="shared" si="79"/>
        <v>4.4841503537792381E-5</v>
      </c>
      <c r="Q1167" t="s">
        <v>8336</v>
      </c>
      <c r="R1167" s="7" t="s">
        <v>8337</v>
      </c>
      <c r="S1167" s="11">
        <f t="shared" si="80"/>
        <v>41826.214467592588</v>
      </c>
      <c r="T1167" s="11">
        <f t="shared" si="81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8"/>
        <v>0.19139999999999999</v>
      </c>
      <c r="P1168" s="6">
        <f t="shared" si="79"/>
        <v>6.2178196888192192E-5</v>
      </c>
      <c r="Q1168" t="s">
        <v>8336</v>
      </c>
      <c r="R1168" s="7" t="s">
        <v>8337</v>
      </c>
      <c r="S1168" s="11">
        <f t="shared" si="80"/>
        <v>42181.166666666672</v>
      </c>
      <c r="T1168" s="11">
        <f t="shared" si="81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8"/>
        <v>1.6316666666666667E-2</v>
      </c>
      <c r="P1169" s="6">
        <f t="shared" si="79"/>
        <v>2.1202526908234117E-5</v>
      </c>
      <c r="Q1169" t="s">
        <v>8336</v>
      </c>
      <c r="R1169" s="7" t="s">
        <v>8337</v>
      </c>
      <c r="S1169" s="11">
        <f t="shared" si="80"/>
        <v>41894.734895833331</v>
      </c>
      <c r="T1169" s="11">
        <f t="shared" si="81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8"/>
        <v>5.6666666666666664E-2</v>
      </c>
      <c r="P1170" s="6">
        <f t="shared" si="79"/>
        <v>2.2090477473338919E-5</v>
      </c>
      <c r="Q1170" t="s">
        <v>8336</v>
      </c>
      <c r="R1170" s="7" t="s">
        <v>8337</v>
      </c>
      <c r="S1170" s="11">
        <f t="shared" si="80"/>
        <v>42635.053993055553</v>
      </c>
      <c r="T1170" s="11">
        <f t="shared" si="81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8"/>
        <v>1.6999999999999999E-3</v>
      </c>
      <c r="P1171" s="6">
        <f t="shared" si="79"/>
        <v>3.6817462455564862E-7</v>
      </c>
      <c r="Q1171" t="s">
        <v>8336</v>
      </c>
      <c r="R1171" s="7" t="s">
        <v>8337</v>
      </c>
      <c r="S1171" s="11">
        <f t="shared" si="80"/>
        <v>42057.353738425925</v>
      </c>
      <c r="T1171" s="11">
        <f t="shared" si="81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8"/>
        <v>4.0000000000000001E-3</v>
      </c>
      <c r="P1172" s="6">
        <f t="shared" si="79"/>
        <v>2.1657330856214625E-6</v>
      </c>
      <c r="Q1172" t="s">
        <v>8336</v>
      </c>
      <c r="R1172" s="7" t="s">
        <v>8337</v>
      </c>
      <c r="S1172" s="11">
        <f t="shared" si="80"/>
        <v>42154.893182870372</v>
      </c>
      <c r="T1172" s="11">
        <f t="shared" si="81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8"/>
        <v>1E-3</v>
      </c>
      <c r="P1173" s="6">
        <f t="shared" si="79"/>
        <v>5.4143327140536562E-7</v>
      </c>
      <c r="Q1173" t="s">
        <v>8336</v>
      </c>
      <c r="R1173" s="7" t="s">
        <v>8337</v>
      </c>
      <c r="S1173" s="11">
        <f t="shared" si="80"/>
        <v>41956.846377314811</v>
      </c>
      <c r="T1173" s="11">
        <f t="shared" si="81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8"/>
        <v>0</v>
      </c>
      <c r="P1174" s="6">
        <f t="shared" si="79"/>
        <v>0</v>
      </c>
      <c r="Q1174" t="s">
        <v>8336</v>
      </c>
      <c r="R1174" s="7" t="s">
        <v>8337</v>
      </c>
      <c r="S1174" s="11">
        <f t="shared" si="80"/>
        <v>41871.682314814818</v>
      </c>
      <c r="T1174" s="11">
        <f t="shared" si="81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8"/>
        <v>2.4000000000000001E-4</v>
      </c>
      <c r="P1175" s="6">
        <f t="shared" si="79"/>
        <v>6.4971992568643875E-7</v>
      </c>
      <c r="Q1175" t="s">
        <v>8336</v>
      </c>
      <c r="R1175" s="7" t="s">
        <v>8337</v>
      </c>
      <c r="S1175" s="11">
        <f t="shared" si="80"/>
        <v>42219.185844907406</v>
      </c>
      <c r="T1175" s="11">
        <f t="shared" si="81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8"/>
        <v>5.906666666666667E-2</v>
      </c>
      <c r="P1176" s="6">
        <f t="shared" si="79"/>
        <v>1.9188395138606158E-5</v>
      </c>
      <c r="Q1176" t="s">
        <v>8336</v>
      </c>
      <c r="R1176" s="7" t="s">
        <v>8337</v>
      </c>
      <c r="S1176" s="11">
        <f t="shared" si="80"/>
        <v>42498.84174768519</v>
      </c>
      <c r="T1176" s="11">
        <f t="shared" si="81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8"/>
        <v>2.9250000000000002E-2</v>
      </c>
      <c r="P1177" s="6">
        <f t="shared" si="79"/>
        <v>1.2669538550885557E-5</v>
      </c>
      <c r="Q1177" t="s">
        <v>8336</v>
      </c>
      <c r="R1177" s="7" t="s">
        <v>8337</v>
      </c>
      <c r="S1177" s="11">
        <f t="shared" si="80"/>
        <v>42200.728460648148</v>
      </c>
      <c r="T1177" s="11">
        <f t="shared" si="81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8"/>
        <v>5.7142857142857142E-5</v>
      </c>
      <c r="P1178" s="6">
        <f t="shared" si="79"/>
        <v>2.1657330856214625E-7</v>
      </c>
      <c r="Q1178" t="s">
        <v>8336</v>
      </c>
      <c r="R1178" s="7" t="s">
        <v>8337</v>
      </c>
      <c r="S1178" s="11">
        <f t="shared" si="80"/>
        <v>42800.541666666672</v>
      </c>
      <c r="T1178" s="11">
        <f t="shared" si="81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8"/>
        <v>0</v>
      </c>
      <c r="P1179" s="6">
        <f t="shared" si="79"/>
        <v>0</v>
      </c>
      <c r="Q1179" t="s">
        <v>8336</v>
      </c>
      <c r="R1179" s="7" t="s">
        <v>8337</v>
      </c>
      <c r="S1179" s="11">
        <f t="shared" si="80"/>
        <v>41927.660833333335</v>
      </c>
      <c r="T1179" s="11">
        <f t="shared" si="81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8"/>
        <v>6.666666666666667E-5</v>
      </c>
      <c r="P1180" s="6">
        <f t="shared" si="79"/>
        <v>1.0828665428107312E-7</v>
      </c>
      <c r="Q1180" t="s">
        <v>8336</v>
      </c>
      <c r="R1180" s="7" t="s">
        <v>8337</v>
      </c>
      <c r="S1180" s="11">
        <f t="shared" si="80"/>
        <v>41867.905694444446</v>
      </c>
      <c r="T1180" s="11">
        <f t="shared" si="81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8"/>
        <v>5.3333333333333337E-2</v>
      </c>
      <c r="P1181" s="6">
        <f t="shared" si="79"/>
        <v>6.93034587398868E-5</v>
      </c>
      <c r="Q1181" t="s">
        <v>8336</v>
      </c>
      <c r="R1181" s="7" t="s">
        <v>8337</v>
      </c>
      <c r="S1181" s="11">
        <f t="shared" si="80"/>
        <v>42305.720219907409</v>
      </c>
      <c r="T1181" s="11">
        <f t="shared" si="81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8"/>
        <v>0.11749999999999999</v>
      </c>
      <c r="P1182" s="6">
        <f t="shared" si="79"/>
        <v>1.2723681878026093E-4</v>
      </c>
      <c r="Q1182" t="s">
        <v>8336</v>
      </c>
      <c r="R1182" s="7" t="s">
        <v>8337</v>
      </c>
      <c r="S1182" s="11">
        <f t="shared" si="80"/>
        <v>41818.806875000002</v>
      </c>
      <c r="T1182" s="11">
        <f t="shared" si="81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8"/>
        <v>8.0000000000000007E-5</v>
      </c>
      <c r="P1183" s="6">
        <f t="shared" si="79"/>
        <v>8.6629323424858499E-8</v>
      </c>
      <c r="Q1183" t="s">
        <v>8336</v>
      </c>
      <c r="R1183" s="7" t="s">
        <v>8337</v>
      </c>
      <c r="S1183" s="11">
        <f t="shared" si="80"/>
        <v>42064.339363425926</v>
      </c>
      <c r="T1183" s="11">
        <f t="shared" si="81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8"/>
        <v>4.2000000000000003E-2</v>
      </c>
      <c r="P1184" s="6">
        <f t="shared" si="79"/>
        <v>9.0960789596101424E-7</v>
      </c>
      <c r="Q1184" t="s">
        <v>8336</v>
      </c>
      <c r="R1184" s="7" t="s">
        <v>8337</v>
      </c>
      <c r="S1184" s="11">
        <f t="shared" si="80"/>
        <v>42747.695833333331</v>
      </c>
      <c r="T1184" s="11">
        <f t="shared" si="81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8"/>
        <v>0.04</v>
      </c>
      <c r="P1185" s="6">
        <f t="shared" si="79"/>
        <v>2.1657330856214625E-6</v>
      </c>
      <c r="Q1185" t="s">
        <v>8336</v>
      </c>
      <c r="R1185" s="7" t="s">
        <v>8337</v>
      </c>
      <c r="S1185" s="11">
        <f t="shared" si="80"/>
        <v>42676.165972222225</v>
      </c>
      <c r="T1185" s="11">
        <f t="shared" si="81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8"/>
        <v>1.0493636363636363</v>
      </c>
      <c r="P1186" s="6">
        <f t="shared" si="79"/>
        <v>4.9998114014657082E-4</v>
      </c>
      <c r="Q1186" t="s">
        <v>8338</v>
      </c>
      <c r="R1186" s="7" t="s">
        <v>8339</v>
      </c>
      <c r="S1186" s="11">
        <f t="shared" si="80"/>
        <v>42772.599664351852</v>
      </c>
      <c r="T1186" s="11">
        <f t="shared" si="81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8"/>
        <v>1.0544</v>
      </c>
      <c r="P1187" s="6">
        <f t="shared" si="79"/>
        <v>2.8544362068490877E-4</v>
      </c>
      <c r="Q1187" t="s">
        <v>8338</v>
      </c>
      <c r="R1187" s="7" t="s">
        <v>8339</v>
      </c>
      <c r="S1187" s="11">
        <f t="shared" si="80"/>
        <v>42163.166666666672</v>
      </c>
      <c r="T1187" s="11">
        <f t="shared" si="81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8"/>
        <v>1.0673333333333332</v>
      </c>
      <c r="P1188" s="6">
        <f t="shared" si="79"/>
        <v>1.7336693350399808E-4</v>
      </c>
      <c r="Q1188" t="s">
        <v>8338</v>
      </c>
      <c r="R1188" s="7" t="s">
        <v>8339</v>
      </c>
      <c r="S1188" s="11">
        <f t="shared" si="80"/>
        <v>42156.945833333331</v>
      </c>
      <c r="T1188" s="11">
        <f t="shared" si="81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8"/>
        <v>1.0412571428571429</v>
      </c>
      <c r="P1189" s="6">
        <f t="shared" si="79"/>
        <v>1.9731994143097145E-4</v>
      </c>
      <c r="Q1189" t="s">
        <v>8338</v>
      </c>
      <c r="R1189" s="7" t="s">
        <v>8339</v>
      </c>
      <c r="S1189" s="11">
        <f t="shared" si="80"/>
        <v>42141.75</v>
      </c>
      <c r="T1189" s="11">
        <f t="shared" si="81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8"/>
        <v>1.6054999999999999</v>
      </c>
      <c r="P1190" s="6">
        <f t="shared" si="79"/>
        <v>6.9541689379305164E-5</v>
      </c>
      <c r="Q1190" t="s">
        <v>8338</v>
      </c>
      <c r="R1190" s="7" t="s">
        <v>8339</v>
      </c>
      <c r="S1190" s="11">
        <f t="shared" si="80"/>
        <v>42732.700694444444</v>
      </c>
      <c r="T1190" s="11">
        <f t="shared" si="81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8"/>
        <v>1.0777777777777777</v>
      </c>
      <c r="P1191" s="6">
        <f t="shared" si="79"/>
        <v>2.1007610930528188E-4</v>
      </c>
      <c r="Q1191" t="s">
        <v>8338</v>
      </c>
      <c r="R1191" s="7" t="s">
        <v>8339</v>
      </c>
      <c r="S1191" s="11">
        <f t="shared" si="80"/>
        <v>42550.979108796295</v>
      </c>
      <c r="T1191" s="11">
        <f t="shared" si="81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8"/>
        <v>1.35</v>
      </c>
      <c r="P1192" s="6">
        <f t="shared" si="79"/>
        <v>1.4618698327944873E-5</v>
      </c>
      <c r="Q1192" t="s">
        <v>8338</v>
      </c>
      <c r="R1192" s="7" t="s">
        <v>8339</v>
      </c>
      <c r="S1192" s="11">
        <f t="shared" si="80"/>
        <v>41882.665798611109</v>
      </c>
      <c r="T1192" s="11">
        <f t="shared" si="81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8"/>
        <v>1.0907407407407408</v>
      </c>
      <c r="P1193" s="6">
        <f t="shared" si="79"/>
        <v>6.3780839371552071E-5</v>
      </c>
      <c r="Q1193" t="s">
        <v>8338</v>
      </c>
      <c r="R1193" s="7" t="s">
        <v>8339</v>
      </c>
      <c r="S1193" s="11">
        <f t="shared" si="80"/>
        <v>42449.562037037031</v>
      </c>
      <c r="T1193" s="11">
        <f t="shared" si="81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8"/>
        <v>2.9</v>
      </c>
      <c r="P1194" s="6">
        <f t="shared" si="79"/>
        <v>6.280625948302241E-6</v>
      </c>
      <c r="Q1194" t="s">
        <v>8338</v>
      </c>
      <c r="R1194" s="7" t="s">
        <v>8339</v>
      </c>
      <c r="S1194" s="11">
        <f t="shared" si="80"/>
        <v>42777.506689814814</v>
      </c>
      <c r="T1194" s="11">
        <f t="shared" si="81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8"/>
        <v>1.0395714285714286</v>
      </c>
      <c r="P1195" s="6">
        <f t="shared" si="79"/>
        <v>4.7280118992202148E-4</v>
      </c>
      <c r="Q1195" t="s">
        <v>8338</v>
      </c>
      <c r="R1195" s="7" t="s">
        <v>8339</v>
      </c>
      <c r="S1195" s="11">
        <f t="shared" si="80"/>
        <v>42469.734409722223</v>
      </c>
      <c r="T1195" s="11">
        <f t="shared" si="81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8"/>
        <v>3.2223999999999999</v>
      </c>
      <c r="P1196" s="6">
        <f t="shared" si="79"/>
        <v>8.7235728688832509E-4</v>
      </c>
      <c r="Q1196" t="s">
        <v>8338</v>
      </c>
      <c r="R1196" s="7" t="s">
        <v>8339</v>
      </c>
      <c r="S1196" s="11">
        <f t="shared" si="80"/>
        <v>42102.488182870366</v>
      </c>
      <c r="T1196" s="11">
        <f t="shared" si="81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8"/>
        <v>1.35</v>
      </c>
      <c r="P1197" s="6">
        <f t="shared" si="79"/>
        <v>2.9237396655889744E-4</v>
      </c>
      <c r="Q1197" t="s">
        <v>8338</v>
      </c>
      <c r="R1197" s="7" t="s">
        <v>8339</v>
      </c>
      <c r="S1197" s="11">
        <f t="shared" si="80"/>
        <v>42358.375</v>
      </c>
      <c r="T1197" s="11">
        <f t="shared" si="81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8"/>
        <v>2.6991034482758622</v>
      </c>
      <c r="P1198" s="6">
        <f t="shared" si="79"/>
        <v>8.4760295771967183E-4</v>
      </c>
      <c r="Q1198" t="s">
        <v>8338</v>
      </c>
      <c r="R1198" s="7" t="s">
        <v>8339</v>
      </c>
      <c r="S1198" s="11">
        <f t="shared" si="80"/>
        <v>42356.818738425922</v>
      </c>
      <c r="T1198" s="11">
        <f t="shared" si="81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8"/>
        <v>2.5329333333333333</v>
      </c>
      <c r="P1199" s="6">
        <f t="shared" si="79"/>
        <v>8.2284862855101846E-4</v>
      </c>
      <c r="Q1199" t="s">
        <v>8338</v>
      </c>
      <c r="R1199" s="7" t="s">
        <v>8339</v>
      </c>
      <c r="S1199" s="11">
        <f t="shared" si="80"/>
        <v>42534.249305555553</v>
      </c>
      <c r="T1199" s="11">
        <f t="shared" si="81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8"/>
        <v>2.6059999999999999</v>
      </c>
      <c r="P1200" s="6">
        <f t="shared" si="79"/>
        <v>1.975365147395336E-4</v>
      </c>
      <c r="Q1200" t="s">
        <v>8338</v>
      </c>
      <c r="R1200" s="7" t="s">
        <v>8339</v>
      </c>
      <c r="S1200" s="11">
        <f t="shared" si="80"/>
        <v>42369.125</v>
      </c>
      <c r="T1200" s="11">
        <f t="shared" si="81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8"/>
        <v>1.0131677953348381</v>
      </c>
      <c r="P1201" s="6">
        <f t="shared" si="79"/>
        <v>5.8323191995785986E-5</v>
      </c>
      <c r="Q1201" t="s">
        <v>8338</v>
      </c>
      <c r="R1201" s="7" t="s">
        <v>8339</v>
      </c>
      <c r="S1201" s="11">
        <f t="shared" si="80"/>
        <v>42193.770833333328</v>
      </c>
      <c r="T1201" s="11">
        <f t="shared" si="81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8"/>
        <v>1.2560416666666667</v>
      </c>
      <c r="P1202" s="6">
        <f t="shared" si="79"/>
        <v>1.3057204773211798E-4</v>
      </c>
      <c r="Q1202" t="s">
        <v>8338</v>
      </c>
      <c r="R1202" s="7" t="s">
        <v>8339</v>
      </c>
      <c r="S1202" s="11">
        <f t="shared" si="80"/>
        <v>42110.477500000001</v>
      </c>
      <c r="T1202" s="11">
        <f t="shared" si="81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8"/>
        <v>1.0243783333333334</v>
      </c>
      <c r="P1203" s="6">
        <f t="shared" si="79"/>
        <v>1.3311180292162629E-4</v>
      </c>
      <c r="Q1203" t="s">
        <v>8338</v>
      </c>
      <c r="R1203" s="7" t="s">
        <v>8339</v>
      </c>
      <c r="S1203" s="11">
        <f t="shared" si="80"/>
        <v>42566.60701388889</v>
      </c>
      <c r="T1203" s="11">
        <f t="shared" si="81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8"/>
        <v>1.99244</v>
      </c>
      <c r="P1204" s="6">
        <f t="shared" si="79"/>
        <v>1.0787733072789066E-3</v>
      </c>
      <c r="Q1204" t="s">
        <v>8338</v>
      </c>
      <c r="R1204" s="7" t="s">
        <v>8339</v>
      </c>
      <c r="S1204" s="11">
        <f t="shared" si="80"/>
        <v>42182.288819444439</v>
      </c>
      <c r="T1204" s="11">
        <f t="shared" si="81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8"/>
        <v>1.0245398773006136</v>
      </c>
      <c r="P1205" s="6">
        <f t="shared" si="79"/>
        <v>3.6167742529878423E-4</v>
      </c>
      <c r="Q1205" t="s">
        <v>8338</v>
      </c>
      <c r="R1205" s="7" t="s">
        <v>8339</v>
      </c>
      <c r="S1205" s="11">
        <f t="shared" si="80"/>
        <v>42155.614895833336</v>
      </c>
      <c r="T1205" s="11">
        <f t="shared" si="81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8"/>
        <v>1.0294615384615384</v>
      </c>
      <c r="P1206" s="6">
        <f t="shared" si="79"/>
        <v>2.8984005884872031E-4</v>
      </c>
      <c r="Q1206" t="s">
        <v>8338</v>
      </c>
      <c r="R1206" s="7" t="s">
        <v>8339</v>
      </c>
      <c r="S1206" s="11">
        <f t="shared" si="80"/>
        <v>42342.208333333328</v>
      </c>
      <c r="T1206" s="11">
        <f t="shared" si="81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8"/>
        <v>1.0086153846153847</v>
      </c>
      <c r="P1207" s="6">
        <f t="shared" si="79"/>
        <v>2.8397092218668615E-4</v>
      </c>
      <c r="Q1207" t="s">
        <v>8338</v>
      </c>
      <c r="R1207" s="7" t="s">
        <v>8339</v>
      </c>
      <c r="S1207" s="11">
        <f t="shared" si="80"/>
        <v>42168.506377314814</v>
      </c>
      <c r="T1207" s="11">
        <f t="shared" si="81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1.1499999999999999</v>
      </c>
      <c r="P1208" s="6">
        <f t="shared" si="79"/>
        <v>2.2415337436182137E-5</v>
      </c>
      <c r="Q1208" t="s">
        <v>8338</v>
      </c>
      <c r="R1208" s="7" t="s">
        <v>8339</v>
      </c>
      <c r="S1208" s="11">
        <f t="shared" si="80"/>
        <v>42805.561805555553</v>
      </c>
      <c r="T1208" s="11">
        <f t="shared" si="81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1.0416766467065868</v>
      </c>
      <c r="P1209" s="6">
        <f t="shared" si="79"/>
        <v>3.7675092757470961E-4</v>
      </c>
      <c r="Q1209" t="s">
        <v>8338</v>
      </c>
      <c r="R1209" s="7" t="s">
        <v>8339</v>
      </c>
      <c r="S1209" s="11">
        <f t="shared" si="80"/>
        <v>42460.416666666672</v>
      </c>
      <c r="T1209" s="11">
        <f t="shared" si="81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1.5529999999999999</v>
      </c>
      <c r="P1210" s="6">
        <f t="shared" si="79"/>
        <v>3.3633834819701315E-4</v>
      </c>
      <c r="Q1210" t="s">
        <v>8338</v>
      </c>
      <c r="R1210" s="7" t="s">
        <v>8339</v>
      </c>
      <c r="S1210" s="11">
        <f t="shared" si="80"/>
        <v>42453.667407407411</v>
      </c>
      <c r="T1210" s="11">
        <f t="shared" si="81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1.06</v>
      </c>
      <c r="P1211" s="6">
        <f t="shared" si="79"/>
        <v>1.3774062424552503E-4</v>
      </c>
      <c r="Q1211" t="s">
        <v>8338</v>
      </c>
      <c r="R1211" s="7" t="s">
        <v>8339</v>
      </c>
      <c r="S1211" s="11">
        <f t="shared" si="80"/>
        <v>42791.846122685187</v>
      </c>
      <c r="T1211" s="11">
        <f t="shared" si="81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2.5431499999999998</v>
      </c>
      <c r="P1212" s="6">
        <f t="shared" si="79"/>
        <v>1.1015568193396446E-3</v>
      </c>
      <c r="Q1212" t="s">
        <v>8338</v>
      </c>
      <c r="R1212" s="7" t="s">
        <v>8339</v>
      </c>
      <c r="S1212" s="11">
        <f t="shared" si="80"/>
        <v>42155.875</v>
      </c>
      <c r="T1212" s="11">
        <f t="shared" si="81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1.0109999999999999</v>
      </c>
      <c r="P1213" s="6">
        <f t="shared" si="79"/>
        <v>2.1895561495632985E-5</v>
      </c>
      <c r="Q1213" t="s">
        <v>8338</v>
      </c>
      <c r="R1213" s="7" t="s">
        <v>8339</v>
      </c>
      <c r="S1213" s="11">
        <f t="shared" si="80"/>
        <v>42530.866446759261</v>
      </c>
      <c r="T1213" s="11">
        <f t="shared" si="81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1.2904</v>
      </c>
      <c r="P1214" s="6">
        <f t="shared" si="79"/>
        <v>6.9866549342148388E-5</v>
      </c>
      <c r="Q1214" t="s">
        <v>8338</v>
      </c>
      <c r="R1214" s="7" t="s">
        <v>8339</v>
      </c>
      <c r="S1214" s="11">
        <f t="shared" si="80"/>
        <v>42335.041666666672</v>
      </c>
      <c r="T1214" s="11">
        <f t="shared" si="81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1.0223076923076924</v>
      </c>
      <c r="P1215" s="6">
        <f t="shared" si="79"/>
        <v>1.4391296353954619E-4</v>
      </c>
      <c r="Q1215" t="s">
        <v>8338</v>
      </c>
      <c r="R1215" s="7" t="s">
        <v>8339</v>
      </c>
      <c r="S1215" s="11">
        <f t="shared" si="80"/>
        <v>42766.755787037036</v>
      </c>
      <c r="T1215" s="11">
        <f t="shared" si="81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1.3180000000000001</v>
      </c>
      <c r="P1216" s="6">
        <f t="shared" si="79"/>
        <v>5.7088724136981755E-5</v>
      </c>
      <c r="Q1216" t="s">
        <v>8338</v>
      </c>
      <c r="R1216" s="7" t="s">
        <v>8339</v>
      </c>
      <c r="S1216" s="11">
        <f t="shared" si="80"/>
        <v>42164.840335648143</v>
      </c>
      <c r="T1216" s="11">
        <f t="shared" si="81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7.8608020000000005</v>
      </c>
      <c r="P1217" s="6">
        <f t="shared" si="79"/>
        <v>8.5121994854596829E-4</v>
      </c>
      <c r="Q1217" t="s">
        <v>8338</v>
      </c>
      <c r="R1217" s="7" t="s">
        <v>8339</v>
      </c>
      <c r="S1217" s="11">
        <f t="shared" si="80"/>
        <v>41789.923101851848</v>
      </c>
      <c r="T1217" s="11">
        <f t="shared" si="81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82">E1218/D1218</f>
        <v>1.4570000000000001</v>
      </c>
      <c r="P1218" s="6">
        <f t="shared" ref="P1218:P1281" si="83">E1218/SUM($E$2:$E$4115)</f>
        <v>4.4176623480506592E-4</v>
      </c>
      <c r="Q1218" t="s">
        <v>8338</v>
      </c>
      <c r="R1218" s="7" t="s">
        <v>8339</v>
      </c>
      <c r="S1218" s="11">
        <f t="shared" si="80"/>
        <v>42279.960416666669</v>
      </c>
      <c r="T1218" s="11">
        <f t="shared" si="81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82"/>
        <v>1.026</v>
      </c>
      <c r="P1219" s="6">
        <f t="shared" si="83"/>
        <v>5.8884116864961944E-4</v>
      </c>
      <c r="Q1219" t="s">
        <v>8338</v>
      </c>
      <c r="R1219" s="7" t="s">
        <v>8339</v>
      </c>
      <c r="S1219" s="11">
        <f t="shared" ref="S1219:S1282" si="84">(((I1219/60)/60/24)+DATE(1970,1,1))</f>
        <v>42565.809490740736</v>
      </c>
      <c r="T1219" s="11">
        <f t="shared" ref="T1219:T1282" si="85">((($J1219/60)/60/24)+DATE(1970,1,1))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82"/>
        <v>1.7227777777777777</v>
      </c>
      <c r="P1220" s="6">
        <f t="shared" si="83"/>
        <v>3.3579691492560779E-4</v>
      </c>
      <c r="Q1220" t="s">
        <v>8338</v>
      </c>
      <c r="R1220" s="7" t="s">
        <v>8339</v>
      </c>
      <c r="S1220" s="11">
        <f t="shared" si="84"/>
        <v>42309.125</v>
      </c>
      <c r="T1220" s="11">
        <f t="shared" si="85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82"/>
        <v>1.5916819571865444</v>
      </c>
      <c r="P1221" s="6">
        <f t="shared" si="83"/>
        <v>5.6361037820212942E-4</v>
      </c>
      <c r="Q1221" t="s">
        <v>8338</v>
      </c>
      <c r="R1221" s="7" t="s">
        <v>8339</v>
      </c>
      <c r="S1221" s="11">
        <f t="shared" si="84"/>
        <v>42663.461956018517</v>
      </c>
      <c r="T1221" s="11">
        <f t="shared" si="85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82"/>
        <v>1.0376666666666667</v>
      </c>
      <c r="P1222" s="6">
        <f t="shared" si="83"/>
        <v>3.3709635477698063E-4</v>
      </c>
      <c r="Q1222" t="s">
        <v>8338</v>
      </c>
      <c r="R1222" s="7" t="s">
        <v>8339</v>
      </c>
      <c r="S1222" s="11">
        <f t="shared" si="84"/>
        <v>42241.628611111111</v>
      </c>
      <c r="T1222" s="11">
        <f t="shared" si="85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82"/>
        <v>1.1140954545454547</v>
      </c>
      <c r="P1223" s="6">
        <f t="shared" si="83"/>
        <v>5.3082334501890614E-5</v>
      </c>
      <c r="Q1223" t="s">
        <v>8338</v>
      </c>
      <c r="R1223" s="7" t="s">
        <v>8339</v>
      </c>
      <c r="S1223" s="11">
        <f t="shared" si="84"/>
        <v>42708</v>
      </c>
      <c r="T1223" s="11">
        <f t="shared" si="85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2"/>
        <v>2.80375</v>
      </c>
      <c r="P1224" s="6">
        <f t="shared" si="83"/>
        <v>2.4288696555244702E-4</v>
      </c>
      <c r="Q1224" t="s">
        <v>8338</v>
      </c>
      <c r="R1224" s="7" t="s">
        <v>8339</v>
      </c>
      <c r="S1224" s="11">
        <f t="shared" si="84"/>
        <v>42461.166666666672</v>
      </c>
      <c r="T1224" s="11">
        <f t="shared" si="85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2"/>
        <v>1.1210606060606061</v>
      </c>
      <c r="P1225" s="6">
        <f t="shared" si="83"/>
        <v>4.8072777301539602E-4</v>
      </c>
      <c r="Q1225" t="s">
        <v>8338</v>
      </c>
      <c r="R1225" s="7" t="s">
        <v>8339</v>
      </c>
      <c r="S1225" s="11">
        <f t="shared" si="84"/>
        <v>42684.218854166669</v>
      </c>
      <c r="T1225" s="11">
        <f t="shared" si="85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2"/>
        <v>7.0666666666666669E-2</v>
      </c>
      <c r="P1226" s="6">
        <f t="shared" si="83"/>
        <v>2.2956770707587504E-5</v>
      </c>
      <c r="Q1226" t="s">
        <v>8325</v>
      </c>
      <c r="R1226" s="7" t="s">
        <v>8340</v>
      </c>
      <c r="S1226" s="11">
        <f t="shared" si="84"/>
        <v>41796.549791666665</v>
      </c>
      <c r="T1226" s="11">
        <f t="shared" si="85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2"/>
        <v>4.3999999999999997E-2</v>
      </c>
      <c r="P1227" s="6">
        <f t="shared" si="83"/>
        <v>2.8587676730203305E-6</v>
      </c>
      <c r="Q1227" t="s">
        <v>8325</v>
      </c>
      <c r="R1227" s="7" t="s">
        <v>8340</v>
      </c>
      <c r="S1227" s="11">
        <f t="shared" si="84"/>
        <v>41569.905995370369</v>
      </c>
      <c r="T1227" s="11">
        <f t="shared" si="85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2"/>
        <v>3.8739999999999997E-2</v>
      </c>
      <c r="P1228" s="6">
        <f t="shared" si="83"/>
        <v>4.1950249868487727E-5</v>
      </c>
      <c r="Q1228" t="s">
        <v>8325</v>
      </c>
      <c r="R1228" s="7" t="s">
        <v>8340</v>
      </c>
      <c r="S1228" s="11">
        <f t="shared" si="84"/>
        <v>41750.041666666664</v>
      </c>
      <c r="T1228" s="11">
        <f t="shared" si="85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2"/>
        <v>0</v>
      </c>
      <c r="P1229" s="6">
        <f t="shared" si="83"/>
        <v>0</v>
      </c>
      <c r="Q1229" t="s">
        <v>8325</v>
      </c>
      <c r="R1229" s="7" t="s">
        <v>8340</v>
      </c>
      <c r="S1229" s="11">
        <f t="shared" si="84"/>
        <v>41858.291666666664</v>
      </c>
      <c r="T1229" s="11">
        <f t="shared" si="85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2"/>
        <v>0.29299999999999998</v>
      </c>
      <c r="P1230" s="6">
        <f t="shared" si="83"/>
        <v>3.1727989704354423E-5</v>
      </c>
      <c r="Q1230" t="s">
        <v>8325</v>
      </c>
      <c r="R1230" s="7" t="s">
        <v>8340</v>
      </c>
      <c r="S1230" s="11">
        <f t="shared" si="84"/>
        <v>40814.729259259257</v>
      </c>
      <c r="T1230" s="11">
        <f t="shared" si="85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2"/>
        <v>9.0909090909090905E-3</v>
      </c>
      <c r="P1231" s="6">
        <f t="shared" si="83"/>
        <v>5.4143327140536562E-7</v>
      </c>
      <c r="Q1231" t="s">
        <v>8325</v>
      </c>
      <c r="R1231" s="7" t="s">
        <v>8340</v>
      </c>
      <c r="S1231" s="11">
        <f t="shared" si="84"/>
        <v>41015.666666666664</v>
      </c>
      <c r="T1231" s="11">
        <f t="shared" si="85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2"/>
        <v>0</v>
      </c>
      <c r="P1232" s="6">
        <f t="shared" si="83"/>
        <v>0</v>
      </c>
      <c r="Q1232" t="s">
        <v>8325</v>
      </c>
      <c r="R1232" s="7" t="s">
        <v>8340</v>
      </c>
      <c r="S1232" s="11">
        <f t="shared" si="84"/>
        <v>40598.972569444442</v>
      </c>
      <c r="T1232" s="11">
        <f t="shared" si="85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2"/>
        <v>0</v>
      </c>
      <c r="P1233" s="6">
        <f t="shared" si="83"/>
        <v>0</v>
      </c>
      <c r="Q1233" t="s">
        <v>8325</v>
      </c>
      <c r="R1233" s="7" t="s">
        <v>8340</v>
      </c>
      <c r="S1233" s="11">
        <f t="shared" si="84"/>
        <v>42244.041666666672</v>
      </c>
      <c r="T1233" s="11">
        <f t="shared" si="85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2"/>
        <v>8.0000000000000002E-3</v>
      </c>
      <c r="P1234" s="6">
        <f t="shared" si="83"/>
        <v>8.6629323424858499E-7</v>
      </c>
      <c r="Q1234" t="s">
        <v>8325</v>
      </c>
      <c r="R1234" s="7" t="s">
        <v>8340</v>
      </c>
      <c r="S1234" s="11">
        <f t="shared" si="84"/>
        <v>41553.848032407412</v>
      </c>
      <c r="T1234" s="11">
        <f t="shared" si="85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2"/>
        <v>0.11600000000000001</v>
      </c>
      <c r="P1235" s="6">
        <f t="shared" si="83"/>
        <v>2.5122503793208965E-6</v>
      </c>
      <c r="Q1235" t="s">
        <v>8325</v>
      </c>
      <c r="R1235" s="7" t="s">
        <v>8340</v>
      </c>
      <c r="S1235" s="11">
        <f t="shared" si="84"/>
        <v>40960.948773148149</v>
      </c>
      <c r="T1235" s="11">
        <f t="shared" si="85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2"/>
        <v>0</v>
      </c>
      <c r="P1236" s="6">
        <f t="shared" si="83"/>
        <v>0</v>
      </c>
      <c r="Q1236" t="s">
        <v>8325</v>
      </c>
      <c r="R1236" s="7" t="s">
        <v>8340</v>
      </c>
      <c r="S1236" s="11">
        <f t="shared" si="84"/>
        <v>42037.788680555561</v>
      </c>
      <c r="T1236" s="11">
        <f t="shared" si="85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2"/>
        <v>2.787363950092912E-2</v>
      </c>
      <c r="P1237" s="6">
        <f t="shared" si="83"/>
        <v>4.548039479805071E-6</v>
      </c>
      <c r="Q1237" t="s">
        <v>8325</v>
      </c>
      <c r="R1237" s="7" t="s">
        <v>8340</v>
      </c>
      <c r="S1237" s="11">
        <f t="shared" si="84"/>
        <v>41623.135405092595</v>
      </c>
      <c r="T1237" s="11">
        <f t="shared" si="85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2"/>
        <v>0</v>
      </c>
      <c r="P1238" s="6">
        <f t="shared" si="83"/>
        <v>0</v>
      </c>
      <c r="Q1238" t="s">
        <v>8325</v>
      </c>
      <c r="R1238" s="7" t="s">
        <v>8340</v>
      </c>
      <c r="S1238" s="11">
        <f t="shared" si="84"/>
        <v>41118.666666666664</v>
      </c>
      <c r="T1238" s="11">
        <f t="shared" si="85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2"/>
        <v>0</v>
      </c>
      <c r="P1239" s="6">
        <f t="shared" si="83"/>
        <v>0</v>
      </c>
      <c r="Q1239" t="s">
        <v>8325</v>
      </c>
      <c r="R1239" s="7" t="s">
        <v>8340</v>
      </c>
      <c r="S1239" s="11">
        <f t="shared" si="84"/>
        <v>41145.283159722225</v>
      </c>
      <c r="T1239" s="11">
        <f t="shared" si="85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2"/>
        <v>0.17799999999999999</v>
      </c>
      <c r="P1240" s="6">
        <f t="shared" si="83"/>
        <v>3.855004892406203E-6</v>
      </c>
      <c r="Q1240" t="s">
        <v>8325</v>
      </c>
      <c r="R1240" s="7" t="s">
        <v>8340</v>
      </c>
      <c r="S1240" s="11">
        <f t="shared" si="84"/>
        <v>40761.61037037037</v>
      </c>
      <c r="T1240" s="11">
        <f t="shared" si="85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2"/>
        <v>0</v>
      </c>
      <c r="P1241" s="6">
        <f t="shared" si="83"/>
        <v>0</v>
      </c>
      <c r="Q1241" t="s">
        <v>8325</v>
      </c>
      <c r="R1241" s="7" t="s">
        <v>8340</v>
      </c>
      <c r="S1241" s="11">
        <f t="shared" si="84"/>
        <v>40913.962581018517</v>
      </c>
      <c r="T1241" s="11">
        <f t="shared" si="85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2"/>
        <v>3.0124999999999999E-2</v>
      </c>
      <c r="P1242" s="6">
        <f t="shared" si="83"/>
        <v>5.2194167363477249E-6</v>
      </c>
      <c r="Q1242" t="s">
        <v>8325</v>
      </c>
      <c r="R1242" s="7" t="s">
        <v>8340</v>
      </c>
      <c r="S1242" s="11">
        <f t="shared" si="84"/>
        <v>41467.910416666666</v>
      </c>
      <c r="T1242" s="11">
        <f t="shared" si="85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2"/>
        <v>0.50739999999999996</v>
      </c>
      <c r="P1243" s="6">
        <f t="shared" si="83"/>
        <v>5.4944648382216503E-5</v>
      </c>
      <c r="Q1243" t="s">
        <v>8325</v>
      </c>
      <c r="R1243" s="7" t="s">
        <v>8340</v>
      </c>
      <c r="S1243" s="11">
        <f t="shared" si="84"/>
        <v>41946.249305555553</v>
      </c>
      <c r="T1243" s="11">
        <f t="shared" si="85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2"/>
        <v>5.4884742041712408E-3</v>
      </c>
      <c r="P1244" s="6">
        <f t="shared" si="83"/>
        <v>1.0828665428107312E-7</v>
      </c>
      <c r="Q1244" t="s">
        <v>8325</v>
      </c>
      <c r="R1244" s="7" t="s">
        <v>8340</v>
      </c>
      <c r="S1244" s="11">
        <f t="shared" si="84"/>
        <v>40797.554166666669</v>
      </c>
      <c r="T1244" s="11">
        <f t="shared" si="85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2"/>
        <v>0.14091666666666666</v>
      </c>
      <c r="P1245" s="6">
        <f t="shared" si="83"/>
        <v>3.6622546477858932E-5</v>
      </c>
      <c r="Q1245" t="s">
        <v>8325</v>
      </c>
      <c r="R1245" s="7" t="s">
        <v>8340</v>
      </c>
      <c r="S1245" s="11">
        <f t="shared" si="84"/>
        <v>40732.875</v>
      </c>
      <c r="T1245" s="11">
        <f t="shared" si="85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2"/>
        <v>1.038</v>
      </c>
      <c r="P1246" s="6">
        <f t="shared" si="83"/>
        <v>4.4960618857501563E-5</v>
      </c>
      <c r="Q1246" t="s">
        <v>8325</v>
      </c>
      <c r="R1246" s="7" t="s">
        <v>8326</v>
      </c>
      <c r="S1246" s="11">
        <f t="shared" si="84"/>
        <v>41386.875</v>
      </c>
      <c r="T1246" s="11">
        <f t="shared" si="85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2"/>
        <v>1.2024999999999999</v>
      </c>
      <c r="P1247" s="6">
        <f t="shared" si="83"/>
        <v>5.2085880709196171E-5</v>
      </c>
      <c r="Q1247" t="s">
        <v>8325</v>
      </c>
      <c r="R1247" s="7" t="s">
        <v>8326</v>
      </c>
      <c r="S1247" s="11">
        <f t="shared" si="84"/>
        <v>41804.599930555552</v>
      </c>
      <c r="T1247" s="11">
        <f t="shared" si="85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2"/>
        <v>1.17</v>
      </c>
      <c r="P1248" s="6">
        <f t="shared" si="83"/>
        <v>5.0678154203542227E-5</v>
      </c>
      <c r="Q1248" t="s">
        <v>8325</v>
      </c>
      <c r="R1248" s="7" t="s">
        <v>8326</v>
      </c>
      <c r="S1248" s="11">
        <f t="shared" si="84"/>
        <v>40883.085057870368</v>
      </c>
      <c r="T1248" s="11">
        <f t="shared" si="85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2"/>
        <v>1.2214285714285715</v>
      </c>
      <c r="P1249" s="6">
        <f t="shared" si="83"/>
        <v>9.2585089410317524E-5</v>
      </c>
      <c r="Q1249" t="s">
        <v>8325</v>
      </c>
      <c r="R1249" s="7" t="s">
        <v>8326</v>
      </c>
      <c r="S1249" s="11">
        <f t="shared" si="84"/>
        <v>41400.292303240742</v>
      </c>
      <c r="T1249" s="11">
        <f t="shared" si="85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2"/>
        <v>1.5164</v>
      </c>
      <c r="P1250" s="6">
        <f t="shared" si="83"/>
        <v>8.2102941275909641E-5</v>
      </c>
      <c r="Q1250" t="s">
        <v>8325</v>
      </c>
      <c r="R1250" s="7" t="s">
        <v>8326</v>
      </c>
      <c r="S1250" s="11">
        <f t="shared" si="84"/>
        <v>41803.290972222225</v>
      </c>
      <c r="T1250" s="11">
        <f t="shared" si="85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2"/>
        <v>1.0444</v>
      </c>
      <c r="P1251" s="6">
        <f t="shared" si="83"/>
        <v>1.1309458173115278E-4</v>
      </c>
      <c r="Q1251" t="s">
        <v>8325</v>
      </c>
      <c r="R1251" s="7" t="s">
        <v>8326</v>
      </c>
      <c r="S1251" s="11">
        <f t="shared" si="84"/>
        <v>41097.74086805556</v>
      </c>
      <c r="T1251" s="11">
        <f t="shared" si="85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2"/>
        <v>2.0015333333333332</v>
      </c>
      <c r="P1252" s="6">
        <f t="shared" si="83"/>
        <v>1.3004360885922634E-3</v>
      </c>
      <c r="Q1252" t="s">
        <v>8325</v>
      </c>
      <c r="R1252" s="7" t="s">
        <v>8326</v>
      </c>
      <c r="S1252" s="11">
        <f t="shared" si="84"/>
        <v>41888.64271990741</v>
      </c>
      <c r="T1252" s="11">
        <f t="shared" si="85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2"/>
        <v>1.018</v>
      </c>
      <c r="P1253" s="6">
        <f t="shared" si="83"/>
        <v>1.3228297686975894E-4</v>
      </c>
      <c r="Q1253" t="s">
        <v>8325</v>
      </c>
      <c r="R1253" s="7" t="s">
        <v>8326</v>
      </c>
      <c r="S1253" s="11">
        <f t="shared" si="84"/>
        <v>40811.814432870371</v>
      </c>
      <c r="T1253" s="11">
        <f t="shared" si="85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2"/>
        <v>1.3765714285714286</v>
      </c>
      <c r="P1254" s="6">
        <f t="shared" si="83"/>
        <v>1.0434502006524206E-4</v>
      </c>
      <c r="Q1254" t="s">
        <v>8325</v>
      </c>
      <c r="R1254" s="7" t="s">
        <v>8326</v>
      </c>
      <c r="S1254" s="11">
        <f t="shared" si="84"/>
        <v>41571.988067129627</v>
      </c>
      <c r="T1254" s="11">
        <f t="shared" si="85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2"/>
        <v>3038.3319999999999</v>
      </c>
      <c r="P1255" s="6">
        <f t="shared" si="83"/>
        <v>6.5802161375024296E-4</v>
      </c>
      <c r="Q1255" t="s">
        <v>8325</v>
      </c>
      <c r="R1255" s="7" t="s">
        <v>8326</v>
      </c>
      <c r="S1255" s="11">
        <f t="shared" si="84"/>
        <v>41885.783645833333</v>
      </c>
      <c r="T1255" s="11">
        <f t="shared" si="85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2"/>
        <v>1.9885074626865671</v>
      </c>
      <c r="P1256" s="6">
        <f t="shared" si="83"/>
        <v>2.8854061899734746E-4</v>
      </c>
      <c r="Q1256" t="s">
        <v>8325</v>
      </c>
      <c r="R1256" s="7" t="s">
        <v>8326</v>
      </c>
      <c r="S1256" s="11">
        <f t="shared" si="84"/>
        <v>40544.207638888889</v>
      </c>
      <c r="T1256" s="11">
        <f t="shared" si="85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2"/>
        <v>2.0236666666666667</v>
      </c>
      <c r="P1257" s="6">
        <f t="shared" si="83"/>
        <v>1.3148165562807898E-4</v>
      </c>
      <c r="Q1257" t="s">
        <v>8325</v>
      </c>
      <c r="R1257" s="7" t="s">
        <v>8326</v>
      </c>
      <c r="S1257" s="11">
        <f t="shared" si="84"/>
        <v>41609.887175925927</v>
      </c>
      <c r="T1257" s="11">
        <f t="shared" si="85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2"/>
        <v>1.1796376666666666</v>
      </c>
      <c r="P1258" s="6">
        <f t="shared" si="83"/>
        <v>7.6643409712359061E-4</v>
      </c>
      <c r="Q1258" t="s">
        <v>8325</v>
      </c>
      <c r="R1258" s="7" t="s">
        <v>8326</v>
      </c>
      <c r="S1258" s="11">
        <f t="shared" si="84"/>
        <v>40951.919340277782</v>
      </c>
      <c r="T1258" s="11">
        <f t="shared" si="85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2"/>
        <v>2.9472727272727273</v>
      </c>
      <c r="P1259" s="6">
        <f t="shared" si="83"/>
        <v>3.510653331792391E-4</v>
      </c>
      <c r="Q1259" t="s">
        <v>8325</v>
      </c>
      <c r="R1259" s="7" t="s">
        <v>8326</v>
      </c>
      <c r="S1259" s="11">
        <f t="shared" si="84"/>
        <v>40636.043865740743</v>
      </c>
      <c r="T1259" s="11">
        <f t="shared" si="85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2"/>
        <v>2.1314633333333335</v>
      </c>
      <c r="P1260" s="6">
        <f t="shared" si="83"/>
        <v>5.5394167941468094E-4</v>
      </c>
      <c r="Q1260" t="s">
        <v>8325</v>
      </c>
      <c r="R1260" s="7" t="s">
        <v>8326</v>
      </c>
      <c r="S1260" s="11">
        <f t="shared" si="84"/>
        <v>41517.611250000002</v>
      </c>
      <c r="T1260" s="11">
        <f t="shared" si="85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2"/>
        <v>1.0424</v>
      </c>
      <c r="P1261" s="6">
        <f t="shared" si="83"/>
        <v>5.6439004211295313E-5</v>
      </c>
      <c r="Q1261" t="s">
        <v>8325</v>
      </c>
      <c r="R1261" s="7" t="s">
        <v>8326</v>
      </c>
      <c r="S1261" s="11">
        <f t="shared" si="84"/>
        <v>41799.165972222225</v>
      </c>
      <c r="T1261" s="11">
        <f t="shared" si="85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2"/>
        <v>1.1366666666666667</v>
      </c>
      <c r="P1262" s="6">
        <f t="shared" si="83"/>
        <v>8.1236648041661057E-5</v>
      </c>
      <c r="Q1262" t="s">
        <v>8325</v>
      </c>
      <c r="R1262" s="7" t="s">
        <v>8326</v>
      </c>
      <c r="S1262" s="11">
        <f t="shared" si="84"/>
        <v>41696.842824074076</v>
      </c>
      <c r="T1262" s="11">
        <f t="shared" si="85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2"/>
        <v>1.0125</v>
      </c>
      <c r="P1263" s="6">
        <f t="shared" si="83"/>
        <v>4.3856094983834615E-5</v>
      </c>
      <c r="Q1263" t="s">
        <v>8325</v>
      </c>
      <c r="R1263" s="7" t="s">
        <v>8326</v>
      </c>
      <c r="S1263" s="11">
        <f t="shared" si="84"/>
        <v>41668.342905092592</v>
      </c>
      <c r="T1263" s="11">
        <f t="shared" si="85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2"/>
        <v>1.2541538461538462</v>
      </c>
      <c r="P1264" s="6">
        <f t="shared" si="83"/>
        <v>1.7655056113986164E-4</v>
      </c>
      <c r="Q1264" t="s">
        <v>8325</v>
      </c>
      <c r="R1264" s="7" t="s">
        <v>8326</v>
      </c>
      <c r="S1264" s="11">
        <f t="shared" si="84"/>
        <v>41686.762638888889</v>
      </c>
      <c r="T1264" s="11">
        <f t="shared" si="85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2"/>
        <v>1.19</v>
      </c>
      <c r="P1265" s="6">
        <f t="shared" si="83"/>
        <v>3.8658335578343103E-5</v>
      </c>
      <c r="Q1265" t="s">
        <v>8325</v>
      </c>
      <c r="R1265" s="7" t="s">
        <v>8326</v>
      </c>
      <c r="S1265" s="11">
        <f t="shared" si="84"/>
        <v>41727.041666666664</v>
      </c>
      <c r="T1265" s="11">
        <f t="shared" si="85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2"/>
        <v>1.6646153846153846</v>
      </c>
      <c r="P1266" s="6">
        <f t="shared" si="83"/>
        <v>2.3433231986424226E-5</v>
      </c>
      <c r="Q1266" t="s">
        <v>8325</v>
      </c>
      <c r="R1266" s="7" t="s">
        <v>8326</v>
      </c>
      <c r="S1266" s="11">
        <f t="shared" si="84"/>
        <v>41576.662997685184</v>
      </c>
      <c r="T1266" s="11">
        <f t="shared" si="85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2"/>
        <v>1.1914771428571429</v>
      </c>
      <c r="P1267" s="6">
        <f t="shared" si="83"/>
        <v>9.0314751416660546E-5</v>
      </c>
      <c r="Q1267" t="s">
        <v>8325</v>
      </c>
      <c r="R1267" s="7" t="s">
        <v>8326</v>
      </c>
      <c r="S1267" s="11">
        <f t="shared" si="84"/>
        <v>40512.655266203699</v>
      </c>
      <c r="T1267" s="11">
        <f t="shared" si="85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2"/>
        <v>1.0047368421052632</v>
      </c>
      <c r="P1268" s="6">
        <f t="shared" si="83"/>
        <v>2.067192230225686E-4</v>
      </c>
      <c r="Q1268" t="s">
        <v>8325</v>
      </c>
      <c r="R1268" s="7" t="s">
        <v>8326</v>
      </c>
      <c r="S1268" s="11">
        <f t="shared" si="84"/>
        <v>41650.87667824074</v>
      </c>
      <c r="T1268" s="11">
        <f t="shared" si="85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2"/>
        <v>1.018</v>
      </c>
      <c r="P1269" s="6">
        <f t="shared" si="83"/>
        <v>4.8503758185578275E-4</v>
      </c>
      <c r="Q1269" t="s">
        <v>8325</v>
      </c>
      <c r="R1269" s="7" t="s">
        <v>8326</v>
      </c>
      <c r="S1269" s="11">
        <f t="shared" si="84"/>
        <v>41479.585162037038</v>
      </c>
      <c r="T1269" s="11">
        <f t="shared" si="85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2"/>
        <v>1.1666666666666667</v>
      </c>
      <c r="P1270" s="6">
        <f t="shared" si="83"/>
        <v>3.0320263198700475E-4</v>
      </c>
      <c r="Q1270" t="s">
        <v>8325</v>
      </c>
      <c r="R1270" s="7" t="s">
        <v>8326</v>
      </c>
      <c r="S1270" s="11">
        <f t="shared" si="84"/>
        <v>41537.845451388886</v>
      </c>
      <c r="T1270" s="11">
        <f t="shared" si="85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2"/>
        <v>1.0864893617021276</v>
      </c>
      <c r="P1271" s="6">
        <f t="shared" si="83"/>
        <v>4.4237264006903994E-4</v>
      </c>
      <c r="Q1271" t="s">
        <v>8325</v>
      </c>
      <c r="R1271" s="7" t="s">
        <v>8326</v>
      </c>
      <c r="S1271" s="11">
        <f t="shared" si="84"/>
        <v>42476</v>
      </c>
      <c r="T1271" s="11">
        <f t="shared" si="85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1.1472</v>
      </c>
      <c r="P1272" s="6">
        <f t="shared" si="83"/>
        <v>2.4845289958249419E-4</v>
      </c>
      <c r="Q1272" t="s">
        <v>8325</v>
      </c>
      <c r="R1272" s="7" t="s">
        <v>8326</v>
      </c>
      <c r="S1272" s="11">
        <f t="shared" si="84"/>
        <v>40993.815300925926</v>
      </c>
      <c r="T1272" s="11">
        <f t="shared" si="85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1.018</v>
      </c>
      <c r="P1273" s="6">
        <f t="shared" si="83"/>
        <v>1.6535372108719866E-4</v>
      </c>
      <c r="Q1273" t="s">
        <v>8325</v>
      </c>
      <c r="R1273" s="7" t="s">
        <v>8326</v>
      </c>
      <c r="S1273" s="11">
        <f t="shared" si="84"/>
        <v>41591.725219907406</v>
      </c>
      <c r="T1273" s="11">
        <f t="shared" si="85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1.06</v>
      </c>
      <c r="P1274" s="6">
        <f t="shared" si="83"/>
        <v>1.1478385353793751E-4</v>
      </c>
      <c r="Q1274" t="s">
        <v>8325</v>
      </c>
      <c r="R1274" s="7" t="s">
        <v>8326</v>
      </c>
      <c r="S1274" s="11">
        <f t="shared" si="84"/>
        <v>40344.166666666664</v>
      </c>
      <c r="T1274" s="11">
        <f t="shared" si="85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1.0349999999999999</v>
      </c>
      <c r="P1275" s="6">
        <f t="shared" si="83"/>
        <v>8.9661349744728547E-5</v>
      </c>
      <c r="Q1275" t="s">
        <v>8325</v>
      </c>
      <c r="R1275" s="7" t="s">
        <v>8326</v>
      </c>
      <c r="S1275" s="11">
        <f t="shared" si="84"/>
        <v>41882.730219907404</v>
      </c>
      <c r="T1275" s="11">
        <f t="shared" si="85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1.5497535999999998</v>
      </c>
      <c r="P1276" s="6">
        <f t="shared" si="83"/>
        <v>8.3908816152024237E-4</v>
      </c>
      <c r="Q1276" t="s">
        <v>8325</v>
      </c>
      <c r="R1276" s="7" t="s">
        <v>8326</v>
      </c>
      <c r="S1276" s="11">
        <f t="shared" si="84"/>
        <v>41151.690104166664</v>
      </c>
      <c r="T1276" s="11">
        <f t="shared" si="85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1.6214066666666667</v>
      </c>
      <c r="P1277" s="6">
        <f t="shared" si="83"/>
        <v>5.267301094870815E-4</v>
      </c>
      <c r="Q1277" t="s">
        <v>8325</v>
      </c>
      <c r="R1277" s="7" t="s">
        <v>8326</v>
      </c>
      <c r="S1277" s="11">
        <f t="shared" si="84"/>
        <v>41493.867905092593</v>
      </c>
      <c r="T1277" s="11">
        <f t="shared" si="85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1.0442100000000001</v>
      </c>
      <c r="P1278" s="6">
        <f t="shared" si="83"/>
        <v>6.7844404360103625E-5</v>
      </c>
      <c r="Q1278" t="s">
        <v>8325</v>
      </c>
      <c r="R1278" s="7" t="s">
        <v>8326</v>
      </c>
      <c r="S1278" s="11">
        <f t="shared" si="84"/>
        <v>40057.166666666664</v>
      </c>
      <c r="T1278" s="11">
        <f t="shared" si="85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1.0612433333333333</v>
      </c>
      <c r="P1279" s="6">
        <f t="shared" si="83"/>
        <v>3.4475546983428094E-4</v>
      </c>
      <c r="Q1279" t="s">
        <v>8325</v>
      </c>
      <c r="R1279" s="7" t="s">
        <v>8326</v>
      </c>
      <c r="S1279" s="11">
        <f t="shared" si="84"/>
        <v>41156.561886574076</v>
      </c>
      <c r="T1279" s="11">
        <f t="shared" si="85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1.5493846153846154</v>
      </c>
      <c r="P1280" s="6">
        <f t="shared" si="83"/>
        <v>2.181109790529375E-4</v>
      </c>
      <c r="Q1280" t="s">
        <v>8325</v>
      </c>
      <c r="R1280" s="7" t="s">
        <v>8326</v>
      </c>
      <c r="S1280" s="11">
        <f t="shared" si="84"/>
        <v>41815.083333333336</v>
      </c>
      <c r="T1280" s="11">
        <f t="shared" si="85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1.1077157238734421</v>
      </c>
      <c r="P1281" s="6">
        <f t="shared" si="83"/>
        <v>3.0026091673680512E-4</v>
      </c>
      <c r="Q1281" t="s">
        <v>8325</v>
      </c>
      <c r="R1281" s="7" t="s">
        <v>8326</v>
      </c>
      <c r="S1281" s="11">
        <f t="shared" si="84"/>
        <v>41722.057523148149</v>
      </c>
      <c r="T1281" s="11">
        <f t="shared" si="85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6">E1282/D1282</f>
        <v>1.1091186666666666</v>
      </c>
      <c r="P1282" s="6">
        <f t="shared" ref="P1282:P1345" si="87">E1282/SUM($E$2:$E$4115)</f>
        <v>3.6030824884205432E-4</v>
      </c>
      <c r="Q1282" t="s">
        <v>8325</v>
      </c>
      <c r="R1282" s="7" t="s">
        <v>8326</v>
      </c>
      <c r="S1282" s="11">
        <f t="shared" si="84"/>
        <v>40603.757569444446</v>
      </c>
      <c r="T1282" s="11">
        <f t="shared" si="85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6"/>
        <v>1.1071428571428572</v>
      </c>
      <c r="P1283" s="6">
        <f t="shared" si="87"/>
        <v>1.6784431413566334E-4</v>
      </c>
      <c r="Q1283" t="s">
        <v>8325</v>
      </c>
      <c r="R1283" s="7" t="s">
        <v>8326</v>
      </c>
      <c r="S1283" s="11">
        <f t="shared" ref="S1283:S1346" si="88">(((I1283/60)/60/24)+DATE(1970,1,1))</f>
        <v>41483.743472222224</v>
      </c>
      <c r="T1283" s="11">
        <f t="shared" ref="T1283:T1346" si="89">((($J1283/60)/60/24)+DATE(1970,1,1))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6"/>
        <v>1.2361333333333333</v>
      </c>
      <c r="P1284" s="6">
        <f t="shared" si="87"/>
        <v>4.0157022873593158E-4</v>
      </c>
      <c r="Q1284" t="s">
        <v>8325</v>
      </c>
      <c r="R1284" s="7" t="s">
        <v>8326</v>
      </c>
      <c r="S1284" s="11">
        <f t="shared" si="88"/>
        <v>41617.207638888889</v>
      </c>
      <c r="T1284" s="11">
        <f t="shared" si="89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6"/>
        <v>2.1105</v>
      </c>
      <c r="P1285" s="6">
        <f t="shared" si="87"/>
        <v>4.5707796772040965E-5</v>
      </c>
      <c r="Q1285" t="s">
        <v>8325</v>
      </c>
      <c r="R1285" s="7" t="s">
        <v>8326</v>
      </c>
      <c r="S1285" s="11">
        <f t="shared" si="88"/>
        <v>41344.166666666664</v>
      </c>
      <c r="T1285" s="11">
        <f t="shared" si="89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6"/>
        <v>1.01</v>
      </c>
      <c r="P1286" s="6">
        <f t="shared" si="87"/>
        <v>4.374780832955354E-5</v>
      </c>
      <c r="Q1286" t="s">
        <v>8317</v>
      </c>
      <c r="R1286" s="7" t="s">
        <v>8318</v>
      </c>
      <c r="S1286" s="11">
        <f t="shared" si="88"/>
        <v>42735.707638888889</v>
      </c>
      <c r="T1286" s="11">
        <f t="shared" si="89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6"/>
        <v>1.0165</v>
      </c>
      <c r="P1287" s="6">
        <f t="shared" si="87"/>
        <v>4.4029353630684334E-5</v>
      </c>
      <c r="Q1287" t="s">
        <v>8317</v>
      </c>
      <c r="R1287" s="7" t="s">
        <v>8318</v>
      </c>
      <c r="S1287" s="11">
        <f t="shared" si="88"/>
        <v>42175.583043981482</v>
      </c>
      <c r="T1287" s="11">
        <f t="shared" si="89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6"/>
        <v>1.0833333333333333</v>
      </c>
      <c r="P1288" s="6">
        <f t="shared" si="87"/>
        <v>3.5193162641348767E-5</v>
      </c>
      <c r="Q1288" t="s">
        <v>8317</v>
      </c>
      <c r="R1288" s="7" t="s">
        <v>8318</v>
      </c>
      <c r="S1288" s="11">
        <f t="shared" si="88"/>
        <v>42052.583333333328</v>
      </c>
      <c r="T1288" s="11">
        <f t="shared" si="89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6"/>
        <v>2.42</v>
      </c>
      <c r="P1289" s="6">
        <f t="shared" si="87"/>
        <v>1.3102685168009849E-5</v>
      </c>
      <c r="Q1289" t="s">
        <v>8317</v>
      </c>
      <c r="R1289" s="7" t="s">
        <v>8318</v>
      </c>
      <c r="S1289" s="11">
        <f t="shared" si="88"/>
        <v>42167.621018518519</v>
      </c>
      <c r="T1289" s="11">
        <f t="shared" si="89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6"/>
        <v>1.0044999999999999</v>
      </c>
      <c r="P1290" s="6">
        <f t="shared" si="87"/>
        <v>8.7019155380270365E-5</v>
      </c>
      <c r="Q1290" t="s">
        <v>8317</v>
      </c>
      <c r="R1290" s="7" t="s">
        <v>8318</v>
      </c>
      <c r="S1290" s="11">
        <f t="shared" si="88"/>
        <v>42592.166666666672</v>
      </c>
      <c r="T1290" s="11">
        <f t="shared" si="89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6"/>
        <v>1.2506666666666666</v>
      </c>
      <c r="P1291" s="6">
        <f t="shared" si="87"/>
        <v>4.0629152686258636E-5</v>
      </c>
      <c r="Q1291" t="s">
        <v>8317</v>
      </c>
      <c r="R1291" s="7" t="s">
        <v>8318</v>
      </c>
      <c r="S1291" s="11">
        <f t="shared" si="88"/>
        <v>42739.134780092587</v>
      </c>
      <c r="T1291" s="11">
        <f t="shared" si="89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6"/>
        <v>1.0857142857142856</v>
      </c>
      <c r="P1292" s="6">
        <f t="shared" si="87"/>
        <v>8.2297857253615575E-5</v>
      </c>
      <c r="Q1292" t="s">
        <v>8317</v>
      </c>
      <c r="R1292" s="7" t="s">
        <v>8318</v>
      </c>
      <c r="S1292" s="11">
        <f t="shared" si="88"/>
        <v>42117.290972222225</v>
      </c>
      <c r="T1292" s="11">
        <f t="shared" si="89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6"/>
        <v>1.4570000000000001</v>
      </c>
      <c r="P1293" s="6">
        <f t="shared" si="87"/>
        <v>9.4664193172514131E-5</v>
      </c>
      <c r="Q1293" t="s">
        <v>8317</v>
      </c>
      <c r="R1293" s="7" t="s">
        <v>8318</v>
      </c>
      <c r="S1293" s="11">
        <f t="shared" si="88"/>
        <v>42101.291666666672</v>
      </c>
      <c r="T1293" s="11">
        <f t="shared" si="89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6"/>
        <v>1.1000000000000001</v>
      </c>
      <c r="P1294" s="6">
        <f t="shared" si="87"/>
        <v>4.0499208701121353E-5</v>
      </c>
      <c r="Q1294" t="s">
        <v>8317</v>
      </c>
      <c r="R1294" s="7" t="s">
        <v>8318</v>
      </c>
      <c r="S1294" s="11">
        <f t="shared" si="88"/>
        <v>42283.957638888889</v>
      </c>
      <c r="T1294" s="11">
        <f t="shared" si="89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6"/>
        <v>1.0223333333333333</v>
      </c>
      <c r="P1295" s="6">
        <f t="shared" si="87"/>
        <v>3.3211516868005128E-4</v>
      </c>
      <c r="Q1295" t="s">
        <v>8317</v>
      </c>
      <c r="R1295" s="7" t="s">
        <v>8318</v>
      </c>
      <c r="S1295" s="11">
        <f t="shared" si="88"/>
        <v>42322.742719907401</v>
      </c>
      <c r="T1295" s="11">
        <f t="shared" si="89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6"/>
        <v>1.22</v>
      </c>
      <c r="P1296" s="6">
        <f t="shared" si="87"/>
        <v>1.3210971822290922E-5</v>
      </c>
      <c r="Q1296" t="s">
        <v>8317</v>
      </c>
      <c r="R1296" s="7" t="s">
        <v>8318</v>
      </c>
      <c r="S1296" s="11">
        <f t="shared" si="88"/>
        <v>42296.458333333328</v>
      </c>
      <c r="T1296" s="11">
        <f t="shared" si="89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6"/>
        <v>1.0196000000000001</v>
      </c>
      <c r="P1297" s="6">
        <f t="shared" si="87"/>
        <v>5.5204536352491082E-5</v>
      </c>
      <c r="Q1297" t="s">
        <v>8317</v>
      </c>
      <c r="R1297" s="7" t="s">
        <v>8318</v>
      </c>
      <c r="S1297" s="11">
        <f t="shared" si="88"/>
        <v>42214.708333333328</v>
      </c>
      <c r="T1297" s="11">
        <f t="shared" si="89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6"/>
        <v>1.411764705882353</v>
      </c>
      <c r="P1298" s="6">
        <f t="shared" si="87"/>
        <v>2.5988797027457552E-5</v>
      </c>
      <c r="Q1298" t="s">
        <v>8317</v>
      </c>
      <c r="R1298" s="7" t="s">
        <v>8318</v>
      </c>
      <c r="S1298" s="11">
        <f t="shared" si="88"/>
        <v>42443.008946759262</v>
      </c>
      <c r="T1298" s="11">
        <f t="shared" si="89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6"/>
        <v>1.0952500000000001</v>
      </c>
      <c r="P1299" s="6">
        <f t="shared" si="87"/>
        <v>4.7440383240538136E-4</v>
      </c>
      <c r="Q1299" t="s">
        <v>8317</v>
      </c>
      <c r="R1299" s="7" t="s">
        <v>8318</v>
      </c>
      <c r="S1299" s="11">
        <f t="shared" si="88"/>
        <v>42491.747199074074</v>
      </c>
      <c r="T1299" s="11">
        <f t="shared" si="89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6"/>
        <v>1.0465</v>
      </c>
      <c r="P1300" s="6">
        <f t="shared" si="87"/>
        <v>4.5328793482057211E-5</v>
      </c>
      <c r="Q1300" t="s">
        <v>8317</v>
      </c>
      <c r="R1300" s="7" t="s">
        <v>8318</v>
      </c>
      <c r="S1300" s="11">
        <f t="shared" si="88"/>
        <v>42488.680925925932</v>
      </c>
      <c r="T1300" s="11">
        <f t="shared" si="89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6"/>
        <v>1.24</v>
      </c>
      <c r="P1301" s="6">
        <f t="shared" si="87"/>
        <v>9.3992815915971468E-5</v>
      </c>
      <c r="Q1301" t="s">
        <v>8317</v>
      </c>
      <c r="R1301" s="7" t="s">
        <v>8318</v>
      </c>
      <c r="S1301" s="11">
        <f t="shared" si="88"/>
        <v>42199.814340277779</v>
      </c>
      <c r="T1301" s="11">
        <f t="shared" si="89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6"/>
        <v>1.35</v>
      </c>
      <c r="P1302" s="6">
        <f t="shared" si="87"/>
        <v>8.771218996766923E-5</v>
      </c>
      <c r="Q1302" t="s">
        <v>8317</v>
      </c>
      <c r="R1302" s="7" t="s">
        <v>8318</v>
      </c>
      <c r="S1302" s="11">
        <f t="shared" si="88"/>
        <v>42522.789583333331</v>
      </c>
      <c r="T1302" s="11">
        <f t="shared" si="89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6"/>
        <v>1.0275000000000001</v>
      </c>
      <c r="P1303" s="6">
        <f t="shared" si="87"/>
        <v>4.4505814909521056E-5</v>
      </c>
      <c r="Q1303" t="s">
        <v>8317</v>
      </c>
      <c r="R1303" s="7" t="s">
        <v>8318</v>
      </c>
      <c r="S1303" s="11">
        <f t="shared" si="88"/>
        <v>42206.125</v>
      </c>
      <c r="T1303" s="11">
        <f t="shared" si="89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6"/>
        <v>1</v>
      </c>
      <c r="P1304" s="6">
        <f t="shared" si="87"/>
        <v>5.4143327140536563E-5</v>
      </c>
      <c r="Q1304" t="s">
        <v>8317</v>
      </c>
      <c r="R1304" s="7" t="s">
        <v>8318</v>
      </c>
      <c r="S1304" s="11">
        <f t="shared" si="88"/>
        <v>42705.099664351852</v>
      </c>
      <c r="T1304" s="11">
        <f t="shared" si="89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6"/>
        <v>1.3026085714285716</v>
      </c>
      <c r="P1305" s="6">
        <f t="shared" si="87"/>
        <v>9.8738586826493786E-5</v>
      </c>
      <c r="Q1305" t="s">
        <v>8317</v>
      </c>
      <c r="R1305" s="7" t="s">
        <v>8318</v>
      </c>
      <c r="S1305" s="11">
        <f t="shared" si="88"/>
        <v>42582.458333333328</v>
      </c>
      <c r="T1305" s="11">
        <f t="shared" si="89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6"/>
        <v>0.39627499999999999</v>
      </c>
      <c r="P1306" s="6">
        <f t="shared" si="87"/>
        <v>3.4329035140185803E-4</v>
      </c>
      <c r="Q1306" t="s">
        <v>8319</v>
      </c>
      <c r="R1306" s="7" t="s">
        <v>8321</v>
      </c>
      <c r="S1306" s="11">
        <f t="shared" si="88"/>
        <v>42807.152835648143</v>
      </c>
      <c r="T1306" s="11">
        <f t="shared" si="89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6"/>
        <v>0.25976666666666665</v>
      </c>
      <c r="P1307" s="6">
        <f t="shared" si="87"/>
        <v>1.6877557936248057E-4</v>
      </c>
      <c r="Q1307" t="s">
        <v>8319</v>
      </c>
      <c r="R1307" s="7" t="s">
        <v>8321</v>
      </c>
      <c r="S1307" s="11">
        <f t="shared" si="88"/>
        <v>42572.729166666672</v>
      </c>
      <c r="T1307" s="11">
        <f t="shared" si="89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6"/>
        <v>0.65246363636363636</v>
      </c>
      <c r="P1308" s="6">
        <f t="shared" si="87"/>
        <v>1.5543682928813799E-3</v>
      </c>
      <c r="Q1308" t="s">
        <v>8319</v>
      </c>
      <c r="R1308" s="7" t="s">
        <v>8321</v>
      </c>
      <c r="S1308" s="11">
        <f t="shared" si="88"/>
        <v>41977.457569444443</v>
      </c>
      <c r="T1308" s="11">
        <f t="shared" si="89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6"/>
        <v>0.11514000000000001</v>
      </c>
      <c r="P1309" s="6">
        <f t="shared" si="87"/>
        <v>1.2468125373922759E-4</v>
      </c>
      <c r="Q1309" t="s">
        <v>8319</v>
      </c>
      <c r="R1309" s="7" t="s">
        <v>8321</v>
      </c>
      <c r="S1309" s="11">
        <f t="shared" si="88"/>
        <v>42417.503229166665</v>
      </c>
      <c r="T1309" s="11">
        <f t="shared" si="89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6"/>
        <v>0.11360000000000001</v>
      </c>
      <c r="P1310" s="6">
        <f t="shared" si="87"/>
        <v>2.4602727852659816E-5</v>
      </c>
      <c r="Q1310" t="s">
        <v>8319</v>
      </c>
      <c r="R1310" s="7" t="s">
        <v>8321</v>
      </c>
      <c r="S1310" s="11">
        <f t="shared" si="88"/>
        <v>42651.613564814819</v>
      </c>
      <c r="T1310" s="11">
        <f t="shared" si="89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6"/>
        <v>1.1199130434782609</v>
      </c>
      <c r="P1311" s="6">
        <f t="shared" si="87"/>
        <v>2.7892476409718814E-4</v>
      </c>
      <c r="Q1311" t="s">
        <v>8319</v>
      </c>
      <c r="R1311" s="7" t="s">
        <v>8321</v>
      </c>
      <c r="S1311" s="11">
        <f t="shared" si="88"/>
        <v>42292.882731481484</v>
      </c>
      <c r="T1311" s="11">
        <f t="shared" si="89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6"/>
        <v>0.155</v>
      </c>
      <c r="P1312" s="6">
        <f t="shared" si="87"/>
        <v>6.7137725654265332E-5</v>
      </c>
      <c r="Q1312" t="s">
        <v>8319</v>
      </c>
      <c r="R1312" s="7" t="s">
        <v>8321</v>
      </c>
      <c r="S1312" s="11">
        <f t="shared" si="88"/>
        <v>42601.667245370365</v>
      </c>
      <c r="T1312" s="11">
        <f t="shared" si="89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6"/>
        <v>0.32028000000000001</v>
      </c>
      <c r="P1313" s="6">
        <f t="shared" si="87"/>
        <v>1.734102481657105E-3</v>
      </c>
      <c r="Q1313" t="s">
        <v>8319</v>
      </c>
      <c r="R1313" s="7" t="s">
        <v>8321</v>
      </c>
      <c r="S1313" s="11">
        <f t="shared" si="88"/>
        <v>42704.843969907408</v>
      </c>
      <c r="T1313" s="11">
        <f t="shared" si="89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6"/>
        <v>6.0869565217391303E-3</v>
      </c>
      <c r="P1314" s="6">
        <f t="shared" si="87"/>
        <v>6.064052639740095E-7</v>
      </c>
      <c r="Q1314" t="s">
        <v>8319</v>
      </c>
      <c r="R1314" s="7" t="s">
        <v>8321</v>
      </c>
      <c r="S1314" s="11">
        <f t="shared" si="88"/>
        <v>42112.702800925923</v>
      </c>
      <c r="T1314" s="11">
        <f t="shared" si="89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6"/>
        <v>0.31114999999999998</v>
      </c>
      <c r="P1315" s="6">
        <f t="shared" si="87"/>
        <v>2.6954713983644724E-4</v>
      </c>
      <c r="Q1315" t="s">
        <v>8319</v>
      </c>
      <c r="R1315" s="7" t="s">
        <v>8321</v>
      </c>
      <c r="S1315" s="11">
        <f t="shared" si="88"/>
        <v>42432.709652777776</v>
      </c>
      <c r="T1315" s="11">
        <f t="shared" si="89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6"/>
        <v>1.1266666666666666E-2</v>
      </c>
      <c r="P1316" s="6">
        <f t="shared" si="87"/>
        <v>4.392106697640326E-5</v>
      </c>
      <c r="Q1316" t="s">
        <v>8319</v>
      </c>
      <c r="R1316" s="7" t="s">
        <v>8321</v>
      </c>
      <c r="S1316" s="11">
        <f t="shared" si="88"/>
        <v>42664.669675925921</v>
      </c>
      <c r="T1316" s="11">
        <f t="shared" si="89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6"/>
        <v>0.40404000000000001</v>
      </c>
      <c r="P1317" s="6">
        <f t="shared" si="87"/>
        <v>8.7504279591449569E-4</v>
      </c>
      <c r="Q1317" t="s">
        <v>8319</v>
      </c>
      <c r="R1317" s="7" t="s">
        <v>8321</v>
      </c>
      <c r="S1317" s="11">
        <f t="shared" si="88"/>
        <v>42314.041666666672</v>
      </c>
      <c r="T1317" s="11">
        <f t="shared" si="89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6"/>
        <v>1.3333333333333333E-5</v>
      </c>
      <c r="P1318" s="6">
        <f t="shared" si="87"/>
        <v>2.1657330856214625E-8</v>
      </c>
      <c r="Q1318" t="s">
        <v>8319</v>
      </c>
      <c r="R1318" s="7" t="s">
        <v>8321</v>
      </c>
      <c r="S1318" s="11">
        <f t="shared" si="88"/>
        <v>42428.961909722217</v>
      </c>
      <c r="T1318" s="11">
        <f t="shared" si="89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6"/>
        <v>5.7334999999999997E-2</v>
      </c>
      <c r="P1319" s="6">
        <f t="shared" si="87"/>
        <v>2.4834461292821313E-4</v>
      </c>
      <c r="Q1319" t="s">
        <v>8319</v>
      </c>
      <c r="R1319" s="7" t="s">
        <v>8321</v>
      </c>
      <c r="S1319" s="11">
        <f t="shared" si="88"/>
        <v>42572.583333333328</v>
      </c>
      <c r="T1319" s="11">
        <f t="shared" si="89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6"/>
        <v>0.15325</v>
      </c>
      <c r="P1320" s="6">
        <f t="shared" si="87"/>
        <v>1.3275943814859565E-4</v>
      </c>
      <c r="Q1320" t="s">
        <v>8319</v>
      </c>
      <c r="R1320" s="7" t="s">
        <v>8321</v>
      </c>
      <c r="S1320" s="11">
        <f t="shared" si="88"/>
        <v>42015.043657407412</v>
      </c>
      <c r="T1320" s="11">
        <f t="shared" si="89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6"/>
        <v>0.15103448275862069</v>
      </c>
      <c r="P1321" s="6">
        <f t="shared" si="87"/>
        <v>1.8971821830044012E-5</v>
      </c>
      <c r="Q1321" t="s">
        <v>8319</v>
      </c>
      <c r="R1321" s="7" t="s">
        <v>8321</v>
      </c>
      <c r="S1321" s="11">
        <f t="shared" si="88"/>
        <v>41831.666666666664</v>
      </c>
      <c r="T1321" s="11">
        <f t="shared" si="89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6"/>
        <v>5.0299999999999997E-3</v>
      </c>
      <c r="P1322" s="6">
        <f t="shared" si="87"/>
        <v>1.0893637420675957E-5</v>
      </c>
      <c r="Q1322" t="s">
        <v>8319</v>
      </c>
      <c r="R1322" s="7" t="s">
        <v>8321</v>
      </c>
      <c r="S1322" s="11">
        <f t="shared" si="88"/>
        <v>42734.958333333328</v>
      </c>
      <c r="T1322" s="11">
        <f t="shared" si="89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6"/>
        <v>1.3028138528138528E-2</v>
      </c>
      <c r="P1323" s="6">
        <f t="shared" si="87"/>
        <v>1.3035547442355583E-4</v>
      </c>
      <c r="Q1323" t="s">
        <v>8319</v>
      </c>
      <c r="R1323" s="7" t="s">
        <v>8321</v>
      </c>
      <c r="S1323" s="11">
        <f t="shared" si="88"/>
        <v>42727.74927083333</v>
      </c>
      <c r="T1323" s="11">
        <f t="shared" si="89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6"/>
        <v>3.0285714285714286E-3</v>
      </c>
      <c r="P1324" s="6">
        <f t="shared" si="87"/>
        <v>2.2956770707587504E-6</v>
      </c>
      <c r="Q1324" t="s">
        <v>8319</v>
      </c>
      <c r="R1324" s="7" t="s">
        <v>8321</v>
      </c>
      <c r="S1324" s="11">
        <f t="shared" si="88"/>
        <v>42145.656539351854</v>
      </c>
      <c r="T1324" s="11">
        <f t="shared" si="89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6"/>
        <v>8.8800000000000004E-2</v>
      </c>
      <c r="P1325" s="6">
        <f t="shared" si="87"/>
        <v>2.884756470047788E-5</v>
      </c>
      <c r="Q1325" t="s">
        <v>8319</v>
      </c>
      <c r="R1325" s="7" t="s">
        <v>8321</v>
      </c>
      <c r="S1325" s="11">
        <f t="shared" si="88"/>
        <v>42486.288194444445</v>
      </c>
      <c r="T1325" s="11">
        <f t="shared" si="89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6"/>
        <v>9.8400000000000001E-2</v>
      </c>
      <c r="P1326" s="6">
        <f t="shared" si="87"/>
        <v>1.0655406781257596E-4</v>
      </c>
      <c r="Q1326" t="s">
        <v>8319</v>
      </c>
      <c r="R1326" s="7" t="s">
        <v>8321</v>
      </c>
      <c r="S1326" s="11">
        <f t="shared" si="88"/>
        <v>42656.633703703701</v>
      </c>
      <c r="T1326" s="11">
        <f t="shared" si="89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6"/>
        <v>2.4299999999999999E-2</v>
      </c>
      <c r="P1327" s="6">
        <f t="shared" si="87"/>
        <v>1.0525462796120308E-5</v>
      </c>
      <c r="Q1327" t="s">
        <v>8319</v>
      </c>
      <c r="R1327" s="7" t="s">
        <v>8321</v>
      </c>
      <c r="S1327" s="11">
        <f t="shared" si="88"/>
        <v>42734.086053240739</v>
      </c>
      <c r="T1327" s="11">
        <f t="shared" si="89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6"/>
        <v>1.1299999999999999E-2</v>
      </c>
      <c r="P1328" s="6">
        <f t="shared" si="87"/>
        <v>2.4472783867522526E-5</v>
      </c>
      <c r="Q1328" t="s">
        <v>8319</v>
      </c>
      <c r="R1328" s="7" t="s">
        <v>8321</v>
      </c>
      <c r="S1328" s="11">
        <f t="shared" si="88"/>
        <v>42019.791990740734</v>
      </c>
      <c r="T1328" s="11">
        <f t="shared" si="89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6"/>
        <v>3.5520833333333335E-2</v>
      </c>
      <c r="P1329" s="6">
        <f t="shared" si="87"/>
        <v>3.6925749109845935E-5</v>
      </c>
      <c r="Q1329" t="s">
        <v>8319</v>
      </c>
      <c r="R1329" s="7" t="s">
        <v>8321</v>
      </c>
      <c r="S1329" s="11">
        <f t="shared" si="88"/>
        <v>42153.678645833337</v>
      </c>
      <c r="T1329" s="11">
        <f t="shared" si="89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6"/>
        <v>2.3306666666666667E-2</v>
      </c>
      <c r="P1330" s="6">
        <f t="shared" si="87"/>
        <v>3.7857014336663164E-5</v>
      </c>
      <c r="Q1330" t="s">
        <v>8319</v>
      </c>
      <c r="R1330" s="7" t="s">
        <v>8321</v>
      </c>
      <c r="S1330" s="11">
        <f t="shared" si="88"/>
        <v>42657.642754629633</v>
      </c>
      <c r="T1330" s="11">
        <f t="shared" si="89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6"/>
        <v>8.1600000000000006E-3</v>
      </c>
      <c r="P1331" s="6">
        <f t="shared" si="87"/>
        <v>8.8361909893355678E-6</v>
      </c>
      <c r="Q1331" t="s">
        <v>8319</v>
      </c>
      <c r="R1331" s="7" t="s">
        <v>8321</v>
      </c>
      <c r="S1331" s="11">
        <f t="shared" si="88"/>
        <v>41975.263252314813</v>
      </c>
      <c r="T1331" s="11">
        <f t="shared" si="89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6"/>
        <v>0.22494285714285714</v>
      </c>
      <c r="P1332" s="6">
        <f t="shared" si="87"/>
        <v>1.7050816583097774E-4</v>
      </c>
      <c r="Q1332" t="s">
        <v>8319</v>
      </c>
      <c r="R1332" s="7" t="s">
        <v>8321</v>
      </c>
      <c r="S1332" s="11">
        <f t="shared" si="88"/>
        <v>42553.166666666672</v>
      </c>
      <c r="T1332" s="11">
        <f t="shared" si="89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6"/>
        <v>1.3668E-2</v>
      </c>
      <c r="P1333" s="6">
        <f t="shared" si="87"/>
        <v>7.4003099535685374E-5</v>
      </c>
      <c r="Q1333" t="s">
        <v>8319</v>
      </c>
      <c r="R1333" s="7" t="s">
        <v>8321</v>
      </c>
      <c r="S1333" s="11">
        <f t="shared" si="88"/>
        <v>42599.50409722222</v>
      </c>
      <c r="T1333" s="11">
        <f t="shared" si="89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6"/>
        <v>0</v>
      </c>
      <c r="P1334" s="6">
        <f t="shared" si="87"/>
        <v>0</v>
      </c>
      <c r="Q1334" t="s">
        <v>8319</v>
      </c>
      <c r="R1334" s="7" t="s">
        <v>8321</v>
      </c>
      <c r="S1334" s="11">
        <f t="shared" si="88"/>
        <v>42762.060277777782</v>
      </c>
      <c r="T1334" s="11">
        <f t="shared" si="89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6"/>
        <v>0</v>
      </c>
      <c r="P1335" s="6">
        <f t="shared" si="87"/>
        <v>0</v>
      </c>
      <c r="Q1335" t="s">
        <v>8319</v>
      </c>
      <c r="R1335" s="7" t="s">
        <v>8321</v>
      </c>
      <c r="S1335" s="11">
        <f t="shared" si="88"/>
        <v>41836.106770833336</v>
      </c>
      <c r="T1335" s="11">
        <f t="shared" si="89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0.10754135338345865</v>
      </c>
      <c r="P1336" s="6">
        <f t="shared" si="87"/>
        <v>3.0976480323643778E-4</v>
      </c>
      <c r="Q1336" t="s">
        <v>8319</v>
      </c>
      <c r="R1336" s="7" t="s">
        <v>8321</v>
      </c>
      <c r="S1336" s="11">
        <f t="shared" si="88"/>
        <v>42440.774155092593</v>
      </c>
      <c r="T1336" s="11">
        <f t="shared" si="89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0.1976</v>
      </c>
      <c r="P1337" s="6">
        <f t="shared" si="87"/>
        <v>1.0698721442970024E-4</v>
      </c>
      <c r="Q1337" t="s">
        <v>8319</v>
      </c>
      <c r="R1337" s="7" t="s">
        <v>8321</v>
      </c>
      <c r="S1337" s="11">
        <f t="shared" si="88"/>
        <v>42343.936365740738</v>
      </c>
      <c r="T1337" s="11">
        <f t="shared" si="89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0.84946999999999995</v>
      </c>
      <c r="P1338" s="6">
        <f t="shared" si="87"/>
        <v>1.8397252842428638E-3</v>
      </c>
      <c r="Q1338" t="s">
        <v>8319</v>
      </c>
      <c r="R1338" s="7" t="s">
        <v>8321</v>
      </c>
      <c r="S1338" s="11">
        <f t="shared" si="88"/>
        <v>41990.863750000004</v>
      </c>
      <c r="T1338" s="11">
        <f t="shared" si="89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0.49381999999999998</v>
      </c>
      <c r="P1339" s="6">
        <f t="shared" si="87"/>
        <v>5.347411561707953E-4</v>
      </c>
      <c r="Q1339" t="s">
        <v>8319</v>
      </c>
      <c r="R1339" s="7" t="s">
        <v>8321</v>
      </c>
      <c r="S1339" s="11">
        <f t="shared" si="88"/>
        <v>42797.577303240745</v>
      </c>
      <c r="T1339" s="11">
        <f t="shared" si="89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3.3033333333333331E-2</v>
      </c>
      <c r="P1340" s="6">
        <f t="shared" si="87"/>
        <v>2.1462414878508693E-5</v>
      </c>
      <c r="Q1340" t="s">
        <v>8319</v>
      </c>
      <c r="R1340" s="7" t="s">
        <v>8321</v>
      </c>
      <c r="S1340" s="11">
        <f t="shared" si="88"/>
        <v>42218.803622685184</v>
      </c>
      <c r="T1340" s="11">
        <f t="shared" si="89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6.6339999999999996E-2</v>
      </c>
      <c r="P1341" s="6">
        <f t="shared" si="87"/>
        <v>7.1837366450063907E-5</v>
      </c>
      <c r="Q1341" t="s">
        <v>8319</v>
      </c>
      <c r="R1341" s="7" t="s">
        <v>8321</v>
      </c>
      <c r="S1341" s="11">
        <f t="shared" si="88"/>
        <v>41981.688831018517</v>
      </c>
      <c r="T1341" s="11">
        <f t="shared" si="89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6">
        <f t="shared" si="87"/>
        <v>0</v>
      </c>
      <c r="Q1342" t="s">
        <v>8319</v>
      </c>
      <c r="R1342" s="7" t="s">
        <v>8321</v>
      </c>
      <c r="S1342" s="11">
        <f t="shared" si="88"/>
        <v>41866.595520833333</v>
      </c>
      <c r="T1342" s="11">
        <f t="shared" si="89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0.7036</v>
      </c>
      <c r="P1343" s="6">
        <f t="shared" si="87"/>
        <v>3.8095244976081528E-4</v>
      </c>
      <c r="Q1343" t="s">
        <v>8319</v>
      </c>
      <c r="R1343" s="7" t="s">
        <v>8321</v>
      </c>
      <c r="S1343" s="11">
        <f t="shared" si="88"/>
        <v>42644.624039351853</v>
      </c>
      <c r="T1343" s="11">
        <f t="shared" si="89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2E-3</v>
      </c>
      <c r="P1344" s="6">
        <f t="shared" si="87"/>
        <v>2.1657330856214625E-6</v>
      </c>
      <c r="Q1344" t="s">
        <v>8319</v>
      </c>
      <c r="R1344" s="7" t="s">
        <v>8321</v>
      </c>
      <c r="S1344" s="11">
        <f t="shared" si="88"/>
        <v>42202.816423611104</v>
      </c>
      <c r="T1344" s="11">
        <f t="shared" si="89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1.02298</v>
      </c>
      <c r="P1345" s="6">
        <f t="shared" si="87"/>
        <v>1.1077508159645219E-3</v>
      </c>
      <c r="Q1345" t="s">
        <v>8319</v>
      </c>
      <c r="R1345" s="7" t="s">
        <v>8321</v>
      </c>
      <c r="S1345" s="11">
        <f t="shared" si="88"/>
        <v>42601.165972222225</v>
      </c>
      <c r="T1345" s="11">
        <f t="shared" si="89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90">E1346/D1346</f>
        <v>3.7773333333333334</v>
      </c>
      <c r="P1346" s="6">
        <f t="shared" ref="P1346:P1409" si="91">E1346/SUM($E$2:$E$4115)</f>
        <v>1.2271043663131208E-4</v>
      </c>
      <c r="Q1346" t="s">
        <v>8322</v>
      </c>
      <c r="R1346" s="7" t="s">
        <v>8323</v>
      </c>
      <c r="S1346" s="11">
        <f t="shared" si="88"/>
        <v>42551.789803240739</v>
      </c>
      <c r="T1346" s="11">
        <f t="shared" si="89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90"/>
        <v>1.25</v>
      </c>
      <c r="P1347" s="6">
        <f t="shared" si="91"/>
        <v>8.1214990710804849E-6</v>
      </c>
      <c r="Q1347" t="s">
        <v>8322</v>
      </c>
      <c r="R1347" s="7" t="s">
        <v>8323</v>
      </c>
      <c r="S1347" s="11">
        <f t="shared" ref="S1347:S1410" si="92">(((I1347/60)/60/24)+DATE(1970,1,1))</f>
        <v>41834.814340277779</v>
      </c>
      <c r="T1347" s="11">
        <f t="shared" ref="T1347:T1410" si="93">((($J1347/60)/60/24)+DATE(1970,1,1))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90"/>
        <v>1.473265306122449</v>
      </c>
      <c r="P1348" s="6">
        <f t="shared" si="91"/>
        <v>1.5634427145101338E-4</v>
      </c>
      <c r="Q1348" t="s">
        <v>8322</v>
      </c>
      <c r="R1348" s="7" t="s">
        <v>8323</v>
      </c>
      <c r="S1348" s="11">
        <f t="shared" si="92"/>
        <v>41452.075821759259</v>
      </c>
      <c r="T1348" s="11">
        <f t="shared" si="93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90"/>
        <v>1.022</v>
      </c>
      <c r="P1349" s="6">
        <f t="shared" si="91"/>
        <v>5.5334480337628365E-5</v>
      </c>
      <c r="Q1349" t="s">
        <v>8322</v>
      </c>
      <c r="R1349" s="7" t="s">
        <v>8323</v>
      </c>
      <c r="S1349" s="11">
        <f t="shared" si="92"/>
        <v>42070.638020833328</v>
      </c>
      <c r="T1349" s="11">
        <f t="shared" si="93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90"/>
        <v>1.018723404255319</v>
      </c>
      <c r="P1350" s="6">
        <f t="shared" si="91"/>
        <v>1.2961912517444455E-4</v>
      </c>
      <c r="Q1350" t="s">
        <v>8322</v>
      </c>
      <c r="R1350" s="7" t="s">
        <v>8323</v>
      </c>
      <c r="S1350" s="11">
        <f t="shared" si="92"/>
        <v>41991.506168981476</v>
      </c>
      <c r="T1350" s="11">
        <f t="shared" si="93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90"/>
        <v>2.0419999999999998</v>
      </c>
      <c r="P1351" s="6">
        <f t="shared" si="91"/>
        <v>2.2112134804195134E-4</v>
      </c>
      <c r="Q1351" t="s">
        <v>8322</v>
      </c>
      <c r="R1351" s="7" t="s">
        <v>8323</v>
      </c>
      <c r="S1351" s="11">
        <f t="shared" si="92"/>
        <v>42354.290972222225</v>
      </c>
      <c r="T1351" s="11">
        <f t="shared" si="93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90"/>
        <v>1.0405</v>
      </c>
      <c r="P1352" s="6">
        <f t="shared" si="91"/>
        <v>1.1267226377945659E-4</v>
      </c>
      <c r="Q1352" t="s">
        <v>8322</v>
      </c>
      <c r="R1352" s="7" t="s">
        <v>8323</v>
      </c>
      <c r="S1352" s="11">
        <f t="shared" si="92"/>
        <v>42364.013124999998</v>
      </c>
      <c r="T1352" s="11">
        <f t="shared" si="93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90"/>
        <v>1.0126500000000001</v>
      </c>
      <c r="P1353" s="6">
        <f t="shared" si="91"/>
        <v>4.3862592183091482E-4</v>
      </c>
      <c r="Q1353" t="s">
        <v>8322</v>
      </c>
      <c r="R1353" s="7" t="s">
        <v>8323</v>
      </c>
      <c r="S1353" s="11">
        <f t="shared" si="92"/>
        <v>42412.74009259259</v>
      </c>
      <c r="T1353" s="11">
        <f t="shared" si="93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90"/>
        <v>1.3613999999999999</v>
      </c>
      <c r="P1354" s="6">
        <f t="shared" si="91"/>
        <v>2.9484290227650592E-4</v>
      </c>
      <c r="Q1354" t="s">
        <v>8322</v>
      </c>
      <c r="R1354" s="7" t="s">
        <v>8323</v>
      </c>
      <c r="S1354" s="11">
        <f t="shared" si="92"/>
        <v>42252.165972222225</v>
      </c>
      <c r="T1354" s="11">
        <f t="shared" si="93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90"/>
        <v>1.3360000000000001</v>
      </c>
      <c r="P1355" s="6">
        <f t="shared" si="91"/>
        <v>2.893419402390274E-5</v>
      </c>
      <c r="Q1355" t="s">
        <v>8322</v>
      </c>
      <c r="R1355" s="7" t="s">
        <v>8323</v>
      </c>
      <c r="S1355" s="11">
        <f t="shared" si="92"/>
        <v>41344</v>
      </c>
      <c r="T1355" s="11">
        <f t="shared" si="93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90"/>
        <v>1.3025</v>
      </c>
      <c r="P1356" s="6">
        <f t="shared" si="91"/>
        <v>3.385040812826346E-5</v>
      </c>
      <c r="Q1356" t="s">
        <v>8322</v>
      </c>
      <c r="R1356" s="7" t="s">
        <v>8323</v>
      </c>
      <c r="S1356" s="11">
        <f t="shared" si="92"/>
        <v>42532.807627314818</v>
      </c>
      <c r="T1356" s="11">
        <f t="shared" si="93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90"/>
        <v>1.2267999999999999</v>
      </c>
      <c r="P1357" s="6">
        <f t="shared" si="91"/>
        <v>6.6423033736010253E-5</v>
      </c>
      <c r="Q1357" t="s">
        <v>8322</v>
      </c>
      <c r="R1357" s="7" t="s">
        <v>8323</v>
      </c>
      <c r="S1357" s="11">
        <f t="shared" si="92"/>
        <v>41243.416666666664</v>
      </c>
      <c r="T1357" s="11">
        <f t="shared" si="93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90"/>
        <v>1.8281058823529412</v>
      </c>
      <c r="P1358" s="6">
        <f t="shared" si="91"/>
        <v>1.3461243937665338E-4</v>
      </c>
      <c r="Q1358" t="s">
        <v>8322</v>
      </c>
      <c r="R1358" s="7" t="s">
        <v>8323</v>
      </c>
      <c r="S1358" s="11">
        <f t="shared" si="92"/>
        <v>41460.038888888892</v>
      </c>
      <c r="T1358" s="11">
        <f t="shared" si="93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90"/>
        <v>1.2529999999999999</v>
      </c>
      <c r="P1359" s="6">
        <f t="shared" si="91"/>
        <v>5.4273271125673853E-5</v>
      </c>
      <c r="Q1359" t="s">
        <v>8322</v>
      </c>
      <c r="R1359" s="7" t="s">
        <v>8323</v>
      </c>
      <c r="S1359" s="11">
        <f t="shared" si="92"/>
        <v>41334.249305555553</v>
      </c>
      <c r="T1359" s="11">
        <f t="shared" si="93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90"/>
        <v>1.1166666666666667</v>
      </c>
      <c r="P1360" s="6">
        <f t="shared" si="91"/>
        <v>7.2552058368319E-5</v>
      </c>
      <c r="Q1360" t="s">
        <v>8322</v>
      </c>
      <c r="R1360" s="7" t="s">
        <v>8323</v>
      </c>
      <c r="S1360" s="11">
        <f t="shared" si="92"/>
        <v>40719.570868055554</v>
      </c>
      <c r="T1360" s="11">
        <f t="shared" si="93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90"/>
        <v>1.1575757575757575</v>
      </c>
      <c r="P1361" s="6">
        <f t="shared" si="91"/>
        <v>1.6546200774147976E-5</v>
      </c>
      <c r="Q1361" t="s">
        <v>8322</v>
      </c>
      <c r="R1361" s="7" t="s">
        <v>8323</v>
      </c>
      <c r="S1361" s="11">
        <f t="shared" si="92"/>
        <v>40730.814699074072</v>
      </c>
      <c r="T1361" s="11">
        <f t="shared" si="93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90"/>
        <v>1.732</v>
      </c>
      <c r="P1362" s="6">
        <f t="shared" si="91"/>
        <v>5.6265745564445594E-5</v>
      </c>
      <c r="Q1362" t="s">
        <v>8322</v>
      </c>
      <c r="R1362" s="7" t="s">
        <v>8323</v>
      </c>
      <c r="S1362" s="11">
        <f t="shared" si="92"/>
        <v>41123.900694444441</v>
      </c>
      <c r="T1362" s="11">
        <f t="shared" si="93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90"/>
        <v>1.2598333333333334</v>
      </c>
      <c r="P1363" s="6">
        <f t="shared" si="91"/>
        <v>1.6370776394212635E-4</v>
      </c>
      <c r="Q1363" t="s">
        <v>8322</v>
      </c>
      <c r="R1363" s="7" t="s">
        <v>8323</v>
      </c>
      <c r="S1363" s="11">
        <f t="shared" si="92"/>
        <v>41811.717268518521</v>
      </c>
      <c r="T1363" s="11">
        <f t="shared" si="93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90"/>
        <v>1.091</v>
      </c>
      <c r="P1364" s="6">
        <f t="shared" si="91"/>
        <v>2.3628147964130157E-5</v>
      </c>
      <c r="Q1364" t="s">
        <v>8322</v>
      </c>
      <c r="R1364" s="7" t="s">
        <v>8323</v>
      </c>
      <c r="S1364" s="11">
        <f t="shared" si="92"/>
        <v>41524.934386574074</v>
      </c>
      <c r="T1364" s="11">
        <f t="shared" si="93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90"/>
        <v>1</v>
      </c>
      <c r="P1365" s="6">
        <f t="shared" si="91"/>
        <v>4.331466171242925E-6</v>
      </c>
      <c r="Q1365" t="s">
        <v>8322</v>
      </c>
      <c r="R1365" s="7" t="s">
        <v>8323</v>
      </c>
      <c r="S1365" s="11">
        <f t="shared" si="92"/>
        <v>42415.332638888889</v>
      </c>
      <c r="T1365" s="11">
        <f t="shared" si="93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90"/>
        <v>1.1864285714285714</v>
      </c>
      <c r="P1366" s="6">
        <f t="shared" si="91"/>
        <v>1.0791847965651749E-3</v>
      </c>
      <c r="Q1366" t="s">
        <v>8325</v>
      </c>
      <c r="R1366" s="7" t="s">
        <v>8326</v>
      </c>
      <c r="S1366" s="11">
        <f t="shared" si="92"/>
        <v>42011.6956712963</v>
      </c>
      <c r="T1366" s="11">
        <f t="shared" si="93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90"/>
        <v>1.0026666666666666</v>
      </c>
      <c r="P1367" s="6">
        <f t="shared" si="91"/>
        <v>1.6286312803873398E-4</v>
      </c>
      <c r="Q1367" t="s">
        <v>8325</v>
      </c>
      <c r="R1367" s="7" t="s">
        <v>8326</v>
      </c>
      <c r="S1367" s="11">
        <f t="shared" si="92"/>
        <v>42079.691574074073</v>
      </c>
      <c r="T1367" s="11">
        <f t="shared" si="93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90"/>
        <v>1.2648920000000001</v>
      </c>
      <c r="P1368" s="6">
        <f t="shared" si="91"/>
        <v>2.0545638406034274E-4</v>
      </c>
      <c r="Q1368" t="s">
        <v>8325</v>
      </c>
      <c r="R1368" s="7" t="s">
        <v>8326</v>
      </c>
      <c r="S1368" s="11">
        <f t="shared" si="92"/>
        <v>41970.037766203706</v>
      </c>
      <c r="T1368" s="11">
        <f t="shared" si="93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90"/>
        <v>1.1426000000000001</v>
      </c>
      <c r="P1369" s="6">
        <f t="shared" si="91"/>
        <v>1.2372833118155416E-4</v>
      </c>
      <c r="Q1369" t="s">
        <v>8325</v>
      </c>
      <c r="R1369" s="7" t="s">
        <v>8326</v>
      </c>
      <c r="S1369" s="11">
        <f t="shared" si="92"/>
        <v>42322.044560185182</v>
      </c>
      <c r="T1369" s="11">
        <f t="shared" si="93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90"/>
        <v>1.107</v>
      </c>
      <c r="P1370" s="6">
        <f t="shared" si="91"/>
        <v>1.1987332628914796E-4</v>
      </c>
      <c r="Q1370" t="s">
        <v>8325</v>
      </c>
      <c r="R1370" s="7" t="s">
        <v>8326</v>
      </c>
      <c r="S1370" s="11">
        <f t="shared" si="92"/>
        <v>42170.190902777773</v>
      </c>
      <c r="T1370" s="11">
        <f t="shared" si="93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90"/>
        <v>1.0534805315203954</v>
      </c>
      <c r="P1371" s="6">
        <f t="shared" si="91"/>
        <v>7.3831205300679598E-4</v>
      </c>
      <c r="Q1371" t="s">
        <v>8325</v>
      </c>
      <c r="R1371" s="7" t="s">
        <v>8326</v>
      </c>
      <c r="S1371" s="11">
        <f t="shared" si="92"/>
        <v>41740.594282407408</v>
      </c>
      <c r="T1371" s="11">
        <f t="shared" si="93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90"/>
        <v>1.0366666666666666</v>
      </c>
      <c r="P1372" s="6">
        <f t="shared" si="91"/>
        <v>3.3677149481413741E-5</v>
      </c>
      <c r="Q1372" t="s">
        <v>8325</v>
      </c>
      <c r="R1372" s="7" t="s">
        <v>8326</v>
      </c>
      <c r="S1372" s="11">
        <f t="shared" si="92"/>
        <v>41563.00335648148</v>
      </c>
      <c r="T1372" s="11">
        <f t="shared" si="93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90"/>
        <v>1.0708672667523933</v>
      </c>
      <c r="P1373" s="6">
        <f t="shared" si="91"/>
        <v>1.6232169476732862E-4</v>
      </c>
      <c r="Q1373" t="s">
        <v>8325</v>
      </c>
      <c r="R1373" s="7" t="s">
        <v>8326</v>
      </c>
      <c r="S1373" s="11">
        <f t="shared" si="92"/>
        <v>42131.758587962962</v>
      </c>
      <c r="T1373" s="11">
        <f t="shared" si="93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90"/>
        <v>1.24</v>
      </c>
      <c r="P1374" s="6">
        <f t="shared" si="91"/>
        <v>1.3427545130853068E-5</v>
      </c>
      <c r="Q1374" t="s">
        <v>8325</v>
      </c>
      <c r="R1374" s="7" t="s">
        <v>8326</v>
      </c>
      <c r="S1374" s="11">
        <f t="shared" si="92"/>
        <v>41102.739953703705</v>
      </c>
      <c r="T1374" s="11">
        <f t="shared" si="93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90"/>
        <v>1.0501</v>
      </c>
      <c r="P1375" s="6">
        <f t="shared" si="91"/>
        <v>2.2742363132110979E-4</v>
      </c>
      <c r="Q1375" t="s">
        <v>8325</v>
      </c>
      <c r="R1375" s="7" t="s">
        <v>8326</v>
      </c>
      <c r="S1375" s="11">
        <f t="shared" si="92"/>
        <v>42734.95177083333</v>
      </c>
      <c r="T1375" s="11">
        <f t="shared" si="93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90"/>
        <v>1.8946666666666667</v>
      </c>
      <c r="P1376" s="6">
        <f t="shared" si="91"/>
        <v>6.1550134293361972E-5</v>
      </c>
      <c r="Q1376" t="s">
        <v>8325</v>
      </c>
      <c r="R1376" s="7" t="s">
        <v>8326</v>
      </c>
      <c r="S1376" s="11">
        <f t="shared" si="92"/>
        <v>42454.12023148148</v>
      </c>
      <c r="T1376" s="11">
        <f t="shared" si="93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90"/>
        <v>1.7132499999999999</v>
      </c>
      <c r="P1377" s="6">
        <f t="shared" si="91"/>
        <v>1.4841768835763882E-4</v>
      </c>
      <c r="Q1377" t="s">
        <v>8325</v>
      </c>
      <c r="R1377" s="7" t="s">
        <v>8326</v>
      </c>
      <c r="S1377" s="11">
        <f t="shared" si="92"/>
        <v>42750.066192129627</v>
      </c>
      <c r="T1377" s="11">
        <f t="shared" si="93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90"/>
        <v>2.5248648648648651</v>
      </c>
      <c r="P1378" s="6">
        <f t="shared" si="91"/>
        <v>2.0232278485875704E-4</v>
      </c>
      <c r="Q1378" t="s">
        <v>8325</v>
      </c>
      <c r="R1378" s="7" t="s">
        <v>8326</v>
      </c>
      <c r="S1378" s="11">
        <f t="shared" si="92"/>
        <v>42707.710717592592</v>
      </c>
      <c r="T1378" s="11">
        <f t="shared" si="93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90"/>
        <v>1.1615384615384616</v>
      </c>
      <c r="P1379" s="6">
        <f t="shared" si="91"/>
        <v>3.2702569592884082E-5</v>
      </c>
      <c r="Q1379" t="s">
        <v>8325</v>
      </c>
      <c r="R1379" s="7" t="s">
        <v>8326</v>
      </c>
      <c r="S1379" s="11">
        <f t="shared" si="92"/>
        <v>42769.174305555556</v>
      </c>
      <c r="T1379" s="11">
        <f t="shared" si="93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90"/>
        <v>2.0335000000000001</v>
      </c>
      <c r="P1380" s="6">
        <f t="shared" si="91"/>
        <v>8.8080364592224884E-5</v>
      </c>
      <c r="Q1380" t="s">
        <v>8325</v>
      </c>
      <c r="R1380" s="7" t="s">
        <v>8326</v>
      </c>
      <c r="S1380" s="11">
        <f t="shared" si="92"/>
        <v>42583.759374999994</v>
      </c>
      <c r="T1380" s="11">
        <f t="shared" si="93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90"/>
        <v>1.1160000000000001</v>
      </c>
      <c r="P1381" s="6">
        <f t="shared" si="91"/>
        <v>2.4169581235535521E-4</v>
      </c>
      <c r="Q1381" t="s">
        <v>8325</v>
      </c>
      <c r="R1381" s="7" t="s">
        <v>8326</v>
      </c>
      <c r="S1381" s="11">
        <f t="shared" si="92"/>
        <v>42160.491620370376</v>
      </c>
      <c r="T1381" s="11">
        <f t="shared" si="93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90"/>
        <v>4.24</v>
      </c>
      <c r="P1382" s="6">
        <f t="shared" si="91"/>
        <v>2.2956770707587504E-6</v>
      </c>
      <c r="Q1382" t="s">
        <v>8325</v>
      </c>
      <c r="R1382" s="7" t="s">
        <v>8326</v>
      </c>
      <c r="S1382" s="11">
        <f t="shared" si="92"/>
        <v>42164.083333333328</v>
      </c>
      <c r="T1382" s="11">
        <f t="shared" si="93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90"/>
        <v>1.071</v>
      </c>
      <c r="P1383" s="6">
        <f t="shared" si="91"/>
        <v>1.1597500673502932E-4</v>
      </c>
      <c r="Q1383" t="s">
        <v>8325</v>
      </c>
      <c r="R1383" s="7" t="s">
        <v>8326</v>
      </c>
      <c r="S1383" s="11">
        <f t="shared" si="92"/>
        <v>42733.214409722219</v>
      </c>
      <c r="T1383" s="11">
        <f t="shared" si="93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90"/>
        <v>1.043625</v>
      </c>
      <c r="P1384" s="6">
        <f t="shared" si="91"/>
        <v>1.8081705531853591E-4</v>
      </c>
      <c r="Q1384" t="s">
        <v>8325</v>
      </c>
      <c r="R1384" s="7" t="s">
        <v>8326</v>
      </c>
      <c r="S1384" s="11">
        <f t="shared" si="92"/>
        <v>41400.800185185188</v>
      </c>
      <c r="T1384" s="11">
        <f t="shared" si="93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90"/>
        <v>2.124090909090909</v>
      </c>
      <c r="P1385" s="6">
        <f t="shared" si="91"/>
        <v>1.0120470709109095E-4</v>
      </c>
      <c r="Q1385" t="s">
        <v>8325</v>
      </c>
      <c r="R1385" s="7" t="s">
        <v>8326</v>
      </c>
      <c r="S1385" s="11">
        <f t="shared" si="92"/>
        <v>42727.074976851851</v>
      </c>
      <c r="T1385" s="11">
        <f t="shared" si="93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90"/>
        <v>1.2408571428571429</v>
      </c>
      <c r="P1386" s="6">
        <f t="shared" si="91"/>
        <v>9.4057787908540113E-5</v>
      </c>
      <c r="Q1386" t="s">
        <v>8325</v>
      </c>
      <c r="R1386" s="7" t="s">
        <v>8326</v>
      </c>
      <c r="S1386" s="11">
        <f t="shared" si="92"/>
        <v>42190.735208333332</v>
      </c>
      <c r="T1386" s="11">
        <f t="shared" si="93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90"/>
        <v>1.10406125</v>
      </c>
      <c r="P1387" s="6">
        <f t="shared" si="91"/>
        <v>1.912881582142071E-4</v>
      </c>
      <c r="Q1387" t="s">
        <v>8325</v>
      </c>
      <c r="R1387" s="7" t="s">
        <v>8326</v>
      </c>
      <c r="S1387" s="11">
        <f t="shared" si="92"/>
        <v>42489.507638888885</v>
      </c>
      <c r="T1387" s="11">
        <f t="shared" si="93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90"/>
        <v>2.1875</v>
      </c>
      <c r="P1388" s="6">
        <f t="shared" si="91"/>
        <v>1.8950164499187797E-5</v>
      </c>
      <c r="Q1388" t="s">
        <v>8325</v>
      </c>
      <c r="R1388" s="7" t="s">
        <v>8326</v>
      </c>
      <c r="S1388" s="11">
        <f t="shared" si="92"/>
        <v>42214.646863425922</v>
      </c>
      <c r="T1388" s="11">
        <f t="shared" si="93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90"/>
        <v>1.36625</v>
      </c>
      <c r="P1389" s="6">
        <f t="shared" si="91"/>
        <v>1.1835731312921293E-4</v>
      </c>
      <c r="Q1389" t="s">
        <v>8325</v>
      </c>
      <c r="R1389" s="7" t="s">
        <v>8326</v>
      </c>
      <c r="S1389" s="11">
        <f t="shared" si="92"/>
        <v>42158.1875</v>
      </c>
      <c r="T1389" s="11">
        <f t="shared" si="93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90"/>
        <v>1.348074</v>
      </c>
      <c r="P1390" s="6">
        <f t="shared" si="91"/>
        <v>1.4597842318330337E-4</v>
      </c>
      <c r="Q1390" t="s">
        <v>8325</v>
      </c>
      <c r="R1390" s="7" t="s">
        <v>8326</v>
      </c>
      <c r="S1390" s="11">
        <f t="shared" si="92"/>
        <v>42660.676388888889</v>
      </c>
      <c r="T1390" s="11">
        <f t="shared" si="93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90"/>
        <v>1.454</v>
      </c>
      <c r="P1391" s="6">
        <f t="shared" si="91"/>
        <v>1.5744879532468033E-5</v>
      </c>
      <c r="Q1391" t="s">
        <v>8325</v>
      </c>
      <c r="R1391" s="7" t="s">
        <v>8326</v>
      </c>
      <c r="S1391" s="11">
        <f t="shared" si="92"/>
        <v>42595.480983796297</v>
      </c>
      <c r="T1391" s="11">
        <f t="shared" si="93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90"/>
        <v>1.0910714285714285</v>
      </c>
      <c r="P1392" s="6">
        <f t="shared" si="91"/>
        <v>6.6163145765735687E-5</v>
      </c>
      <c r="Q1392" t="s">
        <v>8325</v>
      </c>
      <c r="R1392" s="7" t="s">
        <v>8326</v>
      </c>
      <c r="S1392" s="11">
        <f t="shared" si="92"/>
        <v>42121.716666666667</v>
      </c>
      <c r="T1392" s="11">
        <f t="shared" si="93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90"/>
        <v>1.1020000000000001</v>
      </c>
      <c r="P1393" s="6">
        <f t="shared" si="91"/>
        <v>1.1933189301774259E-5</v>
      </c>
      <c r="Q1393" t="s">
        <v>8325</v>
      </c>
      <c r="R1393" s="7" t="s">
        <v>8326</v>
      </c>
      <c r="S1393" s="11">
        <f t="shared" si="92"/>
        <v>42238.207638888889</v>
      </c>
      <c r="T1393" s="11">
        <f t="shared" si="93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90"/>
        <v>1.1364000000000001</v>
      </c>
      <c r="P1394" s="6">
        <f t="shared" si="91"/>
        <v>6.1528476962505757E-5</v>
      </c>
      <c r="Q1394" t="s">
        <v>8325</v>
      </c>
      <c r="R1394" s="7" t="s">
        <v>8326</v>
      </c>
      <c r="S1394" s="11">
        <f t="shared" si="92"/>
        <v>42432.154930555553</v>
      </c>
      <c r="T1394" s="11">
        <f t="shared" si="93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90"/>
        <v>1.0235000000000001</v>
      </c>
      <c r="P1395" s="6">
        <f t="shared" si="91"/>
        <v>2.216627813133567E-4</v>
      </c>
      <c r="Q1395" t="s">
        <v>8325</v>
      </c>
      <c r="R1395" s="7" t="s">
        <v>8326</v>
      </c>
      <c r="S1395" s="11">
        <f t="shared" si="92"/>
        <v>42583.681979166664</v>
      </c>
      <c r="T1395" s="11">
        <f t="shared" si="93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90"/>
        <v>1.2213333333333334</v>
      </c>
      <c r="P1396" s="6">
        <f t="shared" si="91"/>
        <v>1.9838115064292596E-5</v>
      </c>
      <c r="Q1396" t="s">
        <v>8325</v>
      </c>
      <c r="R1396" s="7" t="s">
        <v>8326</v>
      </c>
      <c r="S1396" s="11">
        <f t="shared" si="92"/>
        <v>42795.125</v>
      </c>
      <c r="T1396" s="11">
        <f t="shared" si="93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90"/>
        <v>1.1188571428571428</v>
      </c>
      <c r="P1397" s="6">
        <f t="shared" si="91"/>
        <v>8.4810107632936468E-5</v>
      </c>
      <c r="Q1397" t="s">
        <v>8325</v>
      </c>
      <c r="R1397" s="7" t="s">
        <v>8326</v>
      </c>
      <c r="S1397" s="11">
        <f t="shared" si="92"/>
        <v>42749.90834490741</v>
      </c>
      <c r="T1397" s="11">
        <f t="shared" si="93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90"/>
        <v>1.073</v>
      </c>
      <c r="P1398" s="6">
        <f t="shared" si="91"/>
        <v>1.3942989605230977E-4</v>
      </c>
      <c r="Q1398" t="s">
        <v>8325</v>
      </c>
      <c r="R1398" s="7" t="s">
        <v>8326</v>
      </c>
      <c r="S1398" s="11">
        <f t="shared" si="92"/>
        <v>42048.99863425926</v>
      </c>
      <c r="T1398" s="11">
        <f t="shared" si="93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90"/>
        <v>1.1385000000000001</v>
      </c>
      <c r="P1399" s="6">
        <f t="shared" si="91"/>
        <v>2.4656871179800353E-4</v>
      </c>
      <c r="Q1399" t="s">
        <v>8325</v>
      </c>
      <c r="R1399" s="7" t="s">
        <v>8326</v>
      </c>
      <c r="S1399" s="11">
        <f t="shared" si="92"/>
        <v>42670.888194444444</v>
      </c>
      <c r="T1399" s="11">
        <f t="shared" si="93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1.0968181818181819</v>
      </c>
      <c r="P1400" s="6">
        <f t="shared" si="91"/>
        <v>1.0451827871209178E-4</v>
      </c>
      <c r="Q1400" t="s">
        <v>8325</v>
      </c>
      <c r="R1400" s="7" t="s">
        <v>8326</v>
      </c>
      <c r="S1400" s="11">
        <f t="shared" si="92"/>
        <v>42556.874236111107</v>
      </c>
      <c r="T1400" s="11">
        <f t="shared" si="93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1.2614444444444444</v>
      </c>
      <c r="P1401" s="6">
        <f t="shared" si="91"/>
        <v>2.4587567721060465E-4</v>
      </c>
      <c r="Q1401" t="s">
        <v>8325</v>
      </c>
      <c r="R1401" s="7" t="s">
        <v>8326</v>
      </c>
      <c r="S1401" s="11">
        <f t="shared" si="92"/>
        <v>41919.004317129627</v>
      </c>
      <c r="T1401" s="11">
        <f t="shared" si="93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1.6742857142857144</v>
      </c>
      <c r="P1402" s="6">
        <f t="shared" si="91"/>
        <v>1.269119588174177E-5</v>
      </c>
      <c r="Q1402" t="s">
        <v>8325</v>
      </c>
      <c r="R1402" s="7" t="s">
        <v>8326</v>
      </c>
      <c r="S1402" s="11">
        <f t="shared" si="92"/>
        <v>42533.229166666672</v>
      </c>
      <c r="T1402" s="11">
        <f t="shared" si="93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4.9652000000000003</v>
      </c>
      <c r="P1403" s="6">
        <f t="shared" si="91"/>
        <v>2.6883244791819216E-4</v>
      </c>
      <c r="Q1403" t="s">
        <v>8325</v>
      </c>
      <c r="R1403" s="7" t="s">
        <v>8326</v>
      </c>
      <c r="S1403" s="11">
        <f t="shared" si="92"/>
        <v>41420.99622685185</v>
      </c>
      <c r="T1403" s="11">
        <f t="shared" si="93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1.0915999999999999</v>
      </c>
      <c r="P1404" s="6">
        <f t="shared" si="91"/>
        <v>5.9102855906609711E-5</v>
      </c>
      <c r="Q1404" t="s">
        <v>8325</v>
      </c>
      <c r="R1404" s="7" t="s">
        <v>8326</v>
      </c>
      <c r="S1404" s="11">
        <f t="shared" si="92"/>
        <v>42125.011701388896</v>
      </c>
      <c r="T1404" s="11">
        <f t="shared" si="93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1.0257499999999999</v>
      </c>
      <c r="P1405" s="6">
        <f t="shared" si="91"/>
        <v>8.8860028503048608E-5</v>
      </c>
      <c r="Q1405" t="s">
        <v>8325</v>
      </c>
      <c r="R1405" s="7" t="s">
        <v>8326</v>
      </c>
      <c r="S1405" s="11">
        <f t="shared" si="92"/>
        <v>41481.062905092593</v>
      </c>
      <c r="T1405" s="11">
        <f t="shared" si="93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1.6620689655172414E-2</v>
      </c>
      <c r="P1406" s="6">
        <f t="shared" si="91"/>
        <v>5.2194167363477249E-6</v>
      </c>
      <c r="Q1406" t="s">
        <v>8322</v>
      </c>
      <c r="R1406" s="7" t="s">
        <v>8341</v>
      </c>
      <c r="S1406" s="11">
        <f t="shared" si="92"/>
        <v>42057.510243055556</v>
      </c>
      <c r="T1406" s="11">
        <f t="shared" si="93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4.1999999999999997E-3</v>
      </c>
      <c r="P1407" s="6">
        <f t="shared" si="91"/>
        <v>2.2740197399025355E-6</v>
      </c>
      <c r="Q1407" t="s">
        <v>8322</v>
      </c>
      <c r="R1407" s="7" t="s">
        <v>8341</v>
      </c>
      <c r="S1407" s="11">
        <f t="shared" si="92"/>
        <v>41971.722233796296</v>
      </c>
      <c r="T1407" s="11">
        <f t="shared" si="93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1.25E-3</v>
      </c>
      <c r="P1408" s="6">
        <f t="shared" si="91"/>
        <v>3.2485996284321937E-7</v>
      </c>
      <c r="Q1408" t="s">
        <v>8322</v>
      </c>
      <c r="R1408" s="7" t="s">
        <v>8341</v>
      </c>
      <c r="S1408" s="11">
        <f t="shared" si="92"/>
        <v>42350.416666666672</v>
      </c>
      <c r="T1408" s="11">
        <f t="shared" si="93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5.0000000000000001E-3</v>
      </c>
      <c r="P1409" s="6">
        <f t="shared" si="91"/>
        <v>3.2485996284321937E-7</v>
      </c>
      <c r="Q1409" t="s">
        <v>8322</v>
      </c>
      <c r="R1409" s="7" t="s">
        <v>8341</v>
      </c>
      <c r="S1409" s="11">
        <f t="shared" si="92"/>
        <v>41863.536782407406</v>
      </c>
      <c r="T1409" s="11">
        <f t="shared" si="93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94">E1410/D1410</f>
        <v>7.1999999999999995E-2</v>
      </c>
      <c r="P1410" s="6">
        <f t="shared" ref="P1410:P1473" si="95">E1410/SUM($E$2:$E$4115)</f>
        <v>1.559327821647453E-6</v>
      </c>
      <c r="Q1410" t="s">
        <v>8322</v>
      </c>
      <c r="R1410" s="7" t="s">
        <v>8341</v>
      </c>
      <c r="S1410" s="11">
        <f t="shared" si="92"/>
        <v>42321.913842592592</v>
      </c>
      <c r="T1410" s="11">
        <f t="shared" si="93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94"/>
        <v>0</v>
      </c>
      <c r="P1411" s="6">
        <f t="shared" si="95"/>
        <v>0</v>
      </c>
      <c r="Q1411" t="s">
        <v>8322</v>
      </c>
      <c r="R1411" s="7" t="s">
        <v>8341</v>
      </c>
      <c r="S1411" s="11">
        <f t="shared" ref="S1411:S1474" si="96">(((I1411/60)/60/24)+DATE(1970,1,1))</f>
        <v>42005.175173611111</v>
      </c>
      <c r="T1411" s="11">
        <f t="shared" ref="T1411:T1474" si="97">((($J1411/60)/60/24)+DATE(1970,1,1))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4"/>
        <v>1.6666666666666666E-4</v>
      </c>
      <c r="P1412" s="6">
        <f t="shared" si="95"/>
        <v>2.1657330856214625E-8</v>
      </c>
      <c r="Q1412" t="s">
        <v>8322</v>
      </c>
      <c r="R1412" s="7" t="s">
        <v>8341</v>
      </c>
      <c r="S1412" s="11">
        <f t="shared" si="96"/>
        <v>42524.318518518514</v>
      </c>
      <c r="T1412" s="11">
        <f t="shared" si="9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4"/>
        <v>2.3333333333333335E-3</v>
      </c>
      <c r="P1413" s="6">
        <f t="shared" si="95"/>
        <v>1.5160131599350237E-7</v>
      </c>
      <c r="Q1413" t="s">
        <v>8322</v>
      </c>
      <c r="R1413" s="7" t="s">
        <v>8341</v>
      </c>
      <c r="S1413" s="11">
        <f t="shared" si="96"/>
        <v>42041.059027777781</v>
      </c>
      <c r="T1413" s="11">
        <f t="shared" si="9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4"/>
        <v>4.5714285714285714E-2</v>
      </c>
      <c r="P1414" s="6">
        <f t="shared" si="95"/>
        <v>6.93034587398868E-6</v>
      </c>
      <c r="Q1414" t="s">
        <v>8322</v>
      </c>
      <c r="R1414" s="7" t="s">
        <v>8341</v>
      </c>
      <c r="S1414" s="11">
        <f t="shared" si="96"/>
        <v>41977.063645833332</v>
      </c>
      <c r="T1414" s="11">
        <f t="shared" si="9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4"/>
        <v>0.05</v>
      </c>
      <c r="P1415" s="6">
        <f t="shared" si="95"/>
        <v>2.1657330856214625E-6</v>
      </c>
      <c r="Q1415" t="s">
        <v>8322</v>
      </c>
      <c r="R1415" s="7" t="s">
        <v>8341</v>
      </c>
      <c r="S1415" s="11">
        <f t="shared" si="96"/>
        <v>42420.437152777777</v>
      </c>
      <c r="T1415" s="11">
        <f t="shared" si="9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4"/>
        <v>2E-3</v>
      </c>
      <c r="P1416" s="6">
        <f t="shared" si="95"/>
        <v>2.1657330856214625E-8</v>
      </c>
      <c r="Q1416" t="s">
        <v>8322</v>
      </c>
      <c r="R1416" s="7" t="s">
        <v>8341</v>
      </c>
      <c r="S1416" s="11">
        <f t="shared" si="96"/>
        <v>42738.25309027778</v>
      </c>
      <c r="T1416" s="11">
        <f t="shared" si="9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4"/>
        <v>0.18181818181818182</v>
      </c>
      <c r="P1417" s="6">
        <f t="shared" si="95"/>
        <v>1.73258646849717E-5</v>
      </c>
      <c r="Q1417" t="s">
        <v>8322</v>
      </c>
      <c r="R1417" s="7" t="s">
        <v>8341</v>
      </c>
      <c r="S1417" s="11">
        <f t="shared" si="96"/>
        <v>42232.675821759258</v>
      </c>
      <c r="T1417" s="11">
        <f t="shared" si="9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4"/>
        <v>0</v>
      </c>
      <c r="P1418" s="6">
        <f t="shared" si="95"/>
        <v>0</v>
      </c>
      <c r="Q1418" t="s">
        <v>8322</v>
      </c>
      <c r="R1418" s="7" t="s">
        <v>8341</v>
      </c>
      <c r="S1418" s="11">
        <f t="shared" si="96"/>
        <v>42329.967812499999</v>
      </c>
      <c r="T1418" s="11">
        <f t="shared" si="9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4"/>
        <v>1.2222222222222223E-2</v>
      </c>
      <c r="P1419" s="6">
        <f t="shared" si="95"/>
        <v>1.1911531970918045E-6</v>
      </c>
      <c r="Q1419" t="s">
        <v>8322</v>
      </c>
      <c r="R1419" s="7" t="s">
        <v>8341</v>
      </c>
      <c r="S1419" s="11">
        <f t="shared" si="96"/>
        <v>42262.465972222228</v>
      </c>
      <c r="T1419" s="11">
        <f t="shared" si="9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4"/>
        <v>2E-3</v>
      </c>
      <c r="P1420" s="6">
        <f t="shared" si="95"/>
        <v>1.2994398513728775E-7</v>
      </c>
      <c r="Q1420" t="s">
        <v>8322</v>
      </c>
      <c r="R1420" s="7" t="s">
        <v>8341</v>
      </c>
      <c r="S1420" s="11">
        <f t="shared" si="96"/>
        <v>42425.456412037034</v>
      </c>
      <c r="T1420" s="11">
        <f t="shared" si="9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4"/>
        <v>7.0634920634920634E-2</v>
      </c>
      <c r="P1421" s="6">
        <f t="shared" si="95"/>
        <v>9.6375122310155088E-6</v>
      </c>
      <c r="Q1421" t="s">
        <v>8322</v>
      </c>
      <c r="R1421" s="7" t="s">
        <v>8341</v>
      </c>
      <c r="S1421" s="11">
        <f t="shared" si="96"/>
        <v>42652.456238425926</v>
      </c>
      <c r="T1421" s="11">
        <f t="shared" si="9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4"/>
        <v>2.7272727272727271E-2</v>
      </c>
      <c r="P1422" s="6">
        <f t="shared" si="95"/>
        <v>6.4971992568643875E-8</v>
      </c>
      <c r="Q1422" t="s">
        <v>8322</v>
      </c>
      <c r="R1422" s="7" t="s">
        <v>8341</v>
      </c>
      <c r="S1422" s="11">
        <f t="shared" si="96"/>
        <v>42549.667662037042</v>
      </c>
      <c r="T1422" s="11">
        <f t="shared" si="9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4"/>
        <v>1E-3</v>
      </c>
      <c r="P1423" s="6">
        <f t="shared" si="95"/>
        <v>4.331466171242925E-6</v>
      </c>
      <c r="Q1423" t="s">
        <v>8322</v>
      </c>
      <c r="R1423" s="7" t="s">
        <v>8341</v>
      </c>
      <c r="S1423" s="11">
        <f t="shared" si="96"/>
        <v>42043.915613425925</v>
      </c>
      <c r="T1423" s="11">
        <f t="shared" si="9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4"/>
        <v>1.0399999999999999E-3</v>
      </c>
      <c r="P1424" s="6">
        <f t="shared" si="95"/>
        <v>5.6309060226158025E-7</v>
      </c>
      <c r="Q1424" t="s">
        <v>8322</v>
      </c>
      <c r="R1424" s="7" t="s">
        <v>8341</v>
      </c>
      <c r="S1424" s="11">
        <f t="shared" si="96"/>
        <v>42634.239629629628</v>
      </c>
      <c r="T1424" s="11">
        <f t="shared" si="9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4"/>
        <v>3.3333333333333335E-3</v>
      </c>
      <c r="P1425" s="6">
        <f t="shared" si="95"/>
        <v>2.1657330856214625E-6</v>
      </c>
      <c r="Q1425" t="s">
        <v>8322</v>
      </c>
      <c r="R1425" s="7" t="s">
        <v>8341</v>
      </c>
      <c r="S1425" s="11">
        <f t="shared" si="96"/>
        <v>42370.360312500001</v>
      </c>
      <c r="T1425" s="11">
        <f t="shared" si="9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4"/>
        <v>0.2036</v>
      </c>
      <c r="P1426" s="6">
        <f t="shared" si="95"/>
        <v>3.3070744217439736E-5</v>
      </c>
      <c r="Q1426" t="s">
        <v>8322</v>
      </c>
      <c r="R1426" s="7" t="s">
        <v>8341</v>
      </c>
      <c r="S1426" s="11">
        <f t="shared" si="96"/>
        <v>42689.759282407409</v>
      </c>
      <c r="T1426" s="11">
        <f t="shared" si="9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4"/>
        <v>0</v>
      </c>
      <c r="P1427" s="6">
        <f t="shared" si="95"/>
        <v>0</v>
      </c>
      <c r="Q1427" t="s">
        <v>8322</v>
      </c>
      <c r="R1427" s="7" t="s">
        <v>8341</v>
      </c>
      <c r="S1427" s="11">
        <f t="shared" si="96"/>
        <v>42123.131469907406</v>
      </c>
      <c r="T1427" s="11">
        <f t="shared" si="9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4"/>
        <v>0</v>
      </c>
      <c r="P1428" s="6">
        <f t="shared" si="95"/>
        <v>0</v>
      </c>
      <c r="Q1428" t="s">
        <v>8322</v>
      </c>
      <c r="R1428" s="7" t="s">
        <v>8341</v>
      </c>
      <c r="S1428" s="11">
        <f t="shared" si="96"/>
        <v>42240.390277777777</v>
      </c>
      <c r="T1428" s="11">
        <f t="shared" si="9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4"/>
        <v>8.3799999999999999E-2</v>
      </c>
      <c r="P1429" s="6">
        <f t="shared" si="95"/>
        <v>9.0744216287539288E-6</v>
      </c>
      <c r="Q1429" t="s">
        <v>8322</v>
      </c>
      <c r="R1429" s="7" t="s">
        <v>8341</v>
      </c>
      <c r="S1429" s="11">
        <f t="shared" si="96"/>
        <v>42631.851678240739</v>
      </c>
      <c r="T1429" s="11">
        <f t="shared" si="9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4"/>
        <v>4.4999999999999998E-2</v>
      </c>
      <c r="P1430" s="6">
        <f t="shared" si="95"/>
        <v>9.7457988852965822E-7</v>
      </c>
      <c r="Q1430" t="s">
        <v>8322</v>
      </c>
      <c r="R1430" s="7" t="s">
        <v>8341</v>
      </c>
      <c r="S1430" s="11">
        <f t="shared" si="96"/>
        <v>42462.338159722218</v>
      </c>
      <c r="T1430" s="11">
        <f t="shared" si="9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4"/>
        <v>0</v>
      </c>
      <c r="P1431" s="6">
        <f t="shared" si="95"/>
        <v>0</v>
      </c>
      <c r="Q1431" t="s">
        <v>8322</v>
      </c>
      <c r="R1431" s="7" t="s">
        <v>8341</v>
      </c>
      <c r="S1431" s="11">
        <f t="shared" si="96"/>
        <v>42104.060671296291</v>
      </c>
      <c r="T1431" s="11">
        <f t="shared" si="9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4"/>
        <v>8.0600000000000005E-2</v>
      </c>
      <c r="P1432" s="6">
        <f t="shared" si="95"/>
        <v>8.7279043350544948E-6</v>
      </c>
      <c r="Q1432" t="s">
        <v>8322</v>
      </c>
      <c r="R1432" s="7" t="s">
        <v>8341</v>
      </c>
      <c r="S1432" s="11">
        <f t="shared" si="96"/>
        <v>41992.813518518517</v>
      </c>
      <c r="T1432" s="11">
        <f t="shared" si="9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4"/>
        <v>0.31947058823529412</v>
      </c>
      <c r="P1433" s="6">
        <f t="shared" si="95"/>
        <v>1.1762096388010163E-4</v>
      </c>
      <c r="Q1433" t="s">
        <v>8322</v>
      </c>
      <c r="R1433" s="7" t="s">
        <v>8341</v>
      </c>
      <c r="S1433" s="11">
        <f t="shared" si="96"/>
        <v>42334.252500000002</v>
      </c>
      <c r="T1433" s="11">
        <f t="shared" si="9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4"/>
        <v>0</v>
      </c>
      <c r="P1434" s="6">
        <f t="shared" si="95"/>
        <v>0</v>
      </c>
      <c r="Q1434" t="s">
        <v>8322</v>
      </c>
      <c r="R1434" s="7" t="s">
        <v>8341</v>
      </c>
      <c r="S1434" s="11">
        <f t="shared" si="96"/>
        <v>42205.780416666668</v>
      </c>
      <c r="T1434" s="11">
        <f t="shared" si="9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4"/>
        <v>6.7083333333333328E-2</v>
      </c>
      <c r="P1435" s="6">
        <f t="shared" si="95"/>
        <v>1.7434151339252775E-5</v>
      </c>
      <c r="Q1435" t="s">
        <v>8322</v>
      </c>
      <c r="R1435" s="7" t="s">
        <v>8341</v>
      </c>
      <c r="S1435" s="11">
        <f t="shared" si="96"/>
        <v>42714.458333333328</v>
      </c>
      <c r="T1435" s="11">
        <f t="shared" si="9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4"/>
        <v>9.987804878048781E-2</v>
      </c>
      <c r="P1436" s="6">
        <f t="shared" si="95"/>
        <v>1.7737353971239778E-4</v>
      </c>
      <c r="Q1436" t="s">
        <v>8322</v>
      </c>
      <c r="R1436" s="7" t="s">
        <v>8341</v>
      </c>
      <c r="S1436" s="11">
        <f t="shared" si="96"/>
        <v>42163.625</v>
      </c>
      <c r="T1436" s="11">
        <f t="shared" si="9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4"/>
        <v>1E-3</v>
      </c>
      <c r="P1437" s="6">
        <f t="shared" si="95"/>
        <v>3.2485996284321937E-7</v>
      </c>
      <c r="Q1437" t="s">
        <v>8322</v>
      </c>
      <c r="R1437" s="7" t="s">
        <v>8341</v>
      </c>
      <c r="S1437" s="11">
        <f t="shared" si="96"/>
        <v>42288.780324074076</v>
      </c>
      <c r="T1437" s="11">
        <f t="shared" si="9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4"/>
        <v>7.7000000000000002E-3</v>
      </c>
      <c r="P1438" s="6">
        <f t="shared" si="95"/>
        <v>1.6676144759285262E-6</v>
      </c>
      <c r="Q1438" t="s">
        <v>8322</v>
      </c>
      <c r="R1438" s="7" t="s">
        <v>8341</v>
      </c>
      <c r="S1438" s="11">
        <f t="shared" si="96"/>
        <v>42421.35019675926</v>
      </c>
      <c r="T1438" s="11">
        <f t="shared" si="9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4"/>
        <v>0.26900000000000002</v>
      </c>
      <c r="P1439" s="6">
        <f t="shared" si="95"/>
        <v>1.7477466000965201E-5</v>
      </c>
      <c r="Q1439" t="s">
        <v>8322</v>
      </c>
      <c r="R1439" s="7" t="s">
        <v>8341</v>
      </c>
      <c r="S1439" s="11">
        <f t="shared" si="96"/>
        <v>41833.207638888889</v>
      </c>
      <c r="T1439" s="11">
        <f t="shared" si="9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4"/>
        <v>0.03</v>
      </c>
      <c r="P1440" s="6">
        <f t="shared" si="95"/>
        <v>1.2994398513728776E-5</v>
      </c>
      <c r="Q1440" t="s">
        <v>8322</v>
      </c>
      <c r="R1440" s="7" t="s">
        <v>8341</v>
      </c>
      <c r="S1440" s="11">
        <f t="shared" si="96"/>
        <v>42487.579861111109</v>
      </c>
      <c r="T1440" s="11">
        <f t="shared" si="9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4"/>
        <v>6.6055045871559637E-2</v>
      </c>
      <c r="P1441" s="6">
        <f t="shared" si="95"/>
        <v>3.8983195541186329E-6</v>
      </c>
      <c r="Q1441" t="s">
        <v>8322</v>
      </c>
      <c r="R1441" s="7" t="s">
        <v>8341</v>
      </c>
      <c r="S1441" s="11">
        <f t="shared" si="96"/>
        <v>42070.829872685179</v>
      </c>
      <c r="T1441" s="11">
        <f t="shared" si="9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4"/>
        <v>7.6923076923076926E-5</v>
      </c>
      <c r="P1442" s="6">
        <f t="shared" si="95"/>
        <v>2.1657330856214625E-8</v>
      </c>
      <c r="Q1442" t="s">
        <v>8322</v>
      </c>
      <c r="R1442" s="7" t="s">
        <v>8341</v>
      </c>
      <c r="S1442" s="11">
        <f t="shared" si="96"/>
        <v>42516.748414351852</v>
      </c>
      <c r="T1442" s="11">
        <f t="shared" si="9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4"/>
        <v>1.1222222222222222E-2</v>
      </c>
      <c r="P1443" s="6">
        <f t="shared" si="95"/>
        <v>4.374780832955354E-5</v>
      </c>
      <c r="Q1443" t="s">
        <v>8322</v>
      </c>
      <c r="R1443" s="7" t="s">
        <v>8341</v>
      </c>
      <c r="S1443" s="11">
        <f t="shared" si="96"/>
        <v>42258.765844907408</v>
      </c>
      <c r="T1443" s="11">
        <f t="shared" si="9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4"/>
        <v>0</v>
      </c>
      <c r="P1444" s="6">
        <f t="shared" si="95"/>
        <v>0</v>
      </c>
      <c r="Q1444" t="s">
        <v>8322</v>
      </c>
      <c r="R1444" s="7" t="s">
        <v>8341</v>
      </c>
      <c r="S1444" s="11">
        <f t="shared" si="96"/>
        <v>42515.64534722222</v>
      </c>
      <c r="T1444" s="11">
        <f t="shared" si="9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4"/>
        <v>0</v>
      </c>
      <c r="P1445" s="6">
        <f t="shared" si="95"/>
        <v>0</v>
      </c>
      <c r="Q1445" t="s">
        <v>8322</v>
      </c>
      <c r="R1445" s="7" t="s">
        <v>8341</v>
      </c>
      <c r="S1445" s="11">
        <f t="shared" si="96"/>
        <v>42737.926030092596</v>
      </c>
      <c r="T1445" s="11">
        <f t="shared" si="9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4"/>
        <v>0</v>
      </c>
      <c r="P1446" s="6">
        <f t="shared" si="95"/>
        <v>0</v>
      </c>
      <c r="Q1446" t="s">
        <v>8322</v>
      </c>
      <c r="R1446" s="7" t="s">
        <v>8341</v>
      </c>
      <c r="S1446" s="11">
        <f t="shared" si="96"/>
        <v>42259.873402777783</v>
      </c>
      <c r="T1446" s="11">
        <f t="shared" si="9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4"/>
        <v>0</v>
      </c>
      <c r="P1447" s="6">
        <f t="shared" si="95"/>
        <v>0</v>
      </c>
      <c r="Q1447" t="s">
        <v>8322</v>
      </c>
      <c r="R1447" s="7" t="s">
        <v>8341</v>
      </c>
      <c r="S1447" s="11">
        <f t="shared" si="96"/>
        <v>42169.542303240742</v>
      </c>
      <c r="T1447" s="11">
        <f t="shared" si="9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4"/>
        <v>0</v>
      </c>
      <c r="P1448" s="6">
        <f t="shared" si="95"/>
        <v>0</v>
      </c>
      <c r="Q1448" t="s">
        <v>8322</v>
      </c>
      <c r="R1448" s="7" t="s">
        <v>8341</v>
      </c>
      <c r="S1448" s="11">
        <f t="shared" si="96"/>
        <v>42481.447662037041</v>
      </c>
      <c r="T1448" s="11">
        <f t="shared" si="9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4"/>
        <v>1.4999999999999999E-4</v>
      </c>
      <c r="P1449" s="6">
        <f t="shared" si="95"/>
        <v>1.624299814216097E-6</v>
      </c>
      <c r="Q1449" t="s">
        <v>8322</v>
      </c>
      <c r="R1449" s="7" t="s">
        <v>8341</v>
      </c>
      <c r="S1449" s="11">
        <f t="shared" si="96"/>
        <v>42559.730717592596</v>
      </c>
      <c r="T1449" s="11">
        <f t="shared" si="9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4"/>
        <v>0</v>
      </c>
      <c r="P1450" s="6">
        <f t="shared" si="95"/>
        <v>0</v>
      </c>
      <c r="Q1450" t="s">
        <v>8322</v>
      </c>
      <c r="R1450" s="7" t="s">
        <v>8341</v>
      </c>
      <c r="S1450" s="11">
        <f t="shared" si="96"/>
        <v>42146.225694444445</v>
      </c>
      <c r="T1450" s="11">
        <f t="shared" si="9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4"/>
        <v>0</v>
      </c>
      <c r="P1451" s="6">
        <f t="shared" si="95"/>
        <v>0</v>
      </c>
      <c r="Q1451" t="s">
        <v>8322</v>
      </c>
      <c r="R1451" s="7" t="s">
        <v>8341</v>
      </c>
      <c r="S1451" s="11">
        <f t="shared" si="96"/>
        <v>42134.811400462961</v>
      </c>
      <c r="T1451" s="11">
        <f t="shared" si="9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4"/>
        <v>1.0000000000000001E-5</v>
      </c>
      <c r="P1452" s="6">
        <f t="shared" si="95"/>
        <v>2.1657330856214625E-8</v>
      </c>
      <c r="Q1452" t="s">
        <v>8322</v>
      </c>
      <c r="R1452" s="7" t="s">
        <v>8341</v>
      </c>
      <c r="S1452" s="11">
        <f t="shared" si="96"/>
        <v>42420.171261574069</v>
      </c>
      <c r="T1452" s="11">
        <f t="shared" si="9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4"/>
        <v>1.0554089709762533E-4</v>
      </c>
      <c r="P1453" s="6">
        <f t="shared" si="95"/>
        <v>4.331466171242925E-8</v>
      </c>
      <c r="Q1453" t="s">
        <v>8322</v>
      </c>
      <c r="R1453" s="7" t="s">
        <v>8341</v>
      </c>
      <c r="S1453" s="11">
        <f t="shared" si="96"/>
        <v>41962.00068287037</v>
      </c>
      <c r="T1453" s="11">
        <f t="shared" si="9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4"/>
        <v>0</v>
      </c>
      <c r="P1454" s="6">
        <f t="shared" si="95"/>
        <v>0</v>
      </c>
      <c r="Q1454" t="s">
        <v>8322</v>
      </c>
      <c r="R1454" s="7" t="s">
        <v>8341</v>
      </c>
      <c r="S1454" s="11">
        <f t="shared" si="96"/>
        <v>41848.703275462962</v>
      </c>
      <c r="T1454" s="11">
        <f t="shared" si="9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4"/>
        <v>0</v>
      </c>
      <c r="P1455" s="6">
        <f t="shared" si="95"/>
        <v>0</v>
      </c>
      <c r="Q1455" t="s">
        <v>8322</v>
      </c>
      <c r="R1455" s="7" t="s">
        <v>8341</v>
      </c>
      <c r="S1455" s="11">
        <f t="shared" si="96"/>
        <v>42840.654479166667</v>
      </c>
      <c r="T1455" s="11">
        <f t="shared" si="9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4"/>
        <v>8.5714285714285719E-3</v>
      </c>
      <c r="P1456" s="6">
        <f t="shared" si="95"/>
        <v>3.2485996284321937E-7</v>
      </c>
      <c r="Q1456" t="s">
        <v>8322</v>
      </c>
      <c r="R1456" s="7" t="s">
        <v>8341</v>
      </c>
      <c r="S1456" s="11">
        <f t="shared" si="96"/>
        <v>42484.915972222225</v>
      </c>
      <c r="T1456" s="11">
        <f t="shared" si="9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4"/>
        <v>0.105</v>
      </c>
      <c r="P1457" s="6">
        <f t="shared" si="95"/>
        <v>3.4110296098538033E-5</v>
      </c>
      <c r="Q1457" t="s">
        <v>8322</v>
      </c>
      <c r="R1457" s="7" t="s">
        <v>8341</v>
      </c>
      <c r="S1457" s="11">
        <f t="shared" si="96"/>
        <v>41887.568749999999</v>
      </c>
      <c r="T1457" s="11">
        <f t="shared" si="9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4"/>
        <v>2.9000000000000001E-2</v>
      </c>
      <c r="P1458" s="6">
        <f t="shared" si="95"/>
        <v>3.1403129741511205E-6</v>
      </c>
      <c r="Q1458" t="s">
        <v>8322</v>
      </c>
      <c r="R1458" s="7" t="s">
        <v>8341</v>
      </c>
      <c r="S1458" s="11">
        <f t="shared" si="96"/>
        <v>42738.668576388889</v>
      </c>
      <c r="T1458" s="11">
        <f t="shared" si="9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4"/>
        <v>0</v>
      </c>
      <c r="P1459" s="6">
        <f t="shared" si="95"/>
        <v>0</v>
      </c>
      <c r="Q1459" t="s">
        <v>8322</v>
      </c>
      <c r="R1459" s="7" t="s">
        <v>8341</v>
      </c>
      <c r="S1459" s="11">
        <f t="shared" si="96"/>
        <v>42319.938009259262</v>
      </c>
      <c r="T1459" s="11">
        <f t="shared" si="9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4"/>
        <v>0</v>
      </c>
      <c r="P1460" s="6">
        <f t="shared" si="95"/>
        <v>0</v>
      </c>
      <c r="Q1460" t="s">
        <v>8322</v>
      </c>
      <c r="R1460" s="7" t="s">
        <v>8341</v>
      </c>
      <c r="S1460" s="11">
        <f t="shared" si="96"/>
        <v>41862.166666666664</v>
      </c>
      <c r="T1460" s="11">
        <f t="shared" si="9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4"/>
        <v>0</v>
      </c>
      <c r="P1461" s="6">
        <f t="shared" si="95"/>
        <v>0</v>
      </c>
      <c r="Q1461" t="s">
        <v>8322</v>
      </c>
      <c r="R1461" s="7" t="s">
        <v>8341</v>
      </c>
      <c r="S1461" s="11">
        <f t="shared" si="96"/>
        <v>42340.725694444445</v>
      </c>
      <c r="T1461" s="11">
        <f t="shared" si="9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4"/>
        <v>0</v>
      </c>
      <c r="P1462" s="6">
        <f t="shared" si="95"/>
        <v>0</v>
      </c>
      <c r="Q1462" t="s">
        <v>8322</v>
      </c>
      <c r="R1462" s="7" t="s">
        <v>8341</v>
      </c>
      <c r="S1462" s="11">
        <f t="shared" si="96"/>
        <v>41973.989583333328</v>
      </c>
      <c r="T1462" s="11">
        <f t="shared" si="9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4"/>
        <v>1.012446</v>
      </c>
      <c r="P1463" s="6">
        <f t="shared" si="95"/>
        <v>3.2890316994076612E-4</v>
      </c>
      <c r="Q1463" t="s">
        <v>8322</v>
      </c>
      <c r="R1463" s="7" t="s">
        <v>8342</v>
      </c>
      <c r="S1463" s="11">
        <f t="shared" si="96"/>
        <v>41933</v>
      </c>
      <c r="T1463" s="11">
        <f t="shared" si="9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1.085175</v>
      </c>
      <c r="P1464" s="6">
        <f t="shared" si="95"/>
        <v>9.400797604757082E-5</v>
      </c>
      <c r="Q1464" t="s">
        <v>8322</v>
      </c>
      <c r="R1464" s="7" t="s">
        <v>8342</v>
      </c>
      <c r="S1464" s="11">
        <f t="shared" si="96"/>
        <v>41374.662858796299</v>
      </c>
      <c r="T1464" s="11">
        <f t="shared" si="9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1.4766666666666666</v>
      </c>
      <c r="P1465" s="6">
        <f t="shared" si="95"/>
        <v>1.9188395138606158E-5</v>
      </c>
      <c r="Q1465" t="s">
        <v>8322</v>
      </c>
      <c r="R1465" s="7" t="s">
        <v>8342</v>
      </c>
      <c r="S1465" s="11">
        <f t="shared" si="96"/>
        <v>41371.869652777779</v>
      </c>
      <c r="T1465" s="11">
        <f t="shared" si="9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1.6319999999999999</v>
      </c>
      <c r="P1466" s="6">
        <f t="shared" si="95"/>
        <v>1.7672381978671136E-4</v>
      </c>
      <c r="Q1466" t="s">
        <v>8322</v>
      </c>
      <c r="R1466" s="7" t="s">
        <v>8342</v>
      </c>
      <c r="S1466" s="11">
        <f t="shared" si="96"/>
        <v>41321.661550925928</v>
      </c>
      <c r="T1466" s="11">
        <f t="shared" si="9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4.5641449999999999</v>
      </c>
      <c r="P1467" s="6">
        <f t="shared" si="95"/>
        <v>2.9654159502221313E-3</v>
      </c>
      <c r="Q1467" t="s">
        <v>8322</v>
      </c>
      <c r="R1467" s="7" t="s">
        <v>8342</v>
      </c>
      <c r="S1467" s="11">
        <f t="shared" si="96"/>
        <v>40990.125</v>
      </c>
      <c r="T1467" s="11">
        <f t="shared" si="9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1.0787731249999999</v>
      </c>
      <c r="P1468" s="6">
        <f t="shared" si="95"/>
        <v>3.7381354379068123E-4</v>
      </c>
      <c r="Q1468" t="s">
        <v>8322</v>
      </c>
      <c r="R1468" s="7" t="s">
        <v>8342</v>
      </c>
      <c r="S1468" s="11">
        <f t="shared" si="96"/>
        <v>42381.208333333328</v>
      </c>
      <c r="T1468" s="11">
        <f t="shared" si="9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1.1508</v>
      </c>
      <c r="P1469" s="6">
        <f t="shared" si="95"/>
        <v>9.9693025397327171E-4</v>
      </c>
      <c r="Q1469" t="s">
        <v>8322</v>
      </c>
      <c r="R1469" s="7" t="s">
        <v>8342</v>
      </c>
      <c r="S1469" s="11">
        <f t="shared" si="96"/>
        <v>40993.760243055556</v>
      </c>
      <c r="T1469" s="11">
        <f t="shared" si="9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1.0236842105263158</v>
      </c>
      <c r="P1470" s="6">
        <f t="shared" si="95"/>
        <v>2.1061754257668724E-4</v>
      </c>
      <c r="Q1470" t="s">
        <v>8322</v>
      </c>
      <c r="R1470" s="7" t="s">
        <v>8342</v>
      </c>
      <c r="S1470" s="11">
        <f t="shared" si="96"/>
        <v>40706.014456018522</v>
      </c>
      <c r="T1470" s="11">
        <f t="shared" si="9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1.0842485875706214</v>
      </c>
      <c r="P1471" s="6">
        <f t="shared" si="95"/>
        <v>1.0390754198194652E-3</v>
      </c>
      <c r="Q1471" t="s">
        <v>8322</v>
      </c>
      <c r="R1471" s="7" t="s">
        <v>8342</v>
      </c>
      <c r="S1471" s="11">
        <f t="shared" si="96"/>
        <v>41320.598483796297</v>
      </c>
      <c r="T1471" s="11">
        <f t="shared" si="9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1.2513333333333334</v>
      </c>
      <c r="P1472" s="6">
        <f t="shared" si="95"/>
        <v>4.0650810017114851E-5</v>
      </c>
      <c r="Q1472" t="s">
        <v>8322</v>
      </c>
      <c r="R1472" s="7" t="s">
        <v>8342</v>
      </c>
      <c r="S1472" s="11">
        <f t="shared" si="96"/>
        <v>41271.827118055553</v>
      </c>
      <c r="T1472" s="11">
        <f t="shared" si="9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1.03840625</v>
      </c>
      <c r="P1473" s="6">
        <f t="shared" si="95"/>
        <v>7.1965144702115574E-4</v>
      </c>
      <c r="Q1473" t="s">
        <v>8322</v>
      </c>
      <c r="R1473" s="7" t="s">
        <v>8342</v>
      </c>
      <c r="S1473" s="11">
        <f t="shared" si="96"/>
        <v>42103.957569444443</v>
      </c>
      <c r="T1473" s="11">
        <f t="shared" si="9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8">E1474/D1474</f>
        <v>1.3870400000000001</v>
      </c>
      <c r="P1474" s="6">
        <f t="shared" ref="P1474:P1537" si="99">E1474/SUM($E$2:$E$4115)</f>
        <v>7.5098960477009834E-4</v>
      </c>
      <c r="Q1474" t="s">
        <v>8322</v>
      </c>
      <c r="R1474" s="7" t="s">
        <v>8342</v>
      </c>
      <c r="S1474" s="11">
        <f t="shared" si="96"/>
        <v>41563.542858796296</v>
      </c>
      <c r="T1474" s="11">
        <f t="shared" si="9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8"/>
        <v>1.20516</v>
      </c>
      <c r="P1475" s="6">
        <f t="shared" si="99"/>
        <v>3.9150823282013427E-5</v>
      </c>
      <c r="Q1475" t="s">
        <v>8322</v>
      </c>
      <c r="R1475" s="7" t="s">
        <v>8342</v>
      </c>
      <c r="S1475" s="11">
        <f t="shared" ref="S1475:S1538" si="100">(((I1475/60)/60/24)+DATE(1970,1,1))</f>
        <v>40969.979618055557</v>
      </c>
      <c r="T1475" s="11">
        <f t="shared" ref="T1475:T1538" si="101">((($J1475/60)/60/24)+DATE(1970,1,1))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8"/>
        <v>1.1226666666666667</v>
      </c>
      <c r="P1476" s="6">
        <f t="shared" si="99"/>
        <v>7.2941890323730856E-5</v>
      </c>
      <c r="Q1476" t="s">
        <v>8322</v>
      </c>
      <c r="R1476" s="7" t="s">
        <v>8342</v>
      </c>
      <c r="S1476" s="11">
        <f t="shared" si="100"/>
        <v>41530.727916666663</v>
      </c>
      <c r="T1476" s="11">
        <f t="shared" si="101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8"/>
        <v>1.8866966666666667</v>
      </c>
      <c r="P1477" s="6">
        <f t="shared" si="99"/>
        <v>6.1291220902975918E-4</v>
      </c>
      <c r="Q1477" t="s">
        <v>8322</v>
      </c>
      <c r="R1477" s="7" t="s">
        <v>8342</v>
      </c>
      <c r="S1477" s="11">
        <f t="shared" si="100"/>
        <v>41993.207638888889</v>
      </c>
      <c r="T1477" s="11">
        <f t="shared" si="101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8"/>
        <v>6.6155466666666669</v>
      </c>
      <c r="P1478" s="6">
        <f t="shared" si="99"/>
        <v>8.5965049772836687E-4</v>
      </c>
      <c r="Q1478" t="s">
        <v>8322</v>
      </c>
      <c r="R1478" s="7" t="s">
        <v>8342</v>
      </c>
      <c r="S1478" s="11">
        <f t="shared" si="100"/>
        <v>40796.041921296295</v>
      </c>
      <c r="T1478" s="11">
        <f t="shared" si="101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8"/>
        <v>1.1131</v>
      </c>
      <c r="P1479" s="6">
        <f t="shared" si="99"/>
        <v>7.2320324928157494E-4</v>
      </c>
      <c r="Q1479" t="s">
        <v>8322</v>
      </c>
      <c r="R1479" s="7" t="s">
        <v>8342</v>
      </c>
      <c r="S1479" s="11">
        <f t="shared" si="100"/>
        <v>40900.125</v>
      </c>
      <c r="T1479" s="11">
        <f t="shared" si="101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8"/>
        <v>11.8161422</v>
      </c>
      <c r="P1480" s="6">
        <f t="shared" si="99"/>
        <v>1.2795305053473987E-2</v>
      </c>
      <c r="Q1480" t="s">
        <v>8322</v>
      </c>
      <c r="R1480" s="7" t="s">
        <v>8342</v>
      </c>
      <c r="S1480" s="11">
        <f t="shared" si="100"/>
        <v>41408.871678240743</v>
      </c>
      <c r="T1480" s="11">
        <f t="shared" si="101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8"/>
        <v>1.37375</v>
      </c>
      <c r="P1481" s="6">
        <f t="shared" si="99"/>
        <v>4.7602813221959746E-5</v>
      </c>
      <c r="Q1481" t="s">
        <v>8322</v>
      </c>
      <c r="R1481" s="7" t="s">
        <v>8342</v>
      </c>
      <c r="S1481" s="11">
        <f t="shared" si="100"/>
        <v>41769.165972222225</v>
      </c>
      <c r="T1481" s="11">
        <f t="shared" si="101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8"/>
        <v>1.170404</v>
      </c>
      <c r="P1482" s="6">
        <f t="shared" si="99"/>
        <v>1.2673913331718511E-3</v>
      </c>
      <c r="Q1482" t="s">
        <v>8322</v>
      </c>
      <c r="R1482" s="7" t="s">
        <v>8342</v>
      </c>
      <c r="S1482" s="11">
        <f t="shared" si="100"/>
        <v>41481.708333333336</v>
      </c>
      <c r="T1482" s="11">
        <f t="shared" si="101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8"/>
        <v>2.1000000000000001E-2</v>
      </c>
      <c r="P1483" s="6">
        <f t="shared" si="99"/>
        <v>2.2740197399025355E-6</v>
      </c>
      <c r="Q1483" t="s">
        <v>8322</v>
      </c>
      <c r="R1483" s="7" t="s">
        <v>8324</v>
      </c>
      <c r="S1483" s="11">
        <f t="shared" si="100"/>
        <v>41580.922974537039</v>
      </c>
      <c r="T1483" s="11">
        <f t="shared" si="101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8"/>
        <v>1E-3</v>
      </c>
      <c r="P1484" s="6">
        <f t="shared" si="99"/>
        <v>1.0828665428107312E-7</v>
      </c>
      <c r="Q1484" t="s">
        <v>8322</v>
      </c>
      <c r="R1484" s="7" t="s">
        <v>8324</v>
      </c>
      <c r="S1484" s="11">
        <f t="shared" si="100"/>
        <v>41159.32708333333</v>
      </c>
      <c r="T1484" s="11">
        <f t="shared" si="101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8"/>
        <v>7.1428571428571426E-3</v>
      </c>
      <c r="P1485" s="6">
        <f t="shared" si="99"/>
        <v>1.0828665428107312E-6</v>
      </c>
      <c r="Q1485" t="s">
        <v>8322</v>
      </c>
      <c r="R1485" s="7" t="s">
        <v>8324</v>
      </c>
      <c r="S1485" s="11">
        <f t="shared" si="100"/>
        <v>42573.192997685182</v>
      </c>
      <c r="T1485" s="11">
        <f t="shared" si="101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8"/>
        <v>0</v>
      </c>
      <c r="P1486" s="6">
        <f t="shared" si="99"/>
        <v>0</v>
      </c>
      <c r="Q1486" t="s">
        <v>8322</v>
      </c>
      <c r="R1486" s="7" t="s">
        <v>8324</v>
      </c>
      <c r="S1486" s="11">
        <f t="shared" si="100"/>
        <v>41111.618750000001</v>
      </c>
      <c r="T1486" s="11">
        <f t="shared" si="101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8"/>
        <v>2.2388059701492536E-2</v>
      </c>
      <c r="P1487" s="6">
        <f t="shared" si="99"/>
        <v>3.2485996284321939E-6</v>
      </c>
      <c r="Q1487" t="s">
        <v>8322</v>
      </c>
      <c r="R1487" s="7" t="s">
        <v>8324</v>
      </c>
      <c r="S1487" s="11">
        <f t="shared" si="100"/>
        <v>42175.795983796299</v>
      </c>
      <c r="T1487" s="11">
        <f t="shared" si="101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8"/>
        <v>2.3999999999999998E-3</v>
      </c>
      <c r="P1488" s="6">
        <f t="shared" si="99"/>
        <v>1.039551881098302E-6</v>
      </c>
      <c r="Q1488" t="s">
        <v>8322</v>
      </c>
      <c r="R1488" s="7" t="s">
        <v>8324</v>
      </c>
      <c r="S1488" s="11">
        <f t="shared" si="100"/>
        <v>42062.168530092589</v>
      </c>
      <c r="T1488" s="11">
        <f t="shared" si="101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8"/>
        <v>0</v>
      </c>
      <c r="P1489" s="6">
        <f t="shared" si="99"/>
        <v>0</v>
      </c>
      <c r="Q1489" t="s">
        <v>8322</v>
      </c>
      <c r="R1489" s="7" t="s">
        <v>8324</v>
      </c>
      <c r="S1489" s="11">
        <f t="shared" si="100"/>
        <v>42584.917488425926</v>
      </c>
      <c r="T1489" s="11">
        <f t="shared" si="101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8"/>
        <v>2.4E-2</v>
      </c>
      <c r="P1490" s="6">
        <f t="shared" si="99"/>
        <v>7.7966391082372658E-6</v>
      </c>
      <c r="Q1490" t="s">
        <v>8322</v>
      </c>
      <c r="R1490" s="7" t="s">
        <v>8324</v>
      </c>
      <c r="S1490" s="11">
        <f t="shared" si="100"/>
        <v>41644.563194444447</v>
      </c>
      <c r="T1490" s="11">
        <f t="shared" si="101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8"/>
        <v>0</v>
      </c>
      <c r="P1491" s="6">
        <f t="shared" si="99"/>
        <v>0</v>
      </c>
      <c r="Q1491" t="s">
        <v>8322</v>
      </c>
      <c r="R1491" s="7" t="s">
        <v>8324</v>
      </c>
      <c r="S1491" s="11">
        <f t="shared" si="100"/>
        <v>41228.653379629628</v>
      </c>
      <c r="T1491" s="11">
        <f t="shared" si="101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8"/>
        <v>0.30862068965517242</v>
      </c>
      <c r="P1492" s="6">
        <f t="shared" si="99"/>
        <v>1.9383311116312089E-5</v>
      </c>
      <c r="Q1492" t="s">
        <v>8322</v>
      </c>
      <c r="R1492" s="7" t="s">
        <v>8324</v>
      </c>
      <c r="S1492" s="11">
        <f t="shared" si="100"/>
        <v>41549.561041666668</v>
      </c>
      <c r="T1492" s="11">
        <f t="shared" si="101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8"/>
        <v>8.3333333333333329E-2</v>
      </c>
      <c r="P1493" s="6">
        <f t="shared" si="99"/>
        <v>2.1657330856214625E-6</v>
      </c>
      <c r="Q1493" t="s">
        <v>8322</v>
      </c>
      <c r="R1493" s="7" t="s">
        <v>8324</v>
      </c>
      <c r="S1493" s="11">
        <f t="shared" si="100"/>
        <v>42050.651388888888</v>
      </c>
      <c r="T1493" s="11">
        <f t="shared" si="101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8"/>
        <v>7.4999999999999997E-3</v>
      </c>
      <c r="P1494" s="6">
        <f t="shared" si="99"/>
        <v>6.4971992568643875E-7</v>
      </c>
      <c r="Q1494" t="s">
        <v>8322</v>
      </c>
      <c r="R1494" s="7" t="s">
        <v>8324</v>
      </c>
      <c r="S1494" s="11">
        <f t="shared" si="100"/>
        <v>40712.884791666671</v>
      </c>
      <c r="T1494" s="11">
        <f t="shared" si="101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8"/>
        <v>0</v>
      </c>
      <c r="P1495" s="6">
        <f t="shared" si="99"/>
        <v>0</v>
      </c>
      <c r="Q1495" t="s">
        <v>8322</v>
      </c>
      <c r="R1495" s="7" t="s">
        <v>8324</v>
      </c>
      <c r="S1495" s="11">
        <f t="shared" si="100"/>
        <v>41441.866608796299</v>
      </c>
      <c r="T1495" s="11">
        <f t="shared" si="101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8"/>
        <v>8.8999999999999996E-2</v>
      </c>
      <c r="P1496" s="6">
        <f t="shared" si="99"/>
        <v>9.6375122310155088E-6</v>
      </c>
      <c r="Q1496" t="s">
        <v>8322</v>
      </c>
      <c r="R1496" s="7" t="s">
        <v>8324</v>
      </c>
      <c r="S1496" s="11">
        <f t="shared" si="100"/>
        <v>42097.651388888888</v>
      </c>
      <c r="T1496" s="11">
        <f t="shared" si="101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8"/>
        <v>0</v>
      </c>
      <c r="P1497" s="6">
        <f t="shared" si="99"/>
        <v>0</v>
      </c>
      <c r="Q1497" t="s">
        <v>8322</v>
      </c>
      <c r="R1497" s="7" t="s">
        <v>8324</v>
      </c>
      <c r="S1497" s="11">
        <f t="shared" si="100"/>
        <v>40782.789710648147</v>
      </c>
      <c r="T1497" s="11">
        <f t="shared" si="101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8"/>
        <v>0</v>
      </c>
      <c r="P1498" s="6">
        <f t="shared" si="99"/>
        <v>0</v>
      </c>
      <c r="Q1498" t="s">
        <v>8322</v>
      </c>
      <c r="R1498" s="7" t="s">
        <v>8324</v>
      </c>
      <c r="S1498" s="11">
        <f t="shared" si="100"/>
        <v>41898.475219907406</v>
      </c>
      <c r="T1498" s="11">
        <f t="shared" si="101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8"/>
        <v>6.666666666666667E-5</v>
      </c>
      <c r="P1499" s="6">
        <f t="shared" si="99"/>
        <v>2.1657330856214625E-8</v>
      </c>
      <c r="Q1499" t="s">
        <v>8322</v>
      </c>
      <c r="R1499" s="7" t="s">
        <v>8324</v>
      </c>
      <c r="S1499" s="11">
        <f t="shared" si="100"/>
        <v>41486.821527777778</v>
      </c>
      <c r="T1499" s="11">
        <f t="shared" si="101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8"/>
        <v>1.9E-2</v>
      </c>
      <c r="P1500" s="6">
        <f t="shared" si="99"/>
        <v>1.2344678588042337E-6</v>
      </c>
      <c r="Q1500" t="s">
        <v>8322</v>
      </c>
      <c r="R1500" s="7" t="s">
        <v>8324</v>
      </c>
      <c r="S1500" s="11">
        <f t="shared" si="100"/>
        <v>41885.983541666668</v>
      </c>
      <c r="T1500" s="11">
        <f t="shared" si="101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8"/>
        <v>2.5000000000000001E-3</v>
      </c>
      <c r="P1501" s="6">
        <f t="shared" si="99"/>
        <v>1.0828665428107312E-7</v>
      </c>
      <c r="Q1501" t="s">
        <v>8322</v>
      </c>
      <c r="R1501" s="7" t="s">
        <v>8324</v>
      </c>
      <c r="S1501" s="11">
        <f t="shared" si="100"/>
        <v>42587.007326388892</v>
      </c>
      <c r="T1501" s="11">
        <f t="shared" si="101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8"/>
        <v>0.25035714285714283</v>
      </c>
      <c r="P1502" s="6">
        <f t="shared" si="99"/>
        <v>1.5181788930206453E-5</v>
      </c>
      <c r="Q1502" t="s">
        <v>8322</v>
      </c>
      <c r="R1502" s="7" t="s">
        <v>8324</v>
      </c>
      <c r="S1502" s="11">
        <f t="shared" si="100"/>
        <v>41395.904594907406</v>
      </c>
      <c r="T1502" s="11">
        <f t="shared" si="101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8"/>
        <v>1.6633076923076924</v>
      </c>
      <c r="P1503" s="6">
        <f t="shared" si="99"/>
        <v>1.8731858604157153E-3</v>
      </c>
      <c r="Q1503" t="s">
        <v>8338</v>
      </c>
      <c r="R1503" s="7" t="s">
        <v>8339</v>
      </c>
      <c r="S1503" s="11">
        <f t="shared" si="100"/>
        <v>42193.583599537036</v>
      </c>
      <c r="T1503" s="11">
        <f t="shared" si="101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8"/>
        <v>1.0144545454545455</v>
      </c>
      <c r="P1504" s="6">
        <f t="shared" si="99"/>
        <v>4.8334831004899801E-4</v>
      </c>
      <c r="Q1504" t="s">
        <v>8338</v>
      </c>
      <c r="R1504" s="7" t="s">
        <v>8339</v>
      </c>
      <c r="S1504" s="11">
        <f t="shared" si="100"/>
        <v>42454.916666666672</v>
      </c>
      <c r="T1504" s="11">
        <f t="shared" si="101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8"/>
        <v>1.0789146666666667</v>
      </c>
      <c r="P1505" s="6">
        <f t="shared" si="99"/>
        <v>8.7624044631084432E-5</v>
      </c>
      <c r="Q1505" t="s">
        <v>8338</v>
      </c>
      <c r="R1505" s="7" t="s">
        <v>8339</v>
      </c>
      <c r="S1505" s="11">
        <f t="shared" si="100"/>
        <v>42666.347233796296</v>
      </c>
      <c r="T1505" s="11">
        <f t="shared" si="101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8"/>
        <v>2.7793846153846156</v>
      </c>
      <c r="P1506" s="6">
        <f t="shared" si="99"/>
        <v>3.9126133924837343E-4</v>
      </c>
      <c r="Q1506" t="s">
        <v>8338</v>
      </c>
      <c r="R1506" s="7" t="s">
        <v>8339</v>
      </c>
      <c r="S1506" s="11">
        <f t="shared" si="100"/>
        <v>41800.356249999997</v>
      </c>
      <c r="T1506" s="11">
        <f t="shared" si="101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8"/>
        <v>1.0358125</v>
      </c>
      <c r="P1507" s="6">
        <f t="shared" si="99"/>
        <v>3.5892694428004497E-4</v>
      </c>
      <c r="Q1507" t="s">
        <v>8338</v>
      </c>
      <c r="R1507" s="7" t="s">
        <v>8339</v>
      </c>
      <c r="S1507" s="11">
        <f t="shared" si="100"/>
        <v>42451.834027777775</v>
      </c>
      <c r="T1507" s="11">
        <f t="shared" si="101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8"/>
        <v>1.1140000000000001</v>
      </c>
      <c r="P1508" s="6">
        <f t="shared" si="99"/>
        <v>3.618939986073464E-5</v>
      </c>
      <c r="Q1508" t="s">
        <v>8338</v>
      </c>
      <c r="R1508" s="7" t="s">
        <v>8339</v>
      </c>
      <c r="S1508" s="11">
        <f t="shared" si="100"/>
        <v>41844.785925925928</v>
      </c>
      <c r="T1508" s="11">
        <f t="shared" si="101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8"/>
        <v>2.15</v>
      </c>
      <c r="P1509" s="6">
        <f t="shared" si="99"/>
        <v>5.5875913609033732E-5</v>
      </c>
      <c r="Q1509" t="s">
        <v>8338</v>
      </c>
      <c r="R1509" s="7" t="s">
        <v>8339</v>
      </c>
      <c r="S1509" s="11">
        <f t="shared" si="100"/>
        <v>40313.340277777781</v>
      </c>
      <c r="T1509" s="11">
        <f t="shared" si="101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8"/>
        <v>1.1076216216216217</v>
      </c>
      <c r="P1510" s="6">
        <f t="shared" si="99"/>
        <v>4.437803665746939E-4</v>
      </c>
      <c r="Q1510" t="s">
        <v>8338</v>
      </c>
      <c r="R1510" s="7" t="s">
        <v>8339</v>
      </c>
      <c r="S1510" s="11">
        <f t="shared" si="100"/>
        <v>41817.614363425928</v>
      </c>
      <c r="T1510" s="11">
        <f t="shared" si="101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8"/>
        <v>1.2364125714285714</v>
      </c>
      <c r="P1511" s="6">
        <f t="shared" si="99"/>
        <v>4.6860443234870427E-4</v>
      </c>
      <c r="Q1511" t="s">
        <v>8338</v>
      </c>
      <c r="R1511" s="7" t="s">
        <v>8339</v>
      </c>
      <c r="S1511" s="11">
        <f t="shared" si="100"/>
        <v>42780.957638888889</v>
      </c>
      <c r="T1511" s="11">
        <f t="shared" si="101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8"/>
        <v>1.0103500000000001</v>
      </c>
      <c r="P1512" s="6">
        <f t="shared" si="99"/>
        <v>3.5010374768922314E-4</v>
      </c>
      <c r="Q1512" t="s">
        <v>8338</v>
      </c>
      <c r="R1512" s="7" t="s">
        <v>8339</v>
      </c>
      <c r="S1512" s="11">
        <f t="shared" si="100"/>
        <v>41839.385162037033</v>
      </c>
      <c r="T1512" s="11">
        <f t="shared" si="101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8"/>
        <v>1.1179285714285714</v>
      </c>
      <c r="P1513" s="6">
        <f t="shared" si="99"/>
        <v>3.3895888523061509E-4</v>
      </c>
      <c r="Q1513" t="s">
        <v>8338</v>
      </c>
      <c r="R1513" s="7" t="s">
        <v>8339</v>
      </c>
      <c r="S1513" s="11">
        <f t="shared" si="100"/>
        <v>42326.625046296293</v>
      </c>
      <c r="T1513" s="11">
        <f t="shared" si="101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8"/>
        <v>5.5877142857142861</v>
      </c>
      <c r="P1514" s="6">
        <f t="shared" si="99"/>
        <v>4.2355241955498944E-4</v>
      </c>
      <c r="Q1514" t="s">
        <v>8338</v>
      </c>
      <c r="R1514" s="7" t="s">
        <v>8339</v>
      </c>
      <c r="S1514" s="11">
        <f t="shared" si="100"/>
        <v>42771.684479166666</v>
      </c>
      <c r="T1514" s="11">
        <f t="shared" si="101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8"/>
        <v>1.5001875</v>
      </c>
      <c r="P1515" s="6">
        <f t="shared" si="99"/>
        <v>2.5992045627085982E-4</v>
      </c>
      <c r="Q1515" t="s">
        <v>8338</v>
      </c>
      <c r="R1515" s="7" t="s">
        <v>8339</v>
      </c>
      <c r="S1515" s="11">
        <f t="shared" si="100"/>
        <v>41836.637337962966</v>
      </c>
      <c r="T1515" s="11">
        <f t="shared" si="101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8"/>
        <v>1.0647599999999999</v>
      </c>
      <c r="P1516" s="6">
        <f t="shared" si="99"/>
        <v>5.7649649006157717E-4</v>
      </c>
      <c r="Q1516" t="s">
        <v>8338</v>
      </c>
      <c r="R1516" s="7" t="s">
        <v>8339</v>
      </c>
      <c r="S1516" s="11">
        <f t="shared" si="100"/>
        <v>42274.597685185188</v>
      </c>
      <c r="T1516" s="11">
        <f t="shared" si="101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8"/>
        <v>1.57189</v>
      </c>
      <c r="P1517" s="6">
        <f t="shared" si="99"/>
        <v>1.0212882539872563E-2</v>
      </c>
      <c r="Q1517" t="s">
        <v>8338</v>
      </c>
      <c r="R1517" s="7" t="s">
        <v>8339</v>
      </c>
      <c r="S1517" s="11">
        <f t="shared" si="100"/>
        <v>42445.211770833332</v>
      </c>
      <c r="T1517" s="11">
        <f t="shared" si="101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8"/>
        <v>1.0865882352941176</v>
      </c>
      <c r="P1518" s="6">
        <f t="shared" si="99"/>
        <v>4.0005421557599656E-4</v>
      </c>
      <c r="Q1518" t="s">
        <v>8338</v>
      </c>
      <c r="R1518" s="7" t="s">
        <v>8339</v>
      </c>
      <c r="S1518" s="11">
        <f t="shared" si="100"/>
        <v>42649.583333333328</v>
      </c>
      <c r="T1518" s="11">
        <f t="shared" si="101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8"/>
        <v>1.6197999999999999</v>
      </c>
      <c r="P1519" s="6">
        <f t="shared" si="99"/>
        <v>5.2620816781344675E-4</v>
      </c>
      <c r="Q1519" t="s">
        <v>8338</v>
      </c>
      <c r="R1519" s="7" t="s">
        <v>8339</v>
      </c>
      <c r="S1519" s="11">
        <f t="shared" si="100"/>
        <v>41979.25</v>
      </c>
      <c r="T1519" s="11">
        <f t="shared" si="101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8"/>
        <v>2.0536666666666665</v>
      </c>
      <c r="P1520" s="6">
        <f t="shared" si="99"/>
        <v>6.6715407702569159E-4</v>
      </c>
      <c r="Q1520" t="s">
        <v>8338</v>
      </c>
      <c r="R1520" s="7" t="s">
        <v>8339</v>
      </c>
      <c r="S1520" s="11">
        <f t="shared" si="100"/>
        <v>41790.8200462963</v>
      </c>
      <c r="T1520" s="11">
        <f t="shared" si="101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8"/>
        <v>1.033638888888889</v>
      </c>
      <c r="P1521" s="6">
        <f t="shared" si="99"/>
        <v>2.0147273462265062E-4</v>
      </c>
      <c r="Q1521" t="s">
        <v>8338</v>
      </c>
      <c r="R1521" s="7" t="s">
        <v>8339</v>
      </c>
      <c r="S1521" s="11">
        <f t="shared" si="100"/>
        <v>41810.915972222225</v>
      </c>
      <c r="T1521" s="11">
        <f t="shared" si="101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8"/>
        <v>1.0347222222222223</v>
      </c>
      <c r="P1522" s="6">
        <f t="shared" si="99"/>
        <v>4.0336778719699738E-4</v>
      </c>
      <c r="Q1522" t="s">
        <v>8338</v>
      </c>
      <c r="R1522" s="7" t="s">
        <v>8339</v>
      </c>
      <c r="S1522" s="11">
        <f t="shared" si="100"/>
        <v>41992.166666666672</v>
      </c>
      <c r="T1522" s="11">
        <f t="shared" si="101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8"/>
        <v>1.0681333333333334</v>
      </c>
      <c r="P1523" s="6">
        <f t="shared" si="99"/>
        <v>8.6748438744567685E-4</v>
      </c>
      <c r="Q1523" t="s">
        <v>8338</v>
      </c>
      <c r="R1523" s="7" t="s">
        <v>8339</v>
      </c>
      <c r="S1523" s="11">
        <f t="shared" si="100"/>
        <v>42528.167719907404</v>
      </c>
      <c r="T1523" s="11">
        <f t="shared" si="101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8"/>
        <v>1.3896574712643677</v>
      </c>
      <c r="P1524" s="6">
        <f t="shared" si="99"/>
        <v>1.3091878159912597E-3</v>
      </c>
      <c r="Q1524" t="s">
        <v>8338</v>
      </c>
      <c r="R1524" s="7" t="s">
        <v>8339</v>
      </c>
      <c r="S1524" s="11">
        <f t="shared" si="100"/>
        <v>41929.830312500002</v>
      </c>
      <c r="T1524" s="11">
        <f t="shared" si="101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8"/>
        <v>1.2484324324324325</v>
      </c>
      <c r="P1525" s="6">
        <f t="shared" si="99"/>
        <v>5.0019771345513294E-4</v>
      </c>
      <c r="Q1525" t="s">
        <v>8338</v>
      </c>
      <c r="R1525" s="7" t="s">
        <v>8339</v>
      </c>
      <c r="S1525" s="11">
        <f t="shared" si="100"/>
        <v>41996</v>
      </c>
      <c r="T1525" s="11">
        <f t="shared" si="101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8"/>
        <v>2.0699999999999998</v>
      </c>
      <c r="P1526" s="6">
        <f t="shared" si="99"/>
        <v>1.3449202461709281E-4</v>
      </c>
      <c r="Q1526" t="s">
        <v>8338</v>
      </c>
      <c r="R1526" s="7" t="s">
        <v>8339</v>
      </c>
      <c r="S1526" s="11">
        <f t="shared" si="100"/>
        <v>42786.501041666663</v>
      </c>
      <c r="T1526" s="11">
        <f t="shared" si="101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8"/>
        <v>1.7400576923076922</v>
      </c>
      <c r="P1527" s="6">
        <f t="shared" si="99"/>
        <v>9.7981013393143388E-5</v>
      </c>
      <c r="Q1527" t="s">
        <v>8338</v>
      </c>
      <c r="R1527" s="7" t="s">
        <v>8339</v>
      </c>
      <c r="S1527" s="11">
        <f t="shared" si="100"/>
        <v>42600.702986111108</v>
      </c>
      <c r="T1527" s="11">
        <f t="shared" si="101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1.2032608695652174</v>
      </c>
      <c r="P1528" s="6">
        <f t="shared" si="99"/>
        <v>5.9936663144573971E-4</v>
      </c>
      <c r="Q1528" t="s">
        <v>8338</v>
      </c>
      <c r="R1528" s="7" t="s">
        <v>8339</v>
      </c>
      <c r="S1528" s="11">
        <f t="shared" si="100"/>
        <v>42388.276006944448</v>
      </c>
      <c r="T1528" s="11">
        <f t="shared" si="101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1.1044428571428573</v>
      </c>
      <c r="P1529" s="6">
        <f t="shared" si="99"/>
        <v>8.3717495291240447E-5</v>
      </c>
      <c r="Q1529" t="s">
        <v>8338</v>
      </c>
      <c r="R1529" s="7" t="s">
        <v>8339</v>
      </c>
      <c r="S1529" s="11">
        <f t="shared" si="100"/>
        <v>42808.558865740735</v>
      </c>
      <c r="T1529" s="11">
        <f t="shared" si="101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2.8156666666666665</v>
      </c>
      <c r="P1530" s="6">
        <f t="shared" si="99"/>
        <v>1.8293947374244495E-4</v>
      </c>
      <c r="Q1530" t="s">
        <v>8338</v>
      </c>
      <c r="R1530" s="7" t="s">
        <v>8339</v>
      </c>
      <c r="S1530" s="11">
        <f t="shared" si="100"/>
        <v>42767</v>
      </c>
      <c r="T1530" s="11">
        <f t="shared" si="101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1.0067894736842105</v>
      </c>
      <c r="P1531" s="6">
        <f t="shared" si="99"/>
        <v>4.1428308194852955E-4</v>
      </c>
      <c r="Q1531" t="s">
        <v>8338</v>
      </c>
      <c r="R1531" s="7" t="s">
        <v>8339</v>
      </c>
      <c r="S1531" s="11">
        <f t="shared" si="100"/>
        <v>42082.587037037039</v>
      </c>
      <c r="T1531" s="11">
        <f t="shared" si="101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1.3482571428571428</v>
      </c>
      <c r="P1532" s="6">
        <f t="shared" si="99"/>
        <v>1.0219877857739119E-3</v>
      </c>
      <c r="Q1532" t="s">
        <v>8338</v>
      </c>
      <c r="R1532" s="7" t="s">
        <v>8339</v>
      </c>
      <c r="S1532" s="11">
        <f t="shared" si="100"/>
        <v>42300.767303240747</v>
      </c>
      <c r="T1532" s="11">
        <f t="shared" si="101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1.7595744680851064</v>
      </c>
      <c r="P1533" s="6">
        <f t="shared" si="99"/>
        <v>8.9553063090447473E-5</v>
      </c>
      <c r="Q1533" t="s">
        <v>8338</v>
      </c>
      <c r="R1533" s="7" t="s">
        <v>8339</v>
      </c>
      <c r="S1533" s="11">
        <f t="shared" si="100"/>
        <v>41974.125</v>
      </c>
      <c r="T1533" s="11">
        <f t="shared" si="101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4.8402000000000003</v>
      </c>
      <c r="P1534" s="6">
        <f t="shared" si="99"/>
        <v>5.2412906405125011E-4</v>
      </c>
      <c r="Q1534" t="s">
        <v>8338</v>
      </c>
      <c r="R1534" s="7" t="s">
        <v>8339</v>
      </c>
      <c r="S1534" s="11">
        <f t="shared" si="100"/>
        <v>42415.625</v>
      </c>
      <c r="T1534" s="11">
        <f t="shared" si="101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1.4514</v>
      </c>
      <c r="P1535" s="6">
        <f t="shared" si="99"/>
        <v>1.4145052502119459E-3</v>
      </c>
      <c r="Q1535" t="s">
        <v>8338</v>
      </c>
      <c r="R1535" s="7" t="s">
        <v>8339</v>
      </c>
      <c r="S1535" s="11">
        <f t="shared" si="100"/>
        <v>42492.165972222225</v>
      </c>
      <c r="T1535" s="11">
        <f t="shared" si="101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4.1773333333333333</v>
      </c>
      <c r="P1536" s="6">
        <f t="shared" si="99"/>
        <v>6.7852417572520426E-4</v>
      </c>
      <c r="Q1536" t="s">
        <v>8338</v>
      </c>
      <c r="R1536" s="7" t="s">
        <v>8339</v>
      </c>
      <c r="S1536" s="11">
        <f t="shared" si="100"/>
        <v>42251.67432870371</v>
      </c>
      <c r="T1536" s="11">
        <f t="shared" si="101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1.3242499999999999</v>
      </c>
      <c r="P1537" s="6">
        <f t="shared" si="99"/>
        <v>1.1471888154536887E-4</v>
      </c>
      <c r="Q1537" t="s">
        <v>8338</v>
      </c>
      <c r="R1537" s="7" t="s">
        <v>8339</v>
      </c>
      <c r="S1537" s="11">
        <f t="shared" si="100"/>
        <v>42513.916666666672</v>
      </c>
      <c r="T1537" s="11">
        <f t="shared" si="101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02">E1538/D1538</f>
        <v>2.5030841666666666</v>
      </c>
      <c r="P1538" s="6">
        <f t="shared" ref="P1538:P1601" si="103">E1538/SUM($E$2:$E$4115)</f>
        <v>6.5052146350142728E-4</v>
      </c>
      <c r="Q1538" t="s">
        <v>8338</v>
      </c>
      <c r="R1538" s="7" t="s">
        <v>8339</v>
      </c>
      <c r="S1538" s="11">
        <f t="shared" si="100"/>
        <v>42243.802199074074</v>
      </c>
      <c r="T1538" s="11">
        <f t="shared" si="101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02"/>
        <v>1.7989999999999999</v>
      </c>
      <c r="P1539" s="6">
        <f t="shared" si="103"/>
        <v>4.6753845852396135E-4</v>
      </c>
      <c r="Q1539" t="s">
        <v>8338</v>
      </c>
      <c r="R1539" s="7" t="s">
        <v>8339</v>
      </c>
      <c r="S1539" s="11">
        <f t="shared" ref="S1539:S1602" si="104">(((I1539/60)/60/24)+DATE(1970,1,1))</f>
        <v>42588.75</v>
      </c>
      <c r="T1539" s="11">
        <f t="shared" ref="T1539:T1602" si="105">((($J1539/60)/60/24)+DATE(1970,1,1))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02"/>
        <v>1.0262857142857142</v>
      </c>
      <c r="P1540" s="6">
        <f t="shared" si="103"/>
        <v>1.5558626487104587E-4</v>
      </c>
      <c r="Q1540" t="s">
        <v>8338</v>
      </c>
      <c r="R1540" s="7" t="s">
        <v>8339</v>
      </c>
      <c r="S1540" s="11">
        <f t="shared" si="104"/>
        <v>42026.782060185185</v>
      </c>
      <c r="T1540" s="11">
        <f t="shared" si="105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02"/>
        <v>1.359861</v>
      </c>
      <c r="P1541" s="6">
        <f t="shared" si="103"/>
        <v>5.8901919190925756E-4</v>
      </c>
      <c r="Q1541" t="s">
        <v>8338</v>
      </c>
      <c r="R1541" s="7" t="s">
        <v>8339</v>
      </c>
      <c r="S1541" s="11">
        <f t="shared" si="104"/>
        <v>42738.919201388882</v>
      </c>
      <c r="T1541" s="11">
        <f t="shared" si="105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02"/>
        <v>1.1786666666666668</v>
      </c>
      <c r="P1542" s="6">
        <f t="shared" si="103"/>
        <v>3.829016095378746E-4</v>
      </c>
      <c r="Q1542" t="s">
        <v>8338</v>
      </c>
      <c r="R1542" s="7" t="s">
        <v>8339</v>
      </c>
      <c r="S1542" s="11">
        <f t="shared" si="104"/>
        <v>41969.052083333328</v>
      </c>
      <c r="T1542" s="11">
        <f t="shared" si="105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2"/>
        <v>3.3333333333333332E-4</v>
      </c>
      <c r="P1543" s="6">
        <f t="shared" si="103"/>
        <v>1.2994398513728775E-7</v>
      </c>
      <c r="Q1543" t="s">
        <v>8338</v>
      </c>
      <c r="R1543" s="7" t="s">
        <v>8343</v>
      </c>
      <c r="S1543" s="11">
        <f t="shared" si="104"/>
        <v>42004.712245370371</v>
      </c>
      <c r="T1543" s="11">
        <f t="shared" si="105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2"/>
        <v>0.04</v>
      </c>
      <c r="P1544" s="6">
        <f t="shared" si="103"/>
        <v>4.331466171242925E-7</v>
      </c>
      <c r="Q1544" t="s">
        <v>8338</v>
      </c>
      <c r="R1544" s="7" t="s">
        <v>8343</v>
      </c>
      <c r="S1544" s="11">
        <f t="shared" si="104"/>
        <v>42185.996527777781</v>
      </c>
      <c r="T1544" s="11">
        <f t="shared" si="105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2"/>
        <v>4.4444444444444444E-3</v>
      </c>
      <c r="P1545" s="6">
        <f t="shared" si="103"/>
        <v>2.1657330856214625E-7</v>
      </c>
      <c r="Q1545" t="s">
        <v>8338</v>
      </c>
      <c r="R1545" s="7" t="s">
        <v>8343</v>
      </c>
      <c r="S1545" s="11">
        <f t="shared" si="104"/>
        <v>41965.551319444443</v>
      </c>
      <c r="T1545" s="11">
        <f t="shared" si="105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2"/>
        <v>0</v>
      </c>
      <c r="P1546" s="6">
        <f t="shared" si="103"/>
        <v>0</v>
      </c>
      <c r="Q1546" t="s">
        <v>8338</v>
      </c>
      <c r="R1546" s="7" t="s">
        <v>8343</v>
      </c>
      <c r="S1546" s="11">
        <f t="shared" si="104"/>
        <v>42095.012499999997</v>
      </c>
      <c r="T1546" s="11">
        <f t="shared" si="105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2"/>
        <v>3.3333333333333332E-4</v>
      </c>
      <c r="P1547" s="6">
        <f t="shared" si="103"/>
        <v>2.1657330856214625E-8</v>
      </c>
      <c r="Q1547" t="s">
        <v>8338</v>
      </c>
      <c r="R1547" s="7" t="s">
        <v>8343</v>
      </c>
      <c r="S1547" s="11">
        <f t="shared" si="104"/>
        <v>42065.886111111111</v>
      </c>
      <c r="T1547" s="11">
        <f t="shared" si="105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2"/>
        <v>0.28899999999999998</v>
      </c>
      <c r="P1548" s="6">
        <f t="shared" si="103"/>
        <v>6.2589686174460269E-6</v>
      </c>
      <c r="Q1548" t="s">
        <v>8338</v>
      </c>
      <c r="R1548" s="7" t="s">
        <v>8343</v>
      </c>
      <c r="S1548" s="11">
        <f t="shared" si="104"/>
        <v>41899.212951388887</v>
      </c>
      <c r="T1548" s="11">
        <f t="shared" si="105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2"/>
        <v>0</v>
      </c>
      <c r="P1549" s="6">
        <f t="shared" si="103"/>
        <v>0</v>
      </c>
      <c r="Q1549" t="s">
        <v>8338</v>
      </c>
      <c r="R1549" s="7" t="s">
        <v>8343</v>
      </c>
      <c r="S1549" s="11">
        <f t="shared" si="104"/>
        <v>42789.426875000005</v>
      </c>
      <c r="T1549" s="11">
        <f t="shared" si="105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2"/>
        <v>8.5714285714285715E-2</v>
      </c>
      <c r="P1550" s="6">
        <f t="shared" si="103"/>
        <v>1.2994398513728775E-6</v>
      </c>
      <c r="Q1550" t="s">
        <v>8338</v>
      </c>
      <c r="R1550" s="7" t="s">
        <v>8343</v>
      </c>
      <c r="S1550" s="11">
        <f t="shared" si="104"/>
        <v>42316.923842592587</v>
      </c>
      <c r="T1550" s="11">
        <f t="shared" si="105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2"/>
        <v>0.34</v>
      </c>
      <c r="P1551" s="6">
        <f t="shared" si="103"/>
        <v>3.6817462455564864E-6</v>
      </c>
      <c r="Q1551" t="s">
        <v>8338</v>
      </c>
      <c r="R1551" s="7" t="s">
        <v>8343</v>
      </c>
      <c r="S1551" s="11">
        <f t="shared" si="104"/>
        <v>42311.177766203706</v>
      </c>
      <c r="T1551" s="11">
        <f t="shared" si="105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2"/>
        <v>0.13466666666666666</v>
      </c>
      <c r="P1552" s="6">
        <f t="shared" si="103"/>
        <v>2.187390416477677E-6</v>
      </c>
      <c r="Q1552" t="s">
        <v>8338</v>
      </c>
      <c r="R1552" s="7" t="s">
        <v>8343</v>
      </c>
      <c r="S1552" s="11">
        <f t="shared" si="104"/>
        <v>42502.449467592596</v>
      </c>
      <c r="T1552" s="11">
        <f t="shared" si="105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2"/>
        <v>0</v>
      </c>
      <c r="P1553" s="6">
        <f t="shared" si="103"/>
        <v>0</v>
      </c>
      <c r="Q1553" t="s">
        <v>8338</v>
      </c>
      <c r="R1553" s="7" t="s">
        <v>8343</v>
      </c>
      <c r="S1553" s="11">
        <f t="shared" si="104"/>
        <v>42151.824525462958</v>
      </c>
      <c r="T1553" s="11">
        <f t="shared" si="105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2"/>
        <v>0.49186046511627907</v>
      </c>
      <c r="P1554" s="6">
        <f t="shared" si="103"/>
        <v>4.5805254760893933E-5</v>
      </c>
      <c r="Q1554" t="s">
        <v>8338</v>
      </c>
      <c r="R1554" s="7" t="s">
        <v>8343</v>
      </c>
      <c r="S1554" s="11">
        <f t="shared" si="104"/>
        <v>41913.165972222225</v>
      </c>
      <c r="T1554" s="11">
        <f t="shared" si="105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2"/>
        <v>0</v>
      </c>
      <c r="P1555" s="6">
        <f t="shared" si="103"/>
        <v>0</v>
      </c>
      <c r="Q1555" t="s">
        <v>8338</v>
      </c>
      <c r="R1555" s="7" t="s">
        <v>8343</v>
      </c>
      <c r="S1555" s="11">
        <f t="shared" si="104"/>
        <v>42249.282951388886</v>
      </c>
      <c r="T1555" s="11">
        <f t="shared" si="105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2"/>
        <v>0</v>
      </c>
      <c r="P1556" s="6">
        <f t="shared" si="103"/>
        <v>0</v>
      </c>
      <c r="Q1556" t="s">
        <v>8338</v>
      </c>
      <c r="R1556" s="7" t="s">
        <v>8343</v>
      </c>
      <c r="S1556" s="11">
        <f t="shared" si="104"/>
        <v>42218.252199074079</v>
      </c>
      <c r="T1556" s="11">
        <f t="shared" si="105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2"/>
        <v>0</v>
      </c>
      <c r="P1557" s="6">
        <f t="shared" si="103"/>
        <v>0</v>
      </c>
      <c r="Q1557" t="s">
        <v>8338</v>
      </c>
      <c r="R1557" s="7" t="s">
        <v>8343</v>
      </c>
      <c r="S1557" s="11">
        <f t="shared" si="104"/>
        <v>42264.708333333328</v>
      </c>
      <c r="T1557" s="11">
        <f t="shared" si="105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2"/>
        <v>0.45133333333333331</v>
      </c>
      <c r="P1558" s="6">
        <f t="shared" si="103"/>
        <v>1.4662012989657301E-5</v>
      </c>
      <c r="Q1558" t="s">
        <v>8338</v>
      </c>
      <c r="R1558" s="7" t="s">
        <v>8343</v>
      </c>
      <c r="S1558" s="11">
        <f t="shared" si="104"/>
        <v>42555.153055555551</v>
      </c>
      <c r="T1558" s="11">
        <f t="shared" si="105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2"/>
        <v>0.04</v>
      </c>
      <c r="P1559" s="6">
        <f t="shared" si="103"/>
        <v>2.1657330856214625E-6</v>
      </c>
      <c r="Q1559" t="s">
        <v>8338</v>
      </c>
      <c r="R1559" s="7" t="s">
        <v>8343</v>
      </c>
      <c r="S1559" s="11">
        <f t="shared" si="104"/>
        <v>41902.65315972222</v>
      </c>
      <c r="T1559" s="11">
        <f t="shared" si="105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2"/>
        <v>4.6666666666666669E-2</v>
      </c>
      <c r="P1560" s="6">
        <f t="shared" si="103"/>
        <v>7.5800657996751187E-7</v>
      </c>
      <c r="Q1560" t="s">
        <v>8338</v>
      </c>
      <c r="R1560" s="7" t="s">
        <v>8343</v>
      </c>
      <c r="S1560" s="11">
        <f t="shared" si="104"/>
        <v>42244.508333333331</v>
      </c>
      <c r="T1560" s="11">
        <f t="shared" si="105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2"/>
        <v>3.3333333333333335E-3</v>
      </c>
      <c r="P1561" s="6">
        <f t="shared" si="103"/>
        <v>1.0828665428107312E-6</v>
      </c>
      <c r="Q1561" t="s">
        <v>8338</v>
      </c>
      <c r="R1561" s="7" t="s">
        <v>8343</v>
      </c>
      <c r="S1561" s="11">
        <f t="shared" si="104"/>
        <v>42123.05322916666</v>
      </c>
      <c r="T1561" s="11">
        <f t="shared" si="105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2"/>
        <v>3.7600000000000001E-2</v>
      </c>
      <c r="P1562" s="6">
        <f t="shared" si="103"/>
        <v>2.0357891004841749E-6</v>
      </c>
      <c r="Q1562" t="s">
        <v>8338</v>
      </c>
      <c r="R1562" s="7" t="s">
        <v>8343</v>
      </c>
      <c r="S1562" s="11">
        <f t="shared" si="104"/>
        <v>41956.062418981484</v>
      </c>
      <c r="T1562" s="11">
        <f t="shared" si="105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2"/>
        <v>6.7000000000000002E-3</v>
      </c>
      <c r="P1563" s="6">
        <f t="shared" si="103"/>
        <v>1.45104116736638E-6</v>
      </c>
      <c r="Q1563" t="s">
        <v>8322</v>
      </c>
      <c r="R1563" s="7" t="s">
        <v>8344</v>
      </c>
      <c r="S1563" s="11">
        <f t="shared" si="104"/>
        <v>41585.083368055559</v>
      </c>
      <c r="T1563" s="11">
        <f t="shared" si="105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2"/>
        <v>0</v>
      </c>
      <c r="P1564" s="6">
        <f t="shared" si="103"/>
        <v>0</v>
      </c>
      <c r="Q1564" t="s">
        <v>8322</v>
      </c>
      <c r="R1564" s="7" t="s">
        <v>8344</v>
      </c>
      <c r="S1564" s="11">
        <f t="shared" si="104"/>
        <v>40149.034722222219</v>
      </c>
      <c r="T1564" s="11">
        <f t="shared" si="105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2"/>
        <v>1.4166666666666666E-2</v>
      </c>
      <c r="P1565" s="6">
        <f t="shared" si="103"/>
        <v>1.8408731227782432E-6</v>
      </c>
      <c r="Q1565" t="s">
        <v>8322</v>
      </c>
      <c r="R1565" s="7" t="s">
        <v>8344</v>
      </c>
      <c r="S1565" s="11">
        <f t="shared" si="104"/>
        <v>41712.700821759259</v>
      </c>
      <c r="T1565" s="11">
        <f t="shared" si="105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2"/>
        <v>1E-3</v>
      </c>
      <c r="P1566" s="6">
        <f t="shared" si="103"/>
        <v>2.1657330856214625E-7</v>
      </c>
      <c r="Q1566" t="s">
        <v>8322</v>
      </c>
      <c r="R1566" s="7" t="s">
        <v>8344</v>
      </c>
      <c r="S1566" s="11">
        <f t="shared" si="104"/>
        <v>42152.836805555555</v>
      </c>
      <c r="T1566" s="11">
        <f t="shared" si="105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2"/>
        <v>2.5000000000000001E-2</v>
      </c>
      <c r="P1567" s="6">
        <f t="shared" si="103"/>
        <v>2.1657330856214625E-6</v>
      </c>
      <c r="Q1567" t="s">
        <v>8322</v>
      </c>
      <c r="R1567" s="7" t="s">
        <v>8344</v>
      </c>
      <c r="S1567" s="11">
        <f t="shared" si="104"/>
        <v>40702.729872685188</v>
      </c>
      <c r="T1567" s="11">
        <f t="shared" si="105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2"/>
        <v>0.21249999999999999</v>
      </c>
      <c r="P1568" s="6">
        <f t="shared" si="103"/>
        <v>1.3806548420836824E-4</v>
      </c>
      <c r="Q1568" t="s">
        <v>8322</v>
      </c>
      <c r="R1568" s="7" t="s">
        <v>8344</v>
      </c>
      <c r="S1568" s="11">
        <f t="shared" si="104"/>
        <v>42578.916666666672</v>
      </c>
      <c r="T1568" s="11">
        <f t="shared" si="105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2"/>
        <v>4.1176470588235294E-2</v>
      </c>
      <c r="P1569" s="6">
        <f t="shared" si="103"/>
        <v>7.5800657996751189E-6</v>
      </c>
      <c r="Q1569" t="s">
        <v>8322</v>
      </c>
      <c r="R1569" s="7" t="s">
        <v>8344</v>
      </c>
      <c r="S1569" s="11">
        <f t="shared" si="104"/>
        <v>41687</v>
      </c>
      <c r="T1569" s="11">
        <f t="shared" si="105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2"/>
        <v>0.13639999999999999</v>
      </c>
      <c r="P1570" s="6">
        <f t="shared" si="103"/>
        <v>7.385149821969187E-5</v>
      </c>
      <c r="Q1570" t="s">
        <v>8322</v>
      </c>
      <c r="R1570" s="7" t="s">
        <v>8344</v>
      </c>
      <c r="S1570" s="11">
        <f t="shared" si="104"/>
        <v>41997.062326388885</v>
      </c>
      <c r="T1570" s="11">
        <f t="shared" si="105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2"/>
        <v>0</v>
      </c>
      <c r="P1571" s="6">
        <f t="shared" si="103"/>
        <v>0</v>
      </c>
      <c r="Q1571" t="s">
        <v>8322</v>
      </c>
      <c r="R1571" s="7" t="s">
        <v>8344</v>
      </c>
      <c r="S1571" s="11">
        <f t="shared" si="104"/>
        <v>41419.679560185185</v>
      </c>
      <c r="T1571" s="11">
        <f t="shared" si="105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2"/>
        <v>0.41399999999999998</v>
      </c>
      <c r="P1572" s="6">
        <f t="shared" si="103"/>
        <v>5.3796809846837131E-5</v>
      </c>
      <c r="Q1572" t="s">
        <v>8322</v>
      </c>
      <c r="R1572" s="7" t="s">
        <v>8344</v>
      </c>
      <c r="S1572" s="11">
        <f t="shared" si="104"/>
        <v>42468.771782407406</v>
      </c>
      <c r="T1572" s="11">
        <f t="shared" si="105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2"/>
        <v>6.6115702479338841E-3</v>
      </c>
      <c r="P1573" s="6">
        <f t="shared" si="103"/>
        <v>1.73258646849717E-6</v>
      </c>
      <c r="Q1573" t="s">
        <v>8322</v>
      </c>
      <c r="R1573" s="7" t="s">
        <v>8344</v>
      </c>
      <c r="S1573" s="11">
        <f t="shared" si="104"/>
        <v>42174.769479166673</v>
      </c>
      <c r="T1573" s="11">
        <f t="shared" si="105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2"/>
        <v>0.05</v>
      </c>
      <c r="P1574" s="6">
        <f t="shared" si="103"/>
        <v>2.707166357026828E-6</v>
      </c>
      <c r="Q1574" t="s">
        <v>8322</v>
      </c>
      <c r="R1574" s="7" t="s">
        <v>8344</v>
      </c>
      <c r="S1574" s="11">
        <f t="shared" si="104"/>
        <v>42428.999305555553</v>
      </c>
      <c r="T1574" s="11">
        <f t="shared" si="105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2"/>
        <v>2.4777777777777777E-2</v>
      </c>
      <c r="P1575" s="6">
        <f t="shared" si="103"/>
        <v>4.8295847809358619E-6</v>
      </c>
      <c r="Q1575" t="s">
        <v>8322</v>
      </c>
      <c r="R1575" s="7" t="s">
        <v>8344</v>
      </c>
      <c r="S1575" s="11">
        <f t="shared" si="104"/>
        <v>42826.165972222225</v>
      </c>
      <c r="T1575" s="11">
        <f t="shared" si="105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2"/>
        <v>5.0599999999999999E-2</v>
      </c>
      <c r="P1576" s="6">
        <f t="shared" si="103"/>
        <v>1.09586094132446E-5</v>
      </c>
      <c r="Q1576" t="s">
        <v>8322</v>
      </c>
      <c r="R1576" s="7" t="s">
        <v>8344</v>
      </c>
      <c r="S1576" s="11">
        <f t="shared" si="104"/>
        <v>42052.927418981482</v>
      </c>
      <c r="T1576" s="11">
        <f t="shared" si="105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2"/>
        <v>0.2291</v>
      </c>
      <c r="P1577" s="6">
        <f t="shared" si="103"/>
        <v>4.9616944991587708E-5</v>
      </c>
      <c r="Q1577" t="s">
        <v>8322</v>
      </c>
      <c r="R1577" s="7" t="s">
        <v>8344</v>
      </c>
      <c r="S1577" s="11">
        <f t="shared" si="104"/>
        <v>41829.524259259262</v>
      </c>
      <c r="T1577" s="11">
        <f t="shared" si="105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2"/>
        <v>0.13</v>
      </c>
      <c r="P1578" s="6">
        <f t="shared" si="103"/>
        <v>1.4077265056539506E-5</v>
      </c>
      <c r="Q1578" t="s">
        <v>8322</v>
      </c>
      <c r="R1578" s="7" t="s">
        <v>8344</v>
      </c>
      <c r="S1578" s="11">
        <f t="shared" si="104"/>
        <v>42185.879259259258</v>
      </c>
      <c r="T1578" s="11">
        <f t="shared" si="105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2"/>
        <v>5.4999999999999997E-3</v>
      </c>
      <c r="P1579" s="6">
        <f t="shared" si="103"/>
        <v>1.1911531970918045E-6</v>
      </c>
      <c r="Q1579" t="s">
        <v>8322</v>
      </c>
      <c r="R1579" s="7" t="s">
        <v>8344</v>
      </c>
      <c r="S1579" s="11">
        <f t="shared" si="104"/>
        <v>41114.847777777781</v>
      </c>
      <c r="T1579" s="11">
        <f t="shared" si="105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2"/>
        <v>0.10806536636794939</v>
      </c>
      <c r="P1580" s="6">
        <f t="shared" si="103"/>
        <v>4.439752825523998E-6</v>
      </c>
      <c r="Q1580" t="s">
        <v>8322</v>
      </c>
      <c r="R1580" s="7" t="s">
        <v>8344</v>
      </c>
      <c r="S1580" s="11">
        <f t="shared" si="104"/>
        <v>40423.083333333336</v>
      </c>
      <c r="T1580" s="11">
        <f t="shared" si="105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2"/>
        <v>8.4008400840084006E-3</v>
      </c>
      <c r="P1581" s="6">
        <f t="shared" si="103"/>
        <v>6.064052639740095E-7</v>
      </c>
      <c r="Q1581" t="s">
        <v>8322</v>
      </c>
      <c r="R1581" s="7" t="s">
        <v>8344</v>
      </c>
      <c r="S1581" s="11">
        <f t="shared" si="104"/>
        <v>41514.996423611112</v>
      </c>
      <c r="T1581" s="11">
        <f t="shared" si="105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2"/>
        <v>0</v>
      </c>
      <c r="P1582" s="6">
        <f t="shared" si="103"/>
        <v>0</v>
      </c>
      <c r="Q1582" t="s">
        <v>8322</v>
      </c>
      <c r="R1582" s="7" t="s">
        <v>8344</v>
      </c>
      <c r="S1582" s="11">
        <f t="shared" si="104"/>
        <v>41050.050069444449</v>
      </c>
      <c r="T1582" s="11">
        <f t="shared" si="105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2"/>
        <v>5.0000000000000001E-3</v>
      </c>
      <c r="P1583" s="6">
        <f t="shared" si="103"/>
        <v>1.0828665428107312E-7</v>
      </c>
      <c r="Q1583" t="s">
        <v>8338</v>
      </c>
      <c r="R1583" s="7" t="s">
        <v>8345</v>
      </c>
      <c r="S1583" s="11">
        <f t="shared" si="104"/>
        <v>42357.448958333334</v>
      </c>
      <c r="T1583" s="11">
        <f t="shared" si="105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2"/>
        <v>9.2999999999999999E-2</v>
      </c>
      <c r="P1584" s="6">
        <f t="shared" si="103"/>
        <v>2.01413176962796E-6</v>
      </c>
      <c r="Q1584" t="s">
        <v>8338</v>
      </c>
      <c r="R1584" s="7" t="s">
        <v>8345</v>
      </c>
      <c r="S1584" s="11">
        <f t="shared" si="104"/>
        <v>42303.888888888891</v>
      </c>
      <c r="T1584" s="11">
        <f t="shared" si="105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2"/>
        <v>7.5000000000000002E-4</v>
      </c>
      <c r="P1585" s="6">
        <f t="shared" si="103"/>
        <v>3.2485996284321937E-7</v>
      </c>
      <c r="Q1585" t="s">
        <v>8338</v>
      </c>
      <c r="R1585" s="7" t="s">
        <v>8345</v>
      </c>
      <c r="S1585" s="11">
        <f t="shared" si="104"/>
        <v>41907.904988425929</v>
      </c>
      <c r="T1585" s="11">
        <f t="shared" si="105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2"/>
        <v>0</v>
      </c>
      <c r="P1586" s="6">
        <f t="shared" si="103"/>
        <v>0</v>
      </c>
      <c r="Q1586" t="s">
        <v>8338</v>
      </c>
      <c r="R1586" s="7" t="s">
        <v>8345</v>
      </c>
      <c r="S1586" s="11">
        <f t="shared" si="104"/>
        <v>41789.649317129632</v>
      </c>
      <c r="T1586" s="11">
        <f t="shared" si="105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2"/>
        <v>0.79</v>
      </c>
      <c r="P1587" s="6">
        <f t="shared" si="103"/>
        <v>3.4218582752819108E-5</v>
      </c>
      <c r="Q1587" t="s">
        <v>8338</v>
      </c>
      <c r="R1587" s="7" t="s">
        <v>8345</v>
      </c>
      <c r="S1587" s="11">
        <f t="shared" si="104"/>
        <v>42729.458333333328</v>
      </c>
      <c r="T1587" s="11">
        <f t="shared" si="105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2"/>
        <v>0</v>
      </c>
      <c r="P1588" s="6">
        <f t="shared" si="103"/>
        <v>0</v>
      </c>
      <c r="Q1588" t="s">
        <v>8338</v>
      </c>
      <c r="R1588" s="7" t="s">
        <v>8345</v>
      </c>
      <c r="S1588" s="11">
        <f t="shared" si="104"/>
        <v>42099.062754629631</v>
      </c>
      <c r="T1588" s="11">
        <f t="shared" si="105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2"/>
        <v>1.3333333333333334E-4</v>
      </c>
      <c r="P1589" s="6">
        <f t="shared" si="103"/>
        <v>2.1657330856214625E-8</v>
      </c>
      <c r="Q1589" t="s">
        <v>8338</v>
      </c>
      <c r="R1589" s="7" t="s">
        <v>8345</v>
      </c>
      <c r="S1589" s="11">
        <f t="shared" si="104"/>
        <v>41986.950983796298</v>
      </c>
      <c r="T1589" s="11">
        <f t="shared" si="105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2"/>
        <v>0</v>
      </c>
      <c r="P1590" s="6">
        <f t="shared" si="103"/>
        <v>0</v>
      </c>
      <c r="Q1590" t="s">
        <v>8338</v>
      </c>
      <c r="R1590" s="7" t="s">
        <v>8345</v>
      </c>
      <c r="S1590" s="11">
        <f t="shared" si="104"/>
        <v>42035.841666666667</v>
      </c>
      <c r="T1590" s="11">
        <f t="shared" si="105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2"/>
        <v>0</v>
      </c>
      <c r="P1591" s="6">
        <f t="shared" si="103"/>
        <v>0</v>
      </c>
      <c r="Q1591" t="s">
        <v>8338</v>
      </c>
      <c r="R1591" s="7" t="s">
        <v>8345</v>
      </c>
      <c r="S1591" s="11">
        <f t="shared" si="104"/>
        <v>42286.984791666662</v>
      </c>
      <c r="T1591" s="11">
        <f t="shared" si="105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1.7000000000000001E-2</v>
      </c>
      <c r="P1592" s="6">
        <f t="shared" si="103"/>
        <v>2.2090477473338919E-5</v>
      </c>
      <c r="Q1592" t="s">
        <v>8338</v>
      </c>
      <c r="R1592" s="7" t="s">
        <v>8345</v>
      </c>
      <c r="S1592" s="11">
        <f t="shared" si="104"/>
        <v>42270.857222222221</v>
      </c>
      <c r="T1592" s="11">
        <f t="shared" si="105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0.29228571428571426</v>
      </c>
      <c r="P1593" s="6">
        <f t="shared" si="103"/>
        <v>8.8621797863630244E-5</v>
      </c>
      <c r="Q1593" t="s">
        <v>8338</v>
      </c>
      <c r="R1593" s="7" t="s">
        <v>8345</v>
      </c>
      <c r="S1593" s="11">
        <f t="shared" si="104"/>
        <v>42463.68450231482</v>
      </c>
      <c r="T1593" s="11">
        <f t="shared" si="105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6">
        <f t="shared" si="103"/>
        <v>0</v>
      </c>
      <c r="Q1594" t="s">
        <v>8338</v>
      </c>
      <c r="R1594" s="7" t="s">
        <v>8345</v>
      </c>
      <c r="S1594" s="11">
        <f t="shared" si="104"/>
        <v>42091.031076388885</v>
      </c>
      <c r="T1594" s="11">
        <f t="shared" si="105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1.3636363636363637E-4</v>
      </c>
      <c r="P1595" s="6">
        <f t="shared" si="103"/>
        <v>6.4971992568643875E-8</v>
      </c>
      <c r="Q1595" t="s">
        <v>8338</v>
      </c>
      <c r="R1595" s="7" t="s">
        <v>8345</v>
      </c>
      <c r="S1595" s="11">
        <f t="shared" si="104"/>
        <v>42063.845543981486</v>
      </c>
      <c r="T1595" s="11">
        <f t="shared" si="105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0.20499999999999999</v>
      </c>
      <c r="P1596" s="6">
        <f t="shared" si="103"/>
        <v>4.439752825523998E-6</v>
      </c>
      <c r="Q1596" t="s">
        <v>8338</v>
      </c>
      <c r="R1596" s="7" t="s">
        <v>8345</v>
      </c>
      <c r="S1596" s="11">
        <f t="shared" si="104"/>
        <v>42505.681249999994</v>
      </c>
      <c r="T1596" s="11">
        <f t="shared" si="105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2.8E-3</v>
      </c>
      <c r="P1597" s="6">
        <f t="shared" si="103"/>
        <v>6.064052639740095E-6</v>
      </c>
      <c r="Q1597" t="s">
        <v>8338</v>
      </c>
      <c r="R1597" s="7" t="s">
        <v>8345</v>
      </c>
      <c r="S1597" s="11">
        <f t="shared" si="104"/>
        <v>41808.842361111114</v>
      </c>
      <c r="T1597" s="11">
        <f t="shared" si="105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2.3076923076923078E-2</v>
      </c>
      <c r="P1598" s="6">
        <f t="shared" si="103"/>
        <v>1.624299814216097E-6</v>
      </c>
      <c r="Q1598" t="s">
        <v>8338</v>
      </c>
      <c r="R1598" s="7" t="s">
        <v>8345</v>
      </c>
      <c r="S1598" s="11">
        <f t="shared" si="104"/>
        <v>41986.471863425926</v>
      </c>
      <c r="T1598" s="11">
        <f t="shared" si="105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6">
        <f t="shared" si="103"/>
        <v>0</v>
      </c>
      <c r="Q1599" t="s">
        <v>8338</v>
      </c>
      <c r="R1599" s="7" t="s">
        <v>8345</v>
      </c>
      <c r="S1599" s="11">
        <f t="shared" si="104"/>
        <v>42633.354131944448</v>
      </c>
      <c r="T1599" s="11">
        <f t="shared" si="105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1.25E-3</v>
      </c>
      <c r="P1600" s="6">
        <f t="shared" si="103"/>
        <v>2.1657330856214625E-8</v>
      </c>
      <c r="Q1600" t="s">
        <v>8338</v>
      </c>
      <c r="R1600" s="7" t="s">
        <v>8345</v>
      </c>
      <c r="S1600" s="11">
        <f t="shared" si="104"/>
        <v>42211.667337962965</v>
      </c>
      <c r="T1600" s="11">
        <f t="shared" si="105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6">
        <f t="shared" si="103"/>
        <v>0</v>
      </c>
      <c r="Q1601" t="s">
        <v>8338</v>
      </c>
      <c r="R1601" s="7" t="s">
        <v>8345</v>
      </c>
      <c r="S1601" s="11">
        <f t="shared" si="104"/>
        <v>42468.497407407413</v>
      </c>
      <c r="T1601" s="11">
        <f t="shared" si="105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6">E1602/D1602</f>
        <v>7.3400000000000007E-2</v>
      </c>
      <c r="P1602" s="6">
        <f t="shared" ref="P1602:P1665" si="107">E1602/SUM($E$2:$E$4115)</f>
        <v>7.948240424230767E-6</v>
      </c>
      <c r="Q1602" t="s">
        <v>8338</v>
      </c>
      <c r="R1602" s="7" t="s">
        <v>8345</v>
      </c>
      <c r="S1602" s="11">
        <f t="shared" si="104"/>
        <v>41835.21597222222</v>
      </c>
      <c r="T1602" s="11">
        <f t="shared" si="105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6"/>
        <v>1.082492</v>
      </c>
      <c r="P1603" s="6">
        <f t="shared" si="107"/>
        <v>5.8609718483013706E-5</v>
      </c>
      <c r="Q1603" t="s">
        <v>8325</v>
      </c>
      <c r="R1603" s="7" t="s">
        <v>8326</v>
      </c>
      <c r="S1603" s="11">
        <f t="shared" ref="S1603:S1666" si="108">(((I1603/60)/60/24)+DATE(1970,1,1))</f>
        <v>40668.092974537038</v>
      </c>
      <c r="T1603" s="11">
        <f t="shared" ref="T1603:T1666" si="109">((($J1603/60)/60/24)+DATE(1970,1,1))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6"/>
        <v>1.0016666666666667</v>
      </c>
      <c r="P1604" s="6">
        <f t="shared" si="107"/>
        <v>3.2540139611462477E-5</v>
      </c>
      <c r="Q1604" t="s">
        <v>8325</v>
      </c>
      <c r="R1604" s="7" t="s">
        <v>8326</v>
      </c>
      <c r="S1604" s="11">
        <f t="shared" si="108"/>
        <v>40830.958333333336</v>
      </c>
      <c r="T1604" s="11">
        <f t="shared" si="109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6"/>
        <v>1.0003299999999999</v>
      </c>
      <c r="P1605" s="6">
        <f t="shared" si="107"/>
        <v>4.3328955550794356E-5</v>
      </c>
      <c r="Q1605" t="s">
        <v>8325</v>
      </c>
      <c r="R1605" s="7" t="s">
        <v>8326</v>
      </c>
      <c r="S1605" s="11">
        <f t="shared" si="108"/>
        <v>40936.169664351852</v>
      </c>
      <c r="T1605" s="11">
        <f t="shared" si="109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6"/>
        <v>1.2210714285714286</v>
      </c>
      <c r="P1606" s="6">
        <f t="shared" si="107"/>
        <v>7.4046414197397804E-5</v>
      </c>
      <c r="Q1606" t="s">
        <v>8325</v>
      </c>
      <c r="R1606" s="7" t="s">
        <v>8326</v>
      </c>
      <c r="S1606" s="11">
        <f t="shared" si="108"/>
        <v>40985.80364583333</v>
      </c>
      <c r="T1606" s="11">
        <f t="shared" si="109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6"/>
        <v>1.0069333333333335</v>
      </c>
      <c r="P1607" s="6">
        <f t="shared" si="107"/>
        <v>1.3084493010090628E-4</v>
      </c>
      <c r="Q1607" t="s">
        <v>8325</v>
      </c>
      <c r="R1607" s="7" t="s">
        <v>8326</v>
      </c>
      <c r="S1607" s="11">
        <f t="shared" si="108"/>
        <v>40756.291666666664</v>
      </c>
      <c r="T1607" s="11">
        <f t="shared" si="109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6"/>
        <v>1.01004125</v>
      </c>
      <c r="P1608" s="6">
        <f t="shared" si="107"/>
        <v>1.7499838023739671E-4</v>
      </c>
      <c r="Q1608" t="s">
        <v>8325</v>
      </c>
      <c r="R1608" s="7" t="s">
        <v>8326</v>
      </c>
      <c r="S1608" s="11">
        <f t="shared" si="108"/>
        <v>40626.069884259261</v>
      </c>
      <c r="T1608" s="11">
        <f t="shared" si="109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6"/>
        <v>1.4511000000000001</v>
      </c>
      <c r="P1609" s="6">
        <f t="shared" si="107"/>
        <v>3.1426952805453044E-4</v>
      </c>
      <c r="Q1609" t="s">
        <v>8325</v>
      </c>
      <c r="R1609" s="7" t="s">
        <v>8326</v>
      </c>
      <c r="S1609" s="11">
        <f t="shared" si="108"/>
        <v>41074.80846064815</v>
      </c>
      <c r="T1609" s="11">
        <f t="shared" si="109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6"/>
        <v>1.0125</v>
      </c>
      <c r="P1610" s="6">
        <f t="shared" si="107"/>
        <v>2.6313656990300769E-5</v>
      </c>
      <c r="Q1610" t="s">
        <v>8325</v>
      </c>
      <c r="R1610" s="7" t="s">
        <v>8326</v>
      </c>
      <c r="S1610" s="11">
        <f t="shared" si="108"/>
        <v>41640.226388888892</v>
      </c>
      <c r="T1610" s="11">
        <f t="shared" si="109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6"/>
        <v>1.1833333333333333</v>
      </c>
      <c r="P1611" s="6">
        <f t="shared" si="107"/>
        <v>3.8441762269780961E-5</v>
      </c>
      <c r="Q1611" t="s">
        <v>8325</v>
      </c>
      <c r="R1611" s="7" t="s">
        <v>8326</v>
      </c>
      <c r="S1611" s="11">
        <f t="shared" si="108"/>
        <v>40849.333333333336</v>
      </c>
      <c r="T1611" s="11">
        <f t="shared" si="109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6"/>
        <v>2.7185000000000001</v>
      </c>
      <c r="P1612" s="6">
        <f t="shared" si="107"/>
        <v>1.1775090786523892E-4</v>
      </c>
      <c r="Q1612" t="s">
        <v>8325</v>
      </c>
      <c r="R1612" s="7" t="s">
        <v>8326</v>
      </c>
      <c r="S1612" s="11">
        <f t="shared" si="108"/>
        <v>41258.924884259257</v>
      </c>
      <c r="T1612" s="11">
        <f t="shared" si="109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6"/>
        <v>1.25125</v>
      </c>
      <c r="P1613" s="6">
        <f t="shared" si="107"/>
        <v>2.1678988187070839E-5</v>
      </c>
      <c r="Q1613" t="s">
        <v>8325</v>
      </c>
      <c r="R1613" s="7" t="s">
        <v>8326</v>
      </c>
      <c r="S1613" s="11">
        <f t="shared" si="108"/>
        <v>41430.00037037037</v>
      </c>
      <c r="T1613" s="11">
        <f t="shared" si="109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6"/>
        <v>1.1000000000000001</v>
      </c>
      <c r="P1614" s="6">
        <f t="shared" si="107"/>
        <v>1.1911531970918044E-5</v>
      </c>
      <c r="Q1614" t="s">
        <v>8325</v>
      </c>
      <c r="R1614" s="7" t="s">
        <v>8326</v>
      </c>
      <c r="S1614" s="11">
        <f t="shared" si="108"/>
        <v>41276.874814814815</v>
      </c>
      <c r="T1614" s="11">
        <f t="shared" si="109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6"/>
        <v>1.0149999999999999</v>
      </c>
      <c r="P1615" s="6">
        <f t="shared" si="107"/>
        <v>2.1982190819057845E-5</v>
      </c>
      <c r="Q1615" t="s">
        <v>8325</v>
      </c>
      <c r="R1615" s="7" t="s">
        <v>8326</v>
      </c>
      <c r="S1615" s="11">
        <f t="shared" si="108"/>
        <v>41112.069467592592</v>
      </c>
      <c r="T1615" s="11">
        <f t="shared" si="109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6"/>
        <v>1.0269999999999999</v>
      </c>
      <c r="P1616" s="6">
        <f t="shared" si="107"/>
        <v>1.112103939466621E-4</v>
      </c>
      <c r="Q1616" t="s">
        <v>8325</v>
      </c>
      <c r="R1616" s="7" t="s">
        <v>8326</v>
      </c>
      <c r="S1616" s="11">
        <f t="shared" si="108"/>
        <v>41854.708333333336</v>
      </c>
      <c r="T1616" s="11">
        <f t="shared" si="109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6"/>
        <v>1.1412500000000001</v>
      </c>
      <c r="P1617" s="6">
        <f t="shared" si="107"/>
        <v>1.9773143071723952E-4</v>
      </c>
      <c r="Q1617" t="s">
        <v>8325</v>
      </c>
      <c r="R1617" s="7" t="s">
        <v>8326</v>
      </c>
      <c r="S1617" s="11">
        <f t="shared" si="108"/>
        <v>40890.092546296299</v>
      </c>
      <c r="T1617" s="11">
        <f t="shared" si="109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6"/>
        <v>1.042</v>
      </c>
      <c r="P1618" s="6">
        <f t="shared" si="107"/>
        <v>2.2566938752175639E-4</v>
      </c>
      <c r="Q1618" t="s">
        <v>8325</v>
      </c>
      <c r="R1618" s="7" t="s">
        <v>8326</v>
      </c>
      <c r="S1618" s="11">
        <f t="shared" si="108"/>
        <v>41235.916666666664</v>
      </c>
      <c r="T1618" s="11">
        <f t="shared" si="109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6"/>
        <v>1.4585714285714286</v>
      </c>
      <c r="P1619" s="6">
        <f t="shared" si="107"/>
        <v>2.2112134804195134E-4</v>
      </c>
      <c r="Q1619" t="s">
        <v>8325</v>
      </c>
      <c r="R1619" s="7" t="s">
        <v>8326</v>
      </c>
      <c r="S1619" s="11">
        <f t="shared" si="108"/>
        <v>41579.791666666664</v>
      </c>
      <c r="T1619" s="11">
        <f t="shared" si="109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6"/>
        <v>1.0506666666666666</v>
      </c>
      <c r="P1620" s="6">
        <f t="shared" si="107"/>
        <v>3.4131953429394248E-5</v>
      </c>
      <c r="Q1620" t="s">
        <v>8325</v>
      </c>
      <c r="R1620" s="7" t="s">
        <v>8326</v>
      </c>
      <c r="S1620" s="11">
        <f t="shared" si="108"/>
        <v>41341.654340277775</v>
      </c>
      <c r="T1620" s="11">
        <f t="shared" si="109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6"/>
        <v>1.3333333333333333</v>
      </c>
      <c r="P1621" s="6">
        <f t="shared" si="107"/>
        <v>4.3314661712429248E-5</v>
      </c>
      <c r="Q1621" t="s">
        <v>8325</v>
      </c>
      <c r="R1621" s="7" t="s">
        <v>8326</v>
      </c>
      <c r="S1621" s="11">
        <f t="shared" si="108"/>
        <v>41897.18618055556</v>
      </c>
      <c r="T1621" s="11">
        <f t="shared" si="109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6"/>
        <v>1.1299999999999999</v>
      </c>
      <c r="P1622" s="6">
        <f t="shared" si="107"/>
        <v>2.4472783867522526E-5</v>
      </c>
      <c r="Q1622" t="s">
        <v>8325</v>
      </c>
      <c r="R1622" s="7" t="s">
        <v>8326</v>
      </c>
      <c r="S1622" s="11">
        <f t="shared" si="108"/>
        <v>41328.339583333334</v>
      </c>
      <c r="T1622" s="11">
        <f t="shared" si="109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6"/>
        <v>1.212</v>
      </c>
      <c r="P1623" s="6">
        <f t="shared" si="107"/>
        <v>1.3124342498866063E-4</v>
      </c>
      <c r="Q1623" t="s">
        <v>8325</v>
      </c>
      <c r="R1623" s="7" t="s">
        <v>8326</v>
      </c>
      <c r="S1623" s="11">
        <f t="shared" si="108"/>
        <v>41057.165972222225</v>
      </c>
      <c r="T1623" s="11">
        <f t="shared" si="109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6"/>
        <v>1.0172463768115942</v>
      </c>
      <c r="P1624" s="6">
        <f t="shared" si="107"/>
        <v>1.5201280527977045E-4</v>
      </c>
      <c r="Q1624" t="s">
        <v>8325</v>
      </c>
      <c r="R1624" s="7" t="s">
        <v>8326</v>
      </c>
      <c r="S1624" s="11">
        <f t="shared" si="108"/>
        <v>41990.332638888889</v>
      </c>
      <c r="T1624" s="11">
        <f t="shared" si="109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6"/>
        <v>1.0106666666666666</v>
      </c>
      <c r="P1625" s="6">
        <f t="shared" si="107"/>
        <v>1.6416256789010686E-5</v>
      </c>
      <c r="Q1625" t="s">
        <v>8325</v>
      </c>
      <c r="R1625" s="7" t="s">
        <v>8326</v>
      </c>
      <c r="S1625" s="11">
        <f t="shared" si="108"/>
        <v>41513.688530092593</v>
      </c>
      <c r="T1625" s="11">
        <f t="shared" si="109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6"/>
        <v>1.18</v>
      </c>
      <c r="P1626" s="6">
        <f t="shared" si="107"/>
        <v>2.5555650410333259E-5</v>
      </c>
      <c r="Q1626" t="s">
        <v>8325</v>
      </c>
      <c r="R1626" s="7" t="s">
        <v>8326</v>
      </c>
      <c r="S1626" s="11">
        <f t="shared" si="108"/>
        <v>41283.367303240739</v>
      </c>
      <c r="T1626" s="11">
        <f t="shared" si="109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6"/>
        <v>1.5533333333333332</v>
      </c>
      <c r="P1627" s="6">
        <f t="shared" si="107"/>
        <v>2.5230790447490037E-4</v>
      </c>
      <c r="Q1627" t="s">
        <v>8325</v>
      </c>
      <c r="R1627" s="7" t="s">
        <v>8326</v>
      </c>
      <c r="S1627" s="11">
        <f t="shared" si="108"/>
        <v>41163.699687500004</v>
      </c>
      <c r="T1627" s="11">
        <f t="shared" si="109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6"/>
        <v>1.0118750000000001</v>
      </c>
      <c r="P1628" s="6">
        <f t="shared" si="107"/>
        <v>1.753160932810574E-4</v>
      </c>
      <c r="Q1628" t="s">
        <v>8325</v>
      </c>
      <c r="R1628" s="7" t="s">
        <v>8326</v>
      </c>
      <c r="S1628" s="11">
        <f t="shared" si="108"/>
        <v>41609.889664351853</v>
      </c>
      <c r="T1628" s="11">
        <f t="shared" si="109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6"/>
        <v>1.17</v>
      </c>
      <c r="P1629" s="6">
        <f t="shared" si="107"/>
        <v>5.0678154203542227E-5</v>
      </c>
      <c r="Q1629" t="s">
        <v>8325</v>
      </c>
      <c r="R1629" s="7" t="s">
        <v>8326</v>
      </c>
      <c r="S1629" s="11">
        <f t="shared" si="108"/>
        <v>41239.207638888889</v>
      </c>
      <c r="T1629" s="11">
        <f t="shared" si="109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6"/>
        <v>1.00925</v>
      </c>
      <c r="P1630" s="6">
        <f t="shared" si="107"/>
        <v>8.7430644666538449E-5</v>
      </c>
      <c r="Q1630" t="s">
        <v>8325</v>
      </c>
      <c r="R1630" s="7" t="s">
        <v>8326</v>
      </c>
      <c r="S1630" s="11">
        <f t="shared" si="108"/>
        <v>41807.737060185187</v>
      </c>
      <c r="T1630" s="11">
        <f t="shared" si="109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6"/>
        <v>1.0366666666666666</v>
      </c>
      <c r="P1631" s="6">
        <f t="shared" si="107"/>
        <v>1.3470859792565496E-4</v>
      </c>
      <c r="Q1631" t="s">
        <v>8325</v>
      </c>
      <c r="R1631" s="7" t="s">
        <v>8326</v>
      </c>
      <c r="S1631" s="11">
        <f t="shared" si="108"/>
        <v>41690.867280092592</v>
      </c>
      <c r="T1631" s="11">
        <f t="shared" si="109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6"/>
        <v>2.6524999999999999</v>
      </c>
      <c r="P1632" s="6">
        <f t="shared" si="107"/>
        <v>2.2978428038443718E-4</v>
      </c>
      <c r="Q1632" t="s">
        <v>8325</v>
      </c>
      <c r="R1632" s="7" t="s">
        <v>8326</v>
      </c>
      <c r="S1632" s="11">
        <f t="shared" si="108"/>
        <v>40970.290972222225</v>
      </c>
      <c r="T1632" s="11">
        <f t="shared" si="109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6"/>
        <v>1.5590999999999999</v>
      </c>
      <c r="P1633" s="6">
        <f t="shared" si="107"/>
        <v>3.3765944537924225E-4</v>
      </c>
      <c r="Q1633" t="s">
        <v>8325</v>
      </c>
      <c r="R1633" s="7" t="s">
        <v>8326</v>
      </c>
      <c r="S1633" s="11">
        <f t="shared" si="108"/>
        <v>41194.859502314815</v>
      </c>
      <c r="T1633" s="11">
        <f t="shared" si="109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6"/>
        <v>1.0162500000000001</v>
      </c>
      <c r="P1634" s="6">
        <f t="shared" si="107"/>
        <v>8.8037049930512454E-5</v>
      </c>
      <c r="Q1634" t="s">
        <v>8325</v>
      </c>
      <c r="R1634" s="7" t="s">
        <v>8326</v>
      </c>
      <c r="S1634" s="11">
        <f t="shared" si="108"/>
        <v>40810.340902777774</v>
      </c>
      <c r="T1634" s="11">
        <f t="shared" si="109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1</v>
      </c>
      <c r="P1635" s="6">
        <f t="shared" si="107"/>
        <v>2.1657330856214625E-4</v>
      </c>
      <c r="Q1635" t="s">
        <v>8325</v>
      </c>
      <c r="R1635" s="7" t="s">
        <v>8326</v>
      </c>
      <c r="S1635" s="11">
        <f t="shared" si="108"/>
        <v>40924.208333333336</v>
      </c>
      <c r="T1635" s="11">
        <f t="shared" si="109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1.0049999999999999</v>
      </c>
      <c r="P1636" s="6">
        <f t="shared" si="107"/>
        <v>4.3531235020991397E-5</v>
      </c>
      <c r="Q1636" t="s">
        <v>8325</v>
      </c>
      <c r="R1636" s="7" t="s">
        <v>8326</v>
      </c>
      <c r="S1636" s="11">
        <f t="shared" si="108"/>
        <v>40696.249305555553</v>
      </c>
      <c r="T1636" s="11">
        <f t="shared" si="109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1.2529999999999999</v>
      </c>
      <c r="P1637" s="6">
        <f t="shared" si="107"/>
        <v>5.4273271125673853E-5</v>
      </c>
      <c r="Q1637" t="s">
        <v>8325</v>
      </c>
      <c r="R1637" s="7" t="s">
        <v>8326</v>
      </c>
      <c r="S1637" s="11">
        <f t="shared" si="108"/>
        <v>42562.868761574078</v>
      </c>
      <c r="T1637" s="11">
        <f t="shared" si="109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1.0355555555555556</v>
      </c>
      <c r="P1638" s="6">
        <f t="shared" si="107"/>
        <v>1.0092316178996015E-4</v>
      </c>
      <c r="Q1638" t="s">
        <v>8325</v>
      </c>
      <c r="R1638" s="7" t="s">
        <v>8326</v>
      </c>
      <c r="S1638" s="11">
        <f t="shared" si="108"/>
        <v>40706.166666666664</v>
      </c>
      <c r="T1638" s="11">
        <f t="shared" si="109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1.038</v>
      </c>
      <c r="P1639" s="6">
        <f t="shared" si="107"/>
        <v>1.1240154714375391E-5</v>
      </c>
      <c r="Q1639" t="s">
        <v>8325</v>
      </c>
      <c r="R1639" s="7" t="s">
        <v>8326</v>
      </c>
      <c r="S1639" s="11">
        <f t="shared" si="108"/>
        <v>40178.98541666667</v>
      </c>
      <c r="T1639" s="11">
        <f t="shared" si="109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1.05</v>
      </c>
      <c r="P1640" s="6">
        <f t="shared" si="107"/>
        <v>2.2740197399025358E-5</v>
      </c>
      <c r="Q1640" t="s">
        <v>8325</v>
      </c>
      <c r="R1640" s="7" t="s">
        <v>8326</v>
      </c>
      <c r="S1640" s="11">
        <f t="shared" si="108"/>
        <v>41333.892361111109</v>
      </c>
      <c r="T1640" s="11">
        <f t="shared" si="109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1</v>
      </c>
      <c r="P1641" s="6">
        <f t="shared" si="107"/>
        <v>3.8983195541186327E-5</v>
      </c>
      <c r="Q1641" t="s">
        <v>8325</v>
      </c>
      <c r="R1641" s="7" t="s">
        <v>8326</v>
      </c>
      <c r="S1641" s="11">
        <f t="shared" si="108"/>
        <v>40971.652372685188</v>
      </c>
      <c r="T1641" s="11">
        <f t="shared" si="109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1.6986000000000001</v>
      </c>
      <c r="P1642" s="6">
        <f t="shared" si="107"/>
        <v>1.4714856876946466E-5</v>
      </c>
      <c r="Q1642" t="s">
        <v>8325</v>
      </c>
      <c r="R1642" s="7" t="s">
        <v>8326</v>
      </c>
      <c r="S1642" s="11">
        <f t="shared" si="108"/>
        <v>40393.082638888889</v>
      </c>
      <c r="T1642" s="11">
        <f t="shared" si="109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1.014</v>
      </c>
      <c r="P1643" s="6">
        <f t="shared" si="107"/>
        <v>5.4901333720504073E-5</v>
      </c>
      <c r="Q1643" t="s">
        <v>8325</v>
      </c>
      <c r="R1643" s="7" t="s">
        <v>8346</v>
      </c>
      <c r="S1643" s="11">
        <f t="shared" si="108"/>
        <v>41992.596574074079</v>
      </c>
      <c r="T1643" s="11">
        <f t="shared" si="109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1</v>
      </c>
      <c r="P1644" s="6">
        <f t="shared" si="107"/>
        <v>2.5988797027457552E-5</v>
      </c>
      <c r="Q1644" t="s">
        <v>8325</v>
      </c>
      <c r="R1644" s="7" t="s">
        <v>8346</v>
      </c>
      <c r="S1644" s="11">
        <f t="shared" si="108"/>
        <v>40708.024618055555</v>
      </c>
      <c r="T1644" s="11">
        <f t="shared" si="109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1.2470000000000001</v>
      </c>
      <c r="P1645" s="6">
        <f t="shared" si="107"/>
        <v>1.350334578884982E-4</v>
      </c>
      <c r="Q1645" t="s">
        <v>8325</v>
      </c>
      <c r="R1645" s="7" t="s">
        <v>8346</v>
      </c>
      <c r="S1645" s="11">
        <f t="shared" si="108"/>
        <v>41176.824212962965</v>
      </c>
      <c r="T1645" s="11">
        <f t="shared" si="109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1.095</v>
      </c>
      <c r="P1646" s="6">
        <f t="shared" si="107"/>
        <v>2.3714777287555015E-4</v>
      </c>
      <c r="Q1646" t="s">
        <v>8325</v>
      </c>
      <c r="R1646" s="7" t="s">
        <v>8346</v>
      </c>
      <c r="S1646" s="11">
        <f t="shared" si="108"/>
        <v>41235.101388888892</v>
      </c>
      <c r="T1646" s="11">
        <f t="shared" si="109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1.1080000000000001</v>
      </c>
      <c r="P1647" s="6">
        <f t="shared" si="107"/>
        <v>1.1998161294342902E-4</v>
      </c>
      <c r="Q1647" t="s">
        <v>8325</v>
      </c>
      <c r="R1647" s="7" t="s">
        <v>8346</v>
      </c>
      <c r="S1647" s="11">
        <f t="shared" si="108"/>
        <v>41535.617361111108</v>
      </c>
      <c r="T1647" s="11">
        <f t="shared" si="109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1.1020000000000001</v>
      </c>
      <c r="P1648" s="6">
        <f t="shared" si="107"/>
        <v>4.7732757207097035E-5</v>
      </c>
      <c r="Q1648" t="s">
        <v>8325</v>
      </c>
      <c r="R1648" s="7" t="s">
        <v>8346</v>
      </c>
      <c r="S1648" s="11">
        <f t="shared" si="108"/>
        <v>41865.757638888892</v>
      </c>
      <c r="T1648" s="11">
        <f t="shared" si="109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1.0471999999999999</v>
      </c>
      <c r="P1649" s="6">
        <f t="shared" si="107"/>
        <v>1.1339778436313979E-4</v>
      </c>
      <c r="Q1649" t="s">
        <v>8325</v>
      </c>
      <c r="R1649" s="7" t="s">
        <v>8346</v>
      </c>
      <c r="S1649" s="11">
        <f t="shared" si="108"/>
        <v>41069.409456018519</v>
      </c>
      <c r="T1649" s="11">
        <f t="shared" si="109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1.2526086956521738</v>
      </c>
      <c r="P1650" s="6">
        <f t="shared" si="107"/>
        <v>6.2394770196754341E-5</v>
      </c>
      <c r="Q1650" t="s">
        <v>8325</v>
      </c>
      <c r="R1650" s="7" t="s">
        <v>8346</v>
      </c>
      <c r="S1650" s="11">
        <f t="shared" si="108"/>
        <v>40622.662986111114</v>
      </c>
      <c r="T1650" s="11">
        <f t="shared" si="109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1.0058763157894737</v>
      </c>
      <c r="P1651" s="6">
        <f t="shared" si="107"/>
        <v>8.2781465451634841E-5</v>
      </c>
      <c r="Q1651" t="s">
        <v>8325</v>
      </c>
      <c r="R1651" s="7" t="s">
        <v>8346</v>
      </c>
      <c r="S1651" s="11">
        <f t="shared" si="108"/>
        <v>41782.684664351851</v>
      </c>
      <c r="T1651" s="11">
        <f t="shared" si="109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1.4155</v>
      </c>
      <c r="P1652" s="6">
        <f t="shared" si="107"/>
        <v>6.1311903653943608E-5</v>
      </c>
      <c r="Q1652" t="s">
        <v>8325</v>
      </c>
      <c r="R1652" s="7" t="s">
        <v>8346</v>
      </c>
      <c r="S1652" s="11">
        <f t="shared" si="108"/>
        <v>41556.435613425929</v>
      </c>
      <c r="T1652" s="11">
        <f t="shared" si="109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1.0075000000000001</v>
      </c>
      <c r="P1653" s="6">
        <f t="shared" si="107"/>
        <v>4.3639521675272472E-5</v>
      </c>
      <c r="Q1653" t="s">
        <v>8325</v>
      </c>
      <c r="R1653" s="7" t="s">
        <v>8346</v>
      </c>
      <c r="S1653" s="11">
        <f t="shared" si="108"/>
        <v>40659.290972222225</v>
      </c>
      <c r="T1653" s="11">
        <f t="shared" si="109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1.0066666666666666</v>
      </c>
      <c r="P1654" s="6">
        <f t="shared" si="107"/>
        <v>9.8107708778652253E-5</v>
      </c>
      <c r="Q1654" t="s">
        <v>8325</v>
      </c>
      <c r="R1654" s="7" t="s">
        <v>8346</v>
      </c>
      <c r="S1654" s="11">
        <f t="shared" si="108"/>
        <v>41602.534641203703</v>
      </c>
      <c r="T1654" s="11">
        <f t="shared" si="109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1.7423040000000001</v>
      </c>
      <c r="P1655" s="6">
        <f t="shared" si="107"/>
        <v>1.8866827090053084E-4</v>
      </c>
      <c r="Q1655" t="s">
        <v>8325</v>
      </c>
      <c r="R1655" s="7" t="s">
        <v>8346</v>
      </c>
      <c r="S1655" s="11">
        <f t="shared" si="108"/>
        <v>40657.834444444445</v>
      </c>
      <c r="T1655" s="11">
        <f t="shared" si="109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1.199090909090909</v>
      </c>
      <c r="P1656" s="6">
        <f t="shared" si="107"/>
        <v>2.8566019399347092E-5</v>
      </c>
      <c r="Q1656" t="s">
        <v>8325</v>
      </c>
      <c r="R1656" s="7" t="s">
        <v>8346</v>
      </c>
      <c r="S1656" s="11">
        <f t="shared" si="108"/>
        <v>41017.890740740739</v>
      </c>
      <c r="T1656" s="11">
        <f t="shared" si="109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1.4286666666666668</v>
      </c>
      <c r="P1657" s="6">
        <f t="shared" si="107"/>
        <v>4.6411660024867944E-5</v>
      </c>
      <c r="Q1657" t="s">
        <v>8325</v>
      </c>
      <c r="R1657" s="7" t="s">
        <v>8346</v>
      </c>
      <c r="S1657" s="11">
        <f t="shared" si="108"/>
        <v>41004.750231481477</v>
      </c>
      <c r="T1657" s="11">
        <f t="shared" si="109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1.0033493333333334</v>
      </c>
      <c r="P1658" s="6">
        <f t="shared" si="107"/>
        <v>1.6297401357271779E-4</v>
      </c>
      <c r="Q1658" t="s">
        <v>8325</v>
      </c>
      <c r="R1658" s="7" t="s">
        <v>8346</v>
      </c>
      <c r="S1658" s="11">
        <f t="shared" si="108"/>
        <v>41256.928842592592</v>
      </c>
      <c r="T1658" s="11">
        <f t="shared" si="109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1.0493380000000001</v>
      </c>
      <c r="P1659" s="6">
        <f t="shared" si="107"/>
        <v>5.6814650614996358E-4</v>
      </c>
      <c r="Q1659" t="s">
        <v>8325</v>
      </c>
      <c r="R1659" s="7" t="s">
        <v>8346</v>
      </c>
      <c r="S1659" s="11">
        <f t="shared" si="108"/>
        <v>41053.782037037039</v>
      </c>
      <c r="T1659" s="11">
        <f t="shared" si="109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1.3223333333333334</v>
      </c>
      <c r="P1660" s="6">
        <f t="shared" si="107"/>
        <v>1.7182926301320683E-4</v>
      </c>
      <c r="Q1660" t="s">
        <v>8325</v>
      </c>
      <c r="R1660" s="7" t="s">
        <v>8346</v>
      </c>
      <c r="S1660" s="11">
        <f t="shared" si="108"/>
        <v>41261.597222222219</v>
      </c>
      <c r="T1660" s="11">
        <f t="shared" si="109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1.1279999999999999</v>
      </c>
      <c r="P1661" s="6">
        <f t="shared" si="107"/>
        <v>1.2214734602905048E-5</v>
      </c>
      <c r="Q1661" t="s">
        <v>8325</v>
      </c>
      <c r="R1661" s="7" t="s">
        <v>8346</v>
      </c>
      <c r="S1661" s="11">
        <f t="shared" si="108"/>
        <v>41625.5</v>
      </c>
      <c r="T1661" s="11">
        <f t="shared" si="109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12.5375</v>
      </c>
      <c r="P1662" s="6">
        <f t="shared" si="107"/>
        <v>2.1722302848783269E-5</v>
      </c>
      <c r="Q1662" t="s">
        <v>8325</v>
      </c>
      <c r="R1662" s="7" t="s">
        <v>8346</v>
      </c>
      <c r="S1662" s="11">
        <f t="shared" si="108"/>
        <v>42490.915972222225</v>
      </c>
      <c r="T1662" s="11">
        <f t="shared" si="109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1.0250632911392406</v>
      </c>
      <c r="P1663" s="6">
        <f t="shared" si="107"/>
        <v>1.7538106527362603E-4</v>
      </c>
      <c r="Q1663" t="s">
        <v>8325</v>
      </c>
      <c r="R1663" s="7" t="s">
        <v>8346</v>
      </c>
      <c r="S1663" s="11">
        <f t="shared" si="108"/>
        <v>42386.875</v>
      </c>
      <c r="T1663" s="11">
        <f t="shared" si="109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1.026375</v>
      </c>
      <c r="P1664" s="6">
        <f t="shared" si="107"/>
        <v>1.7782834366037828E-4</v>
      </c>
      <c r="Q1664" t="s">
        <v>8325</v>
      </c>
      <c r="R1664" s="7" t="s">
        <v>8346</v>
      </c>
      <c r="S1664" s="11">
        <f t="shared" si="108"/>
        <v>40908.239999999998</v>
      </c>
      <c r="T1664" s="11">
        <f t="shared" si="109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1.08</v>
      </c>
      <c r="P1665" s="6">
        <f t="shared" si="107"/>
        <v>2.3389917324711796E-5</v>
      </c>
      <c r="Q1665" t="s">
        <v>8325</v>
      </c>
      <c r="R1665" s="7" t="s">
        <v>8346</v>
      </c>
      <c r="S1665" s="11">
        <f t="shared" si="108"/>
        <v>42036.02207175926</v>
      </c>
      <c r="T1665" s="11">
        <f t="shared" si="109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10">E1666/D1666</f>
        <v>1.2240879999999998</v>
      </c>
      <c r="P1666" s="6">
        <f t="shared" ref="P1666:P1729" si="111">E1666/SUM($E$2:$E$4115)</f>
        <v>6.6276197032805111E-5</v>
      </c>
      <c r="Q1666" t="s">
        <v>8325</v>
      </c>
      <c r="R1666" s="7" t="s">
        <v>8346</v>
      </c>
      <c r="S1666" s="11">
        <f t="shared" si="108"/>
        <v>40984.165972222225</v>
      </c>
      <c r="T1666" s="11">
        <f t="shared" si="109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10"/>
        <v>1.1945714285714286</v>
      </c>
      <c r="P1667" s="6">
        <f t="shared" si="111"/>
        <v>9.0549300309833346E-5</v>
      </c>
      <c r="Q1667" t="s">
        <v>8325</v>
      </c>
      <c r="R1667" s="7" t="s">
        <v>8346</v>
      </c>
      <c r="S1667" s="11">
        <f t="shared" ref="S1667:S1730" si="112">(((I1667/60)/60/24)+DATE(1970,1,1))</f>
        <v>40596.125</v>
      </c>
      <c r="T1667" s="11">
        <f t="shared" ref="T1667:T1730" si="113">((($J1667/60)/60/24)+DATE(1970,1,1))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10"/>
        <v>1.6088</v>
      </c>
      <c r="P1668" s="6">
        <f t="shared" si="111"/>
        <v>8.7105784703695225E-5</v>
      </c>
      <c r="Q1668" t="s">
        <v>8325</v>
      </c>
      <c r="R1668" s="7" t="s">
        <v>8346</v>
      </c>
      <c r="S1668" s="11">
        <f t="shared" si="112"/>
        <v>41361.211493055554</v>
      </c>
      <c r="T1668" s="11">
        <f t="shared" si="11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10"/>
        <v>1.2685294117647059</v>
      </c>
      <c r="P1669" s="6">
        <f t="shared" si="111"/>
        <v>9.3408067982853678E-5</v>
      </c>
      <c r="Q1669" t="s">
        <v>8325</v>
      </c>
      <c r="R1669" s="7" t="s">
        <v>8346</v>
      </c>
      <c r="S1669" s="11">
        <f t="shared" si="112"/>
        <v>41709.290972222225</v>
      </c>
      <c r="T1669" s="11">
        <f t="shared" si="11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10"/>
        <v>1.026375</v>
      </c>
      <c r="P1670" s="6">
        <f t="shared" si="111"/>
        <v>1.7782834366037828E-4</v>
      </c>
      <c r="Q1670" t="s">
        <v>8325</v>
      </c>
      <c r="R1670" s="7" t="s">
        <v>8346</v>
      </c>
      <c r="S1670" s="11">
        <f t="shared" si="112"/>
        <v>40875.191423611112</v>
      </c>
      <c r="T1670" s="11">
        <f t="shared" si="11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10"/>
        <v>1.3975</v>
      </c>
      <c r="P1671" s="6">
        <f t="shared" si="111"/>
        <v>6.0532239743119877E-5</v>
      </c>
      <c r="Q1671" t="s">
        <v>8325</v>
      </c>
      <c r="R1671" s="7" t="s">
        <v>8346</v>
      </c>
      <c r="S1671" s="11">
        <f t="shared" si="112"/>
        <v>42521.885138888887</v>
      </c>
      <c r="T1671" s="11">
        <f t="shared" si="11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10"/>
        <v>1.026</v>
      </c>
      <c r="P1672" s="6">
        <f t="shared" si="111"/>
        <v>2.2220421458476206E-5</v>
      </c>
      <c r="Q1672" t="s">
        <v>8325</v>
      </c>
      <c r="R1672" s="7" t="s">
        <v>8346</v>
      </c>
      <c r="S1672" s="11">
        <f t="shared" si="112"/>
        <v>40364.166666666664</v>
      </c>
      <c r="T1672" s="11">
        <f t="shared" si="11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10"/>
        <v>1.0067349999999999</v>
      </c>
      <c r="P1673" s="6">
        <f t="shared" si="111"/>
        <v>4.3606385959062462E-5</v>
      </c>
      <c r="Q1673" t="s">
        <v>8325</v>
      </c>
      <c r="R1673" s="7" t="s">
        <v>8346</v>
      </c>
      <c r="S1673" s="11">
        <f t="shared" si="112"/>
        <v>42583.54414351852</v>
      </c>
      <c r="T1673" s="11">
        <f t="shared" si="11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10"/>
        <v>1.1294117647058823</v>
      </c>
      <c r="P1674" s="6">
        <f t="shared" si="111"/>
        <v>4.158207524393208E-5</v>
      </c>
      <c r="Q1674" t="s">
        <v>8325</v>
      </c>
      <c r="R1674" s="7" t="s">
        <v>8346</v>
      </c>
      <c r="S1674" s="11">
        <f t="shared" si="112"/>
        <v>41064.656597222223</v>
      </c>
      <c r="T1674" s="11">
        <f t="shared" si="11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10"/>
        <v>1.2809523809523808</v>
      </c>
      <c r="P1675" s="6">
        <f t="shared" si="111"/>
        <v>5.8258220003217342E-5</v>
      </c>
      <c r="Q1675" t="s">
        <v>8325</v>
      </c>
      <c r="R1675" s="7" t="s">
        <v>8346</v>
      </c>
      <c r="S1675" s="11">
        <f t="shared" si="112"/>
        <v>42069.878379629634</v>
      </c>
      <c r="T1675" s="11">
        <f t="shared" si="11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10"/>
        <v>2.0169999999999999</v>
      </c>
      <c r="P1676" s="6">
        <f t="shared" si="111"/>
        <v>2.1841418168492451E-4</v>
      </c>
      <c r="Q1676" t="s">
        <v>8325</v>
      </c>
      <c r="R1676" s="7" t="s">
        <v>8346</v>
      </c>
      <c r="S1676" s="11">
        <f t="shared" si="112"/>
        <v>42600.290972222225</v>
      </c>
      <c r="T1676" s="11">
        <f t="shared" si="11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10"/>
        <v>1.37416</v>
      </c>
      <c r="P1677" s="6">
        <f t="shared" si="111"/>
        <v>2.9760637769375891E-5</v>
      </c>
      <c r="Q1677" t="s">
        <v>8325</v>
      </c>
      <c r="R1677" s="7" t="s">
        <v>8346</v>
      </c>
      <c r="S1677" s="11">
        <f t="shared" si="112"/>
        <v>40832.918749999997</v>
      </c>
      <c r="T1677" s="11">
        <f t="shared" si="11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10"/>
        <v>1.1533333333333333</v>
      </c>
      <c r="P1678" s="6">
        <f t="shared" si="111"/>
        <v>7.4934364762502603E-5</v>
      </c>
      <c r="Q1678" t="s">
        <v>8325</v>
      </c>
      <c r="R1678" s="7" t="s">
        <v>8346</v>
      </c>
      <c r="S1678" s="11">
        <f t="shared" si="112"/>
        <v>41020.165972222225</v>
      </c>
      <c r="T1678" s="11">
        <f t="shared" si="11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10"/>
        <v>1.1166666666666667</v>
      </c>
      <c r="P1679" s="6">
        <f t="shared" si="111"/>
        <v>1.45104116736638E-4</v>
      </c>
      <c r="Q1679" t="s">
        <v>8325</v>
      </c>
      <c r="R1679" s="7" t="s">
        <v>8346</v>
      </c>
      <c r="S1679" s="11">
        <f t="shared" si="112"/>
        <v>42476.249305555553</v>
      </c>
      <c r="T1679" s="11">
        <f t="shared" si="11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10"/>
        <v>1.1839999999999999</v>
      </c>
      <c r="P1680" s="6">
        <f t="shared" si="111"/>
        <v>3.8463419600637175E-5</v>
      </c>
      <c r="Q1680" t="s">
        <v>8325</v>
      </c>
      <c r="R1680" s="7" t="s">
        <v>8346</v>
      </c>
      <c r="S1680" s="11">
        <f t="shared" si="112"/>
        <v>41676.854988425926</v>
      </c>
      <c r="T1680" s="11">
        <f t="shared" si="11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10"/>
        <v>1.75</v>
      </c>
      <c r="P1681" s="6">
        <f t="shared" si="111"/>
        <v>7.5800657996751187E-5</v>
      </c>
      <c r="Q1681" t="s">
        <v>8325</v>
      </c>
      <c r="R1681" s="7" t="s">
        <v>8346</v>
      </c>
      <c r="S1681" s="11">
        <f t="shared" si="112"/>
        <v>40746.068807870368</v>
      </c>
      <c r="T1681" s="11">
        <f t="shared" si="11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10"/>
        <v>1.175</v>
      </c>
      <c r="P1682" s="6">
        <f t="shared" si="111"/>
        <v>2.5447363756052185E-5</v>
      </c>
      <c r="Q1682" t="s">
        <v>8325</v>
      </c>
      <c r="R1682" s="7" t="s">
        <v>8346</v>
      </c>
      <c r="S1682" s="11">
        <f t="shared" si="112"/>
        <v>41832.757719907408</v>
      </c>
      <c r="T1682" s="11">
        <f t="shared" si="11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10"/>
        <v>1.0142212307692309</v>
      </c>
      <c r="P1683" s="6">
        <f t="shared" si="111"/>
        <v>1.4277461091508185E-3</v>
      </c>
      <c r="Q1683" t="s">
        <v>8325</v>
      </c>
      <c r="R1683" s="7" t="s">
        <v>8347</v>
      </c>
      <c r="S1683" s="11">
        <f t="shared" si="112"/>
        <v>42823.083333333328</v>
      </c>
      <c r="T1683" s="11">
        <f t="shared" si="11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10"/>
        <v>0</v>
      </c>
      <c r="P1684" s="6">
        <f t="shared" si="111"/>
        <v>0</v>
      </c>
      <c r="Q1684" t="s">
        <v>8325</v>
      </c>
      <c r="R1684" s="7" t="s">
        <v>8347</v>
      </c>
      <c r="S1684" s="11">
        <f t="shared" si="112"/>
        <v>42839.171990740739</v>
      </c>
      <c r="T1684" s="11">
        <f t="shared" si="11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10"/>
        <v>0.21714285714285714</v>
      </c>
      <c r="P1685" s="6">
        <f t="shared" si="111"/>
        <v>1.6459571450723116E-5</v>
      </c>
      <c r="Q1685" t="s">
        <v>8325</v>
      </c>
      <c r="R1685" s="7" t="s">
        <v>8347</v>
      </c>
      <c r="S1685" s="11">
        <f t="shared" si="112"/>
        <v>42832.781689814816</v>
      </c>
      <c r="T1685" s="11">
        <f t="shared" si="11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10"/>
        <v>1.0912500000000001</v>
      </c>
      <c r="P1686" s="6">
        <f t="shared" si="111"/>
        <v>1.8906849837475368E-4</v>
      </c>
      <c r="Q1686" t="s">
        <v>8325</v>
      </c>
      <c r="R1686" s="7" t="s">
        <v>8347</v>
      </c>
      <c r="S1686" s="11">
        <f t="shared" si="112"/>
        <v>42811.773622685185</v>
      </c>
      <c r="T1686" s="11">
        <f t="shared" si="11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10"/>
        <v>1.0285714285714285</v>
      </c>
      <c r="P1687" s="6">
        <f t="shared" si="111"/>
        <v>7.7966391082372658E-6</v>
      </c>
      <c r="Q1687" t="s">
        <v>8325</v>
      </c>
      <c r="R1687" s="7" t="s">
        <v>8347</v>
      </c>
      <c r="S1687" s="11">
        <f t="shared" si="112"/>
        <v>42818.208599537036</v>
      </c>
      <c r="T1687" s="11">
        <f t="shared" si="11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10"/>
        <v>3.5999999999999999E-3</v>
      </c>
      <c r="P1688" s="6">
        <f t="shared" si="111"/>
        <v>3.8983195541186325E-7</v>
      </c>
      <c r="Q1688" t="s">
        <v>8325</v>
      </c>
      <c r="R1688" s="7" t="s">
        <v>8347</v>
      </c>
      <c r="S1688" s="11">
        <f t="shared" si="112"/>
        <v>42852.802303240736</v>
      </c>
      <c r="T1688" s="11">
        <f t="shared" si="11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10"/>
        <v>0.3125</v>
      </c>
      <c r="P1689" s="6">
        <f t="shared" si="111"/>
        <v>6.7679158925670706E-5</v>
      </c>
      <c r="Q1689" t="s">
        <v>8325</v>
      </c>
      <c r="R1689" s="7" t="s">
        <v>8347</v>
      </c>
      <c r="S1689" s="11">
        <f t="shared" si="112"/>
        <v>42835.84375</v>
      </c>
      <c r="T1689" s="11">
        <f t="shared" si="11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10"/>
        <v>0.443</v>
      </c>
      <c r="P1690" s="6">
        <f t="shared" si="111"/>
        <v>3.8376790277212316E-5</v>
      </c>
      <c r="Q1690" t="s">
        <v>8325</v>
      </c>
      <c r="R1690" s="7" t="s">
        <v>8347</v>
      </c>
      <c r="S1690" s="11">
        <f t="shared" si="112"/>
        <v>42834.492986111116</v>
      </c>
      <c r="T1690" s="11">
        <f t="shared" si="11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10"/>
        <v>1</v>
      </c>
      <c r="P1691" s="6">
        <f t="shared" si="111"/>
        <v>5.1977594054915103E-5</v>
      </c>
      <c r="Q1691" t="s">
        <v>8325</v>
      </c>
      <c r="R1691" s="7" t="s">
        <v>8347</v>
      </c>
      <c r="S1691" s="11">
        <f t="shared" si="112"/>
        <v>42810.900810185187</v>
      </c>
      <c r="T1691" s="11">
        <f t="shared" si="11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10"/>
        <v>0.254</v>
      </c>
      <c r="P1692" s="6">
        <f t="shared" si="111"/>
        <v>1.3752405093696287E-5</v>
      </c>
      <c r="Q1692" t="s">
        <v>8325</v>
      </c>
      <c r="R1692" s="7" t="s">
        <v>8347</v>
      </c>
      <c r="S1692" s="11">
        <f t="shared" si="112"/>
        <v>42831.389374999999</v>
      </c>
      <c r="T1692" s="11">
        <f t="shared" si="11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10"/>
        <v>0.33473333333333333</v>
      </c>
      <c r="P1693" s="6">
        <f t="shared" si="111"/>
        <v>2.1748291645810728E-4</v>
      </c>
      <c r="Q1693" t="s">
        <v>8325</v>
      </c>
      <c r="R1693" s="7" t="s">
        <v>8347</v>
      </c>
      <c r="S1693" s="11">
        <f t="shared" si="112"/>
        <v>42828.041666666672</v>
      </c>
      <c r="T1693" s="11">
        <f t="shared" si="11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10"/>
        <v>0.47799999999999998</v>
      </c>
      <c r="P1694" s="6">
        <f t="shared" si="111"/>
        <v>5.1761020746352954E-5</v>
      </c>
      <c r="Q1694" t="s">
        <v>8325</v>
      </c>
      <c r="R1694" s="7" t="s">
        <v>8347</v>
      </c>
      <c r="S1694" s="11">
        <f t="shared" si="112"/>
        <v>42820.999305555553</v>
      </c>
      <c r="T1694" s="11">
        <f t="shared" si="11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10"/>
        <v>9.3333333333333338E-2</v>
      </c>
      <c r="P1695" s="6">
        <f t="shared" si="111"/>
        <v>6.064052639740095E-6</v>
      </c>
      <c r="Q1695" t="s">
        <v>8325</v>
      </c>
      <c r="R1695" s="7" t="s">
        <v>8347</v>
      </c>
      <c r="S1695" s="11">
        <f t="shared" si="112"/>
        <v>42834.833333333328</v>
      </c>
      <c r="T1695" s="11">
        <f t="shared" si="11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10"/>
        <v>5.0000000000000001E-4</v>
      </c>
      <c r="P1696" s="6">
        <f t="shared" si="111"/>
        <v>1.0828665428107312E-7</v>
      </c>
      <c r="Q1696" t="s">
        <v>8325</v>
      </c>
      <c r="R1696" s="7" t="s">
        <v>8347</v>
      </c>
      <c r="S1696" s="11">
        <f t="shared" si="112"/>
        <v>42821.191666666666</v>
      </c>
      <c r="T1696" s="11">
        <f t="shared" si="11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10"/>
        <v>0.11708333333333333</v>
      </c>
      <c r="P1697" s="6">
        <f t="shared" si="111"/>
        <v>3.042854985298155E-5</v>
      </c>
      <c r="Q1697" t="s">
        <v>8325</v>
      </c>
      <c r="R1697" s="7" t="s">
        <v>8347</v>
      </c>
      <c r="S1697" s="11">
        <f t="shared" si="112"/>
        <v>42835.041666666672</v>
      </c>
      <c r="T1697" s="11">
        <f t="shared" si="11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10"/>
        <v>0</v>
      </c>
      <c r="P1698" s="6">
        <f t="shared" si="111"/>
        <v>0</v>
      </c>
      <c r="Q1698" t="s">
        <v>8325</v>
      </c>
      <c r="R1698" s="7" t="s">
        <v>8347</v>
      </c>
      <c r="S1698" s="11">
        <f t="shared" si="112"/>
        <v>42826.027905092589</v>
      </c>
      <c r="T1698" s="11">
        <f t="shared" si="11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10"/>
        <v>0.20208000000000001</v>
      </c>
      <c r="P1699" s="6">
        <f t="shared" si="111"/>
        <v>5.4706417742798145E-5</v>
      </c>
      <c r="Q1699" t="s">
        <v>8325</v>
      </c>
      <c r="R1699" s="7" t="s">
        <v>8347</v>
      </c>
      <c r="S1699" s="11">
        <f t="shared" si="112"/>
        <v>42834.991296296299</v>
      </c>
      <c r="T1699" s="11">
        <f t="shared" si="11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10"/>
        <v>0</v>
      </c>
      <c r="P1700" s="6">
        <f t="shared" si="111"/>
        <v>0</v>
      </c>
      <c r="Q1700" t="s">
        <v>8325</v>
      </c>
      <c r="R1700" s="7" t="s">
        <v>8347</v>
      </c>
      <c r="S1700" s="11">
        <f t="shared" si="112"/>
        <v>42820.147916666669</v>
      </c>
      <c r="T1700" s="11">
        <f t="shared" si="11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10"/>
        <v>4.2311459353574929E-2</v>
      </c>
      <c r="P1701" s="6">
        <f t="shared" si="111"/>
        <v>4.677983464942359E-6</v>
      </c>
      <c r="Q1701" t="s">
        <v>8325</v>
      </c>
      <c r="R1701" s="7" t="s">
        <v>8347</v>
      </c>
      <c r="S1701" s="11">
        <f t="shared" si="112"/>
        <v>42836.863946759258</v>
      </c>
      <c r="T1701" s="11">
        <f t="shared" si="11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10"/>
        <v>0.2606</v>
      </c>
      <c r="P1702" s="6">
        <f t="shared" si="111"/>
        <v>1.1287800842259063E-4</v>
      </c>
      <c r="Q1702" t="s">
        <v>8325</v>
      </c>
      <c r="R1702" s="7" t="s">
        <v>8347</v>
      </c>
      <c r="S1702" s="11">
        <f t="shared" si="112"/>
        <v>42826.166666666672</v>
      </c>
      <c r="T1702" s="11">
        <f t="shared" si="11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10"/>
        <v>1.9801980198019802E-3</v>
      </c>
      <c r="P1703" s="6">
        <f t="shared" si="111"/>
        <v>2.1657330856214625E-7</v>
      </c>
      <c r="Q1703" t="s">
        <v>8325</v>
      </c>
      <c r="R1703" s="7" t="s">
        <v>8347</v>
      </c>
      <c r="S1703" s="11">
        <f t="shared" si="112"/>
        <v>42019.664409722223</v>
      </c>
      <c r="T1703" s="11">
        <f t="shared" si="11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10"/>
        <v>6.0606060606060605E-5</v>
      </c>
      <c r="P1704" s="6">
        <f t="shared" si="111"/>
        <v>2.1657330856214625E-8</v>
      </c>
      <c r="Q1704" t="s">
        <v>8325</v>
      </c>
      <c r="R1704" s="7" t="s">
        <v>8347</v>
      </c>
      <c r="S1704" s="11">
        <f t="shared" si="112"/>
        <v>42093.828125</v>
      </c>
      <c r="T1704" s="11">
        <f t="shared" si="11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10"/>
        <v>1.0200000000000001E-2</v>
      </c>
      <c r="P1705" s="6">
        <f t="shared" si="111"/>
        <v>1.104523873666946E-6</v>
      </c>
      <c r="Q1705" t="s">
        <v>8325</v>
      </c>
      <c r="R1705" s="7" t="s">
        <v>8347</v>
      </c>
      <c r="S1705" s="11">
        <f t="shared" si="112"/>
        <v>42247.281678240746</v>
      </c>
      <c r="T1705" s="11">
        <f t="shared" si="11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10"/>
        <v>0.65100000000000002</v>
      </c>
      <c r="P1706" s="6">
        <f t="shared" si="111"/>
        <v>2.8197844774791442E-5</v>
      </c>
      <c r="Q1706" t="s">
        <v>8325</v>
      </c>
      <c r="R1706" s="7" t="s">
        <v>8347</v>
      </c>
      <c r="S1706" s="11">
        <f t="shared" si="112"/>
        <v>42051.139733796299</v>
      </c>
      <c r="T1706" s="11">
        <f t="shared" si="11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10"/>
        <v>0</v>
      </c>
      <c r="P1707" s="6">
        <f t="shared" si="111"/>
        <v>0</v>
      </c>
      <c r="Q1707" t="s">
        <v>8325</v>
      </c>
      <c r="R1707" s="7" t="s">
        <v>8347</v>
      </c>
      <c r="S1707" s="11">
        <f t="shared" si="112"/>
        <v>42256.666666666672</v>
      </c>
      <c r="T1707" s="11">
        <f t="shared" si="11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10"/>
        <v>0</v>
      </c>
      <c r="P1708" s="6">
        <f t="shared" si="111"/>
        <v>0</v>
      </c>
      <c r="Q1708" t="s">
        <v>8325</v>
      </c>
      <c r="R1708" s="7" t="s">
        <v>8347</v>
      </c>
      <c r="S1708" s="11">
        <f t="shared" si="112"/>
        <v>42239.306388888886</v>
      </c>
      <c r="T1708" s="11">
        <f t="shared" si="11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10"/>
        <v>9.74E-2</v>
      </c>
      <c r="P1709" s="6">
        <f t="shared" si="111"/>
        <v>1.0547120126976523E-5</v>
      </c>
      <c r="Q1709" t="s">
        <v>8325</v>
      </c>
      <c r="R1709" s="7" t="s">
        <v>8347</v>
      </c>
      <c r="S1709" s="11">
        <f t="shared" si="112"/>
        <v>42457.679340277777</v>
      </c>
      <c r="T1709" s="11">
        <f t="shared" si="11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10"/>
        <v>0</v>
      </c>
      <c r="P1710" s="6">
        <f t="shared" si="111"/>
        <v>0</v>
      </c>
      <c r="Q1710" t="s">
        <v>8325</v>
      </c>
      <c r="R1710" s="7" t="s">
        <v>8347</v>
      </c>
      <c r="S1710" s="11">
        <f t="shared" si="112"/>
        <v>42491.866967592592</v>
      </c>
      <c r="T1710" s="11">
        <f t="shared" si="11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10"/>
        <v>4.8571428571428571E-2</v>
      </c>
      <c r="P1711" s="6">
        <f t="shared" si="111"/>
        <v>1.8408731227782432E-6</v>
      </c>
      <c r="Q1711" t="s">
        <v>8325</v>
      </c>
      <c r="R1711" s="7" t="s">
        <v>8347</v>
      </c>
      <c r="S1711" s="11">
        <f t="shared" si="112"/>
        <v>41882.818749999999</v>
      </c>
      <c r="T1711" s="11">
        <f t="shared" si="11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10"/>
        <v>6.7999999999999996E-3</v>
      </c>
      <c r="P1712" s="6">
        <f t="shared" si="111"/>
        <v>7.3634924911129725E-7</v>
      </c>
      <c r="Q1712" t="s">
        <v>8325</v>
      </c>
      <c r="R1712" s="7" t="s">
        <v>8347</v>
      </c>
      <c r="S1712" s="11">
        <f t="shared" si="112"/>
        <v>42387.541666666672</v>
      </c>
      <c r="T1712" s="11">
        <f t="shared" si="11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10"/>
        <v>0.105</v>
      </c>
      <c r="P1713" s="6">
        <f t="shared" si="111"/>
        <v>2.2740197399025358E-5</v>
      </c>
      <c r="Q1713" t="s">
        <v>8325</v>
      </c>
      <c r="R1713" s="7" t="s">
        <v>8347</v>
      </c>
      <c r="S1713" s="11">
        <f t="shared" si="112"/>
        <v>41883.646226851852</v>
      </c>
      <c r="T1713" s="11">
        <f t="shared" si="11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10"/>
        <v>0</v>
      </c>
      <c r="P1714" s="6">
        <f t="shared" si="111"/>
        <v>0</v>
      </c>
      <c r="Q1714" t="s">
        <v>8325</v>
      </c>
      <c r="R1714" s="7" t="s">
        <v>8347</v>
      </c>
      <c r="S1714" s="11">
        <f t="shared" si="112"/>
        <v>42185.913807870369</v>
      </c>
      <c r="T1714" s="11">
        <f t="shared" si="11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10"/>
        <v>1.6666666666666666E-2</v>
      </c>
      <c r="P1715" s="6">
        <f t="shared" si="111"/>
        <v>1.0828665428107312E-6</v>
      </c>
      <c r="Q1715" t="s">
        <v>8325</v>
      </c>
      <c r="R1715" s="7" t="s">
        <v>8347</v>
      </c>
      <c r="S1715" s="11">
        <f t="shared" si="112"/>
        <v>41917.801064814819</v>
      </c>
      <c r="T1715" s="11">
        <f t="shared" si="11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10"/>
        <v>7.868E-2</v>
      </c>
      <c r="P1716" s="6">
        <f t="shared" si="111"/>
        <v>4.2599969794174168E-5</v>
      </c>
      <c r="Q1716" t="s">
        <v>8325</v>
      </c>
      <c r="R1716" s="7" t="s">
        <v>8347</v>
      </c>
      <c r="S1716" s="11">
        <f t="shared" si="112"/>
        <v>42125.918530092589</v>
      </c>
      <c r="T1716" s="11">
        <f t="shared" si="11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10"/>
        <v>2.2000000000000001E-3</v>
      </c>
      <c r="P1717" s="6">
        <f t="shared" si="111"/>
        <v>2.3823063941836087E-7</v>
      </c>
      <c r="Q1717" t="s">
        <v>8325</v>
      </c>
      <c r="R1717" s="7" t="s">
        <v>8347</v>
      </c>
      <c r="S1717" s="11">
        <f t="shared" si="112"/>
        <v>42094.140277777777</v>
      </c>
      <c r="T1717" s="11">
        <f t="shared" si="11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10"/>
        <v>7.4999999999999997E-2</v>
      </c>
      <c r="P1718" s="6">
        <f t="shared" si="111"/>
        <v>3.2485996284321939E-6</v>
      </c>
      <c r="Q1718" t="s">
        <v>8325</v>
      </c>
      <c r="R1718" s="7" t="s">
        <v>8347</v>
      </c>
      <c r="S1718" s="11">
        <f t="shared" si="112"/>
        <v>42713.619201388887</v>
      </c>
      <c r="T1718" s="11">
        <f t="shared" si="11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10"/>
        <v>0.42725880551301687</v>
      </c>
      <c r="P1719" s="6">
        <f t="shared" si="111"/>
        <v>3.0211976544419401E-5</v>
      </c>
      <c r="Q1719" t="s">
        <v>8325</v>
      </c>
      <c r="R1719" s="7" t="s">
        <v>8347</v>
      </c>
      <c r="S1719" s="11">
        <f t="shared" si="112"/>
        <v>42481.166666666672</v>
      </c>
      <c r="T1719" s="11">
        <f t="shared" si="11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10"/>
        <v>2.142857142857143E-3</v>
      </c>
      <c r="P1720" s="6">
        <f t="shared" si="111"/>
        <v>1.624299814216097E-6</v>
      </c>
      <c r="Q1720" t="s">
        <v>8325</v>
      </c>
      <c r="R1720" s="7" t="s">
        <v>8347</v>
      </c>
      <c r="S1720" s="11">
        <f t="shared" si="112"/>
        <v>42504.207638888889</v>
      </c>
      <c r="T1720" s="11">
        <f t="shared" si="11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10"/>
        <v>8.7500000000000008E-3</v>
      </c>
      <c r="P1721" s="6">
        <f t="shared" si="111"/>
        <v>7.5800657996751187E-7</v>
      </c>
      <c r="Q1721" t="s">
        <v>8325</v>
      </c>
      <c r="R1721" s="7" t="s">
        <v>8347</v>
      </c>
      <c r="S1721" s="11">
        <f t="shared" si="112"/>
        <v>41899.534618055557</v>
      </c>
      <c r="T1721" s="11">
        <f t="shared" si="11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10"/>
        <v>5.6250000000000001E-2</v>
      </c>
      <c r="P1722" s="6">
        <f t="shared" si="111"/>
        <v>4.8728994426482909E-6</v>
      </c>
      <c r="Q1722" t="s">
        <v>8325</v>
      </c>
      <c r="R1722" s="7" t="s">
        <v>8347</v>
      </c>
      <c r="S1722" s="11">
        <f t="shared" si="112"/>
        <v>41952.824895833335</v>
      </c>
      <c r="T1722" s="11">
        <f t="shared" si="11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10"/>
        <v>0</v>
      </c>
      <c r="P1723" s="6">
        <f t="shared" si="111"/>
        <v>0</v>
      </c>
      <c r="Q1723" t="s">
        <v>8325</v>
      </c>
      <c r="R1723" s="7" t="s">
        <v>8347</v>
      </c>
      <c r="S1723" s="11">
        <f t="shared" si="112"/>
        <v>42349.461377314816</v>
      </c>
      <c r="T1723" s="11">
        <f t="shared" si="11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10"/>
        <v>3.4722222222222224E-4</v>
      </c>
      <c r="P1724" s="6">
        <f t="shared" si="111"/>
        <v>2.1657330856214625E-8</v>
      </c>
      <c r="Q1724" t="s">
        <v>8325</v>
      </c>
      <c r="R1724" s="7" t="s">
        <v>8347</v>
      </c>
      <c r="S1724" s="11">
        <f t="shared" si="112"/>
        <v>42463.006944444445</v>
      </c>
      <c r="T1724" s="11">
        <f t="shared" si="11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10"/>
        <v>6.5000000000000002E-2</v>
      </c>
      <c r="P1725" s="6">
        <f t="shared" si="111"/>
        <v>1.4077265056539506E-5</v>
      </c>
      <c r="Q1725" t="s">
        <v>8325</v>
      </c>
      <c r="R1725" s="7" t="s">
        <v>8347</v>
      </c>
      <c r="S1725" s="11">
        <f t="shared" si="112"/>
        <v>42186.25</v>
      </c>
      <c r="T1725" s="11">
        <f t="shared" si="11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10"/>
        <v>5.8333333333333336E-3</v>
      </c>
      <c r="P1726" s="6">
        <f t="shared" si="111"/>
        <v>7.5800657996751187E-7</v>
      </c>
      <c r="Q1726" t="s">
        <v>8325</v>
      </c>
      <c r="R1726" s="7" t="s">
        <v>8347</v>
      </c>
      <c r="S1726" s="11">
        <f t="shared" si="112"/>
        <v>41942.932430555556</v>
      </c>
      <c r="T1726" s="11">
        <f t="shared" si="11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10"/>
        <v>0.10181818181818182</v>
      </c>
      <c r="P1727" s="6">
        <f t="shared" si="111"/>
        <v>1.212810527948019E-5</v>
      </c>
      <c r="Q1727" t="s">
        <v>8325</v>
      </c>
      <c r="R1727" s="7" t="s">
        <v>8347</v>
      </c>
      <c r="S1727" s="11">
        <f t="shared" si="112"/>
        <v>41875.968159722222</v>
      </c>
      <c r="T1727" s="11">
        <f t="shared" si="11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10"/>
        <v>0.33784615384615385</v>
      </c>
      <c r="P1728" s="6">
        <f t="shared" si="111"/>
        <v>4.7559498560247316E-5</v>
      </c>
      <c r="Q1728" t="s">
        <v>8325</v>
      </c>
      <c r="R1728" s="7" t="s">
        <v>8347</v>
      </c>
      <c r="S1728" s="11">
        <f t="shared" si="112"/>
        <v>41817.919722222221</v>
      </c>
      <c r="T1728" s="11">
        <f t="shared" si="11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10"/>
        <v>3.3333333333333332E-4</v>
      </c>
      <c r="P1729" s="6">
        <f t="shared" si="111"/>
        <v>2.1657330856214625E-8</v>
      </c>
      <c r="Q1729" t="s">
        <v>8325</v>
      </c>
      <c r="R1729" s="7" t="s">
        <v>8347</v>
      </c>
      <c r="S1729" s="11">
        <f t="shared" si="112"/>
        <v>42099.458333333328</v>
      </c>
      <c r="T1729" s="11">
        <f t="shared" si="11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14">E1730/D1730</f>
        <v>0.68400000000000005</v>
      </c>
      <c r="P1730" s="6">
        <f t="shared" ref="P1730:P1793" si="115">E1730/SUM($E$2:$E$4115)</f>
        <v>1.8517017882063505E-5</v>
      </c>
      <c r="Q1730" t="s">
        <v>8325</v>
      </c>
      <c r="R1730" s="7" t="s">
        <v>8347</v>
      </c>
      <c r="S1730" s="11">
        <f t="shared" si="112"/>
        <v>42298.625856481478</v>
      </c>
      <c r="T1730" s="11">
        <f t="shared" si="11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14"/>
        <v>0</v>
      </c>
      <c r="P1731" s="6">
        <f t="shared" si="115"/>
        <v>0</v>
      </c>
      <c r="Q1731" t="s">
        <v>8325</v>
      </c>
      <c r="R1731" s="7" t="s">
        <v>8347</v>
      </c>
      <c r="S1731" s="11">
        <f t="shared" ref="S1731:S1794" si="116">(((I1731/60)/60/24)+DATE(1970,1,1))</f>
        <v>42531.052152777775</v>
      </c>
      <c r="T1731" s="11">
        <f t="shared" ref="T1731:T1794" si="117">((($J1731/60)/60/24)+DATE(1970,1,1))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4"/>
        <v>0</v>
      </c>
      <c r="P1732" s="6">
        <f t="shared" si="115"/>
        <v>0</v>
      </c>
      <c r="Q1732" t="s">
        <v>8325</v>
      </c>
      <c r="R1732" s="7" t="s">
        <v>8347</v>
      </c>
      <c r="S1732" s="11">
        <f t="shared" si="116"/>
        <v>42302.087766203709</v>
      </c>
      <c r="T1732" s="11">
        <f t="shared" si="11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4"/>
        <v>0</v>
      </c>
      <c r="P1733" s="6">
        <f t="shared" si="115"/>
        <v>0</v>
      </c>
      <c r="Q1733" t="s">
        <v>8325</v>
      </c>
      <c r="R1733" s="7" t="s">
        <v>8347</v>
      </c>
      <c r="S1733" s="11">
        <f t="shared" si="116"/>
        <v>42166.625</v>
      </c>
      <c r="T1733" s="11">
        <f t="shared" si="11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4"/>
        <v>0</v>
      </c>
      <c r="P1734" s="6">
        <f t="shared" si="115"/>
        <v>0</v>
      </c>
      <c r="Q1734" t="s">
        <v>8325</v>
      </c>
      <c r="R1734" s="7" t="s">
        <v>8347</v>
      </c>
      <c r="S1734" s="11">
        <f t="shared" si="116"/>
        <v>42385.208333333328</v>
      </c>
      <c r="T1734" s="11">
        <f t="shared" si="11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4"/>
        <v>0</v>
      </c>
      <c r="P1735" s="6">
        <f t="shared" si="115"/>
        <v>0</v>
      </c>
      <c r="Q1735" t="s">
        <v>8325</v>
      </c>
      <c r="R1735" s="7" t="s">
        <v>8347</v>
      </c>
      <c r="S1735" s="11">
        <f t="shared" si="116"/>
        <v>42626.895833333328</v>
      </c>
      <c r="T1735" s="11">
        <f t="shared" si="11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4"/>
        <v>2.2222222222222223E-4</v>
      </c>
      <c r="P1736" s="6">
        <f t="shared" si="115"/>
        <v>2.1657330856214625E-8</v>
      </c>
      <c r="Q1736" t="s">
        <v>8325</v>
      </c>
      <c r="R1736" s="7" t="s">
        <v>8347</v>
      </c>
      <c r="S1736" s="11">
        <f t="shared" si="116"/>
        <v>42132.036527777775</v>
      </c>
      <c r="T1736" s="11">
        <f t="shared" si="11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4"/>
        <v>0.11</v>
      </c>
      <c r="P1737" s="6">
        <f t="shared" si="115"/>
        <v>2.3823063941836089E-6</v>
      </c>
      <c r="Q1737" t="s">
        <v>8325</v>
      </c>
      <c r="R1737" s="7" t="s">
        <v>8347</v>
      </c>
      <c r="S1737" s="11">
        <f t="shared" si="116"/>
        <v>42589.814178240747</v>
      </c>
      <c r="T1737" s="11">
        <f t="shared" si="11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4"/>
        <v>7.3333333333333332E-3</v>
      </c>
      <c r="P1738" s="6">
        <f t="shared" si="115"/>
        <v>4.7646127883672175E-7</v>
      </c>
      <c r="Q1738" t="s">
        <v>8325</v>
      </c>
      <c r="R1738" s="7" t="s">
        <v>8347</v>
      </c>
      <c r="S1738" s="11">
        <f t="shared" si="116"/>
        <v>42316.90315972222</v>
      </c>
      <c r="T1738" s="11">
        <f t="shared" si="11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4"/>
        <v>0.21249999999999999</v>
      </c>
      <c r="P1739" s="6">
        <f t="shared" si="115"/>
        <v>1.840873122778243E-5</v>
      </c>
      <c r="Q1739" t="s">
        <v>8325</v>
      </c>
      <c r="R1739" s="7" t="s">
        <v>8347</v>
      </c>
      <c r="S1739" s="11">
        <f t="shared" si="116"/>
        <v>42205.948981481488</v>
      </c>
      <c r="T1739" s="11">
        <f t="shared" si="11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4"/>
        <v>4.0000000000000001E-3</v>
      </c>
      <c r="P1740" s="6">
        <f t="shared" si="115"/>
        <v>4.331466171242925E-7</v>
      </c>
      <c r="Q1740" t="s">
        <v>8325</v>
      </c>
      <c r="R1740" s="7" t="s">
        <v>8347</v>
      </c>
      <c r="S1740" s="11">
        <f t="shared" si="116"/>
        <v>41914.874328703707</v>
      </c>
      <c r="T1740" s="11">
        <f t="shared" si="11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4"/>
        <v>1E-3</v>
      </c>
      <c r="P1741" s="6">
        <f t="shared" si="115"/>
        <v>2.1657330856214625E-8</v>
      </c>
      <c r="Q1741" t="s">
        <v>8325</v>
      </c>
      <c r="R1741" s="7" t="s">
        <v>8347</v>
      </c>
      <c r="S1741" s="11">
        <f t="shared" si="116"/>
        <v>42494.832546296297</v>
      </c>
      <c r="T1741" s="11">
        <f t="shared" si="11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4"/>
        <v>0</v>
      </c>
      <c r="P1742" s="6">
        <f t="shared" si="115"/>
        <v>0</v>
      </c>
      <c r="Q1742" t="s">
        <v>8325</v>
      </c>
      <c r="R1742" s="7" t="s">
        <v>8347</v>
      </c>
      <c r="S1742" s="11">
        <f t="shared" si="116"/>
        <v>42201.817384259266</v>
      </c>
      <c r="T1742" s="11">
        <f t="shared" si="11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4"/>
        <v>1.1083333333333334</v>
      </c>
      <c r="P1743" s="6">
        <f t="shared" si="115"/>
        <v>2.8804250038765453E-5</v>
      </c>
      <c r="Q1743" t="s">
        <v>8338</v>
      </c>
      <c r="R1743" s="7" t="s">
        <v>8339</v>
      </c>
      <c r="S1743" s="11">
        <f t="shared" si="116"/>
        <v>42165.628136574072</v>
      </c>
      <c r="T1743" s="11">
        <f t="shared" si="11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4"/>
        <v>1.0874999999999999</v>
      </c>
      <c r="P1744" s="6">
        <f t="shared" si="115"/>
        <v>4.7104694612266809E-5</v>
      </c>
      <c r="Q1744" t="s">
        <v>8338</v>
      </c>
      <c r="R1744" s="7" t="s">
        <v>8339</v>
      </c>
      <c r="S1744" s="11">
        <f t="shared" si="116"/>
        <v>42742.875</v>
      </c>
      <c r="T1744" s="11">
        <f t="shared" si="11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4"/>
        <v>1.0041666666666667</v>
      </c>
      <c r="P1745" s="6">
        <f t="shared" si="115"/>
        <v>1.3048541840869312E-4</v>
      </c>
      <c r="Q1745" t="s">
        <v>8338</v>
      </c>
      <c r="R1745" s="7" t="s">
        <v>8339</v>
      </c>
      <c r="S1745" s="11">
        <f t="shared" si="116"/>
        <v>42609.165972222225</v>
      </c>
      <c r="T1745" s="11">
        <f t="shared" si="11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4"/>
        <v>1.1845454545454546</v>
      </c>
      <c r="P1746" s="6">
        <f t="shared" si="115"/>
        <v>1.4109751052823828E-4</v>
      </c>
      <c r="Q1746" t="s">
        <v>8338</v>
      </c>
      <c r="R1746" s="7" t="s">
        <v>8339</v>
      </c>
      <c r="S1746" s="11">
        <f t="shared" si="116"/>
        <v>42071.563391203701</v>
      </c>
      <c r="T1746" s="11">
        <f t="shared" si="11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4"/>
        <v>1.1401428571428571</v>
      </c>
      <c r="P1747" s="6">
        <f t="shared" si="115"/>
        <v>1.7284715756344892E-4</v>
      </c>
      <c r="Q1747" t="s">
        <v>8338</v>
      </c>
      <c r="R1747" s="7" t="s">
        <v>8339</v>
      </c>
      <c r="S1747" s="11">
        <f t="shared" si="116"/>
        <v>42726.083333333328</v>
      </c>
      <c r="T1747" s="11">
        <f t="shared" si="11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4"/>
        <v>1.4810000000000001</v>
      </c>
      <c r="P1748" s="6">
        <f t="shared" si="115"/>
        <v>4.8111760497080791E-4</v>
      </c>
      <c r="Q1748" t="s">
        <v>8338</v>
      </c>
      <c r="R1748" s="7" t="s">
        <v>8339</v>
      </c>
      <c r="S1748" s="11">
        <f t="shared" si="116"/>
        <v>42698.083333333328</v>
      </c>
      <c r="T1748" s="11">
        <f t="shared" si="11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4"/>
        <v>1.0495555555555556</v>
      </c>
      <c r="P1749" s="6">
        <f t="shared" si="115"/>
        <v>2.0457514726780337E-4</v>
      </c>
      <c r="Q1749" t="s">
        <v>8338</v>
      </c>
      <c r="R1749" s="7" t="s">
        <v>8339</v>
      </c>
      <c r="S1749" s="11">
        <f t="shared" si="116"/>
        <v>42321.625</v>
      </c>
      <c r="T1749" s="11">
        <f t="shared" si="11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4"/>
        <v>1.29948</v>
      </c>
      <c r="P1750" s="6">
        <f t="shared" si="115"/>
        <v>1.4071634150516891E-3</v>
      </c>
      <c r="Q1750" t="s">
        <v>8338</v>
      </c>
      <c r="R1750" s="7" t="s">
        <v>8339</v>
      </c>
      <c r="S1750" s="11">
        <f t="shared" si="116"/>
        <v>42249.950729166667</v>
      </c>
      <c r="T1750" s="11">
        <f t="shared" si="11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4"/>
        <v>1.2348756218905472</v>
      </c>
      <c r="P1751" s="6">
        <f t="shared" si="115"/>
        <v>2.6877830459105161E-4</v>
      </c>
      <c r="Q1751" t="s">
        <v>8338</v>
      </c>
      <c r="R1751" s="7" t="s">
        <v>8339</v>
      </c>
      <c r="S1751" s="11">
        <f t="shared" si="116"/>
        <v>42795.791666666672</v>
      </c>
      <c r="T1751" s="11">
        <f t="shared" si="11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4"/>
        <v>2.0162</v>
      </c>
      <c r="P1752" s="6">
        <f t="shared" si="115"/>
        <v>2.1832755236149965E-4</v>
      </c>
      <c r="Q1752" t="s">
        <v>8338</v>
      </c>
      <c r="R1752" s="7" t="s">
        <v>8339</v>
      </c>
      <c r="S1752" s="11">
        <f t="shared" si="116"/>
        <v>42479.836851851855</v>
      </c>
      <c r="T1752" s="11">
        <f t="shared" si="11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4"/>
        <v>1.0289999999999999</v>
      </c>
      <c r="P1753" s="6">
        <f t="shared" si="115"/>
        <v>2.2285393451044851E-4</v>
      </c>
      <c r="Q1753" t="s">
        <v>8338</v>
      </c>
      <c r="R1753" s="7" t="s">
        <v>8339</v>
      </c>
      <c r="S1753" s="11">
        <f t="shared" si="116"/>
        <v>42082.739849537036</v>
      </c>
      <c r="T1753" s="11">
        <f t="shared" si="11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4"/>
        <v>2.6016666666666666</v>
      </c>
      <c r="P1754" s="6">
        <f t="shared" si="115"/>
        <v>6.7614186933102061E-5</v>
      </c>
      <c r="Q1754" t="s">
        <v>8338</v>
      </c>
      <c r="R1754" s="7" t="s">
        <v>8339</v>
      </c>
      <c r="S1754" s="11">
        <f t="shared" si="116"/>
        <v>42657.253263888888</v>
      </c>
      <c r="T1754" s="11">
        <f t="shared" si="11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4"/>
        <v>1.08</v>
      </c>
      <c r="P1755" s="6">
        <f t="shared" si="115"/>
        <v>3.5084875987067692E-4</v>
      </c>
      <c r="Q1755" t="s">
        <v>8338</v>
      </c>
      <c r="R1755" s="7" t="s">
        <v>8339</v>
      </c>
      <c r="S1755" s="11">
        <f t="shared" si="116"/>
        <v>42450.707962962959</v>
      </c>
      <c r="T1755" s="11">
        <f t="shared" si="11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4"/>
        <v>1.1052941176470588</v>
      </c>
      <c r="P1756" s="6">
        <f t="shared" si="115"/>
        <v>2.0347062339413642E-4</v>
      </c>
      <c r="Q1756" t="s">
        <v>8338</v>
      </c>
      <c r="R1756" s="7" t="s">
        <v>8339</v>
      </c>
      <c r="S1756" s="11">
        <f t="shared" si="116"/>
        <v>42097.835104166668</v>
      </c>
      <c r="T1756" s="11">
        <f t="shared" si="11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4"/>
        <v>1.2</v>
      </c>
      <c r="P1757" s="6">
        <f t="shared" si="115"/>
        <v>6.4971992568643875E-7</v>
      </c>
      <c r="Q1757" t="s">
        <v>8338</v>
      </c>
      <c r="R1757" s="7" t="s">
        <v>8339</v>
      </c>
      <c r="S1757" s="11">
        <f t="shared" si="116"/>
        <v>42282.788900462961</v>
      </c>
      <c r="T1757" s="11">
        <f t="shared" si="11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4"/>
        <v>1.0282909090909091</v>
      </c>
      <c r="P1758" s="6">
        <f t="shared" si="115"/>
        <v>1.2248520039040745E-4</v>
      </c>
      <c r="Q1758" t="s">
        <v>8338</v>
      </c>
      <c r="R1758" s="7" t="s">
        <v>8339</v>
      </c>
      <c r="S1758" s="11">
        <f t="shared" si="116"/>
        <v>42611.167465277773</v>
      </c>
      <c r="T1758" s="11">
        <f t="shared" si="11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4"/>
        <v>1.1599999999999999</v>
      </c>
      <c r="P1759" s="6">
        <f t="shared" si="115"/>
        <v>1.2561251896604482E-4</v>
      </c>
      <c r="Q1759" t="s">
        <v>8338</v>
      </c>
      <c r="R1759" s="7" t="s">
        <v>8339</v>
      </c>
      <c r="S1759" s="11">
        <f t="shared" si="116"/>
        <v>42763.811805555553</v>
      </c>
      <c r="T1759" s="11">
        <f t="shared" si="11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4"/>
        <v>1.147</v>
      </c>
      <c r="P1760" s="6">
        <f t="shared" si="115"/>
        <v>2.4840958492078177E-5</v>
      </c>
      <c r="Q1760" t="s">
        <v>8338</v>
      </c>
      <c r="R1760" s="7" t="s">
        <v>8339</v>
      </c>
      <c r="S1760" s="11">
        <f t="shared" si="116"/>
        <v>42565.955925925926</v>
      </c>
      <c r="T1760" s="11">
        <f t="shared" si="11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4"/>
        <v>1.0660000000000001</v>
      </c>
      <c r="P1761" s="6">
        <f t="shared" si="115"/>
        <v>1.1543357346362395E-4</v>
      </c>
      <c r="Q1761" t="s">
        <v>8338</v>
      </c>
      <c r="R1761" s="7" t="s">
        <v>8339</v>
      </c>
      <c r="S1761" s="11">
        <f t="shared" si="116"/>
        <v>42088.787372685183</v>
      </c>
      <c r="T1761" s="11">
        <f t="shared" si="11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4"/>
        <v>1.6544000000000001</v>
      </c>
      <c r="P1762" s="6">
        <f t="shared" si="115"/>
        <v>1.7914944084260738E-4</v>
      </c>
      <c r="Q1762" t="s">
        <v>8338</v>
      </c>
      <c r="R1762" s="7" t="s">
        <v>8339</v>
      </c>
      <c r="S1762" s="11">
        <f t="shared" si="116"/>
        <v>42425.67260416667</v>
      </c>
      <c r="T1762" s="11">
        <f t="shared" si="11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4"/>
        <v>1.55</v>
      </c>
      <c r="P1763" s="6">
        <f t="shared" si="115"/>
        <v>3.356886282713267E-6</v>
      </c>
      <c r="Q1763" t="s">
        <v>8338</v>
      </c>
      <c r="R1763" s="7" t="s">
        <v>8339</v>
      </c>
      <c r="S1763" s="11">
        <f t="shared" si="116"/>
        <v>42259.567824074074</v>
      </c>
      <c r="T1763" s="11">
        <f t="shared" si="11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4"/>
        <v>8.85</v>
      </c>
      <c r="P1764" s="6">
        <f t="shared" si="115"/>
        <v>1.9166737807749943E-5</v>
      </c>
      <c r="Q1764" t="s">
        <v>8338</v>
      </c>
      <c r="R1764" s="7" t="s">
        <v>8339</v>
      </c>
      <c r="S1764" s="11">
        <f t="shared" si="116"/>
        <v>42440.982002314813</v>
      </c>
      <c r="T1764" s="11">
        <f t="shared" si="11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4"/>
        <v>1.0190833333333333</v>
      </c>
      <c r="P1765" s="6">
        <f t="shared" si="115"/>
        <v>2.6484749904064867E-4</v>
      </c>
      <c r="Q1765" t="s">
        <v>8338</v>
      </c>
      <c r="R1765" s="7" t="s">
        <v>8339</v>
      </c>
      <c r="S1765" s="11">
        <f t="shared" si="116"/>
        <v>42666.868518518517</v>
      </c>
      <c r="T1765" s="11">
        <f t="shared" si="11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4"/>
        <v>0.19600000000000001</v>
      </c>
      <c r="P1766" s="6">
        <f t="shared" si="115"/>
        <v>4.6693205325998732E-5</v>
      </c>
      <c r="Q1766" t="s">
        <v>8338</v>
      </c>
      <c r="R1766" s="7" t="s">
        <v>8339</v>
      </c>
      <c r="S1766" s="11">
        <f t="shared" si="116"/>
        <v>41854.485868055555</v>
      </c>
      <c r="T1766" s="11">
        <f t="shared" si="11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4"/>
        <v>0.59467839999999994</v>
      </c>
      <c r="P1767" s="6">
        <f t="shared" si="115"/>
        <v>1.6098933577305427E-4</v>
      </c>
      <c r="Q1767" t="s">
        <v>8338</v>
      </c>
      <c r="R1767" s="7" t="s">
        <v>8339</v>
      </c>
      <c r="S1767" s="11">
        <f t="shared" si="116"/>
        <v>41864.980462962965</v>
      </c>
      <c r="T1767" s="11">
        <f t="shared" si="11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4"/>
        <v>0</v>
      </c>
      <c r="P1768" s="6">
        <f t="shared" si="115"/>
        <v>0</v>
      </c>
      <c r="Q1768" t="s">
        <v>8338</v>
      </c>
      <c r="R1768" s="7" t="s">
        <v>8339</v>
      </c>
      <c r="S1768" s="11">
        <f t="shared" si="116"/>
        <v>41876.859814814816</v>
      </c>
      <c r="T1768" s="11">
        <f t="shared" si="11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4"/>
        <v>0.4572</v>
      </c>
      <c r="P1769" s="6">
        <f t="shared" si="115"/>
        <v>4.9508658337306634E-5</v>
      </c>
      <c r="Q1769" t="s">
        <v>8338</v>
      </c>
      <c r="R1769" s="7" t="s">
        <v>8339</v>
      </c>
      <c r="S1769" s="11">
        <f t="shared" si="116"/>
        <v>41854.658379629633</v>
      </c>
      <c r="T1769" s="11">
        <f t="shared" si="11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4"/>
        <v>3.7400000000000003E-2</v>
      </c>
      <c r="P1770" s="6">
        <f t="shared" si="115"/>
        <v>4.049920870112135E-6</v>
      </c>
      <c r="Q1770" t="s">
        <v>8338</v>
      </c>
      <c r="R1770" s="7" t="s">
        <v>8339</v>
      </c>
      <c r="S1770" s="11">
        <f t="shared" si="116"/>
        <v>41909.560694444444</v>
      </c>
      <c r="T1770" s="11">
        <f t="shared" si="11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4"/>
        <v>2.7025E-2</v>
      </c>
      <c r="P1771" s="6">
        <f t="shared" si="115"/>
        <v>2.3411574655568011E-5</v>
      </c>
      <c r="Q1771" t="s">
        <v>8338</v>
      </c>
      <c r="R1771" s="7" t="s">
        <v>8339</v>
      </c>
      <c r="S1771" s="11">
        <f t="shared" si="116"/>
        <v>42017.818969907406</v>
      </c>
      <c r="T1771" s="11">
        <f t="shared" si="11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4"/>
        <v>0.56514285714285717</v>
      </c>
      <c r="P1772" s="6">
        <f t="shared" si="115"/>
        <v>2.9986740303514773E-4</v>
      </c>
      <c r="Q1772" t="s">
        <v>8338</v>
      </c>
      <c r="R1772" s="7" t="s">
        <v>8339</v>
      </c>
      <c r="S1772" s="11">
        <f t="shared" si="116"/>
        <v>41926.780023148152</v>
      </c>
      <c r="T1772" s="11">
        <f t="shared" si="11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4"/>
        <v>0.21309523809523809</v>
      </c>
      <c r="P1773" s="6">
        <f t="shared" si="115"/>
        <v>1.9383311116312089E-5</v>
      </c>
      <c r="Q1773" t="s">
        <v>8338</v>
      </c>
      <c r="R1773" s="7" t="s">
        <v>8339</v>
      </c>
      <c r="S1773" s="11">
        <f t="shared" si="116"/>
        <v>41935.979629629634</v>
      </c>
      <c r="T1773" s="11">
        <f t="shared" si="11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4"/>
        <v>0.156</v>
      </c>
      <c r="P1774" s="6">
        <f t="shared" si="115"/>
        <v>1.858198987463215E-5</v>
      </c>
      <c r="Q1774" t="s">
        <v>8338</v>
      </c>
      <c r="R1774" s="7" t="s">
        <v>8339</v>
      </c>
      <c r="S1774" s="11">
        <f t="shared" si="116"/>
        <v>41826.718009259261</v>
      </c>
      <c r="T1774" s="11">
        <f t="shared" si="11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4"/>
        <v>6.2566666666666673E-2</v>
      </c>
      <c r="P1775" s="6">
        <f t="shared" si="115"/>
        <v>4.0650810017114851E-5</v>
      </c>
      <c r="Q1775" t="s">
        <v>8338</v>
      </c>
      <c r="R1775" s="7" t="s">
        <v>8339</v>
      </c>
      <c r="S1775" s="11">
        <f t="shared" si="116"/>
        <v>42023.760393518518</v>
      </c>
      <c r="T1775" s="11">
        <f t="shared" si="11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4"/>
        <v>0.4592</v>
      </c>
      <c r="P1776" s="6">
        <f t="shared" si="115"/>
        <v>2.4862615822934391E-5</v>
      </c>
      <c r="Q1776" t="s">
        <v>8338</v>
      </c>
      <c r="R1776" s="7" t="s">
        <v>8339</v>
      </c>
      <c r="S1776" s="11">
        <f t="shared" si="116"/>
        <v>41972.624305555553</v>
      </c>
      <c r="T1776" s="11">
        <f t="shared" si="11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4"/>
        <v>0.65101538461538466</v>
      </c>
      <c r="P1777" s="6">
        <f t="shared" si="115"/>
        <v>4.5822580625578906E-4</v>
      </c>
      <c r="Q1777" t="s">
        <v>8338</v>
      </c>
      <c r="R1777" s="7" t="s">
        <v>8339</v>
      </c>
      <c r="S1777" s="11">
        <f t="shared" si="116"/>
        <v>41936.976388888892</v>
      </c>
      <c r="T1777" s="11">
        <f t="shared" si="11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4"/>
        <v>6.7000000000000004E-2</v>
      </c>
      <c r="P1778" s="6">
        <f t="shared" si="115"/>
        <v>7.2552058368318999E-6</v>
      </c>
      <c r="Q1778" t="s">
        <v>8338</v>
      </c>
      <c r="R1778" s="7" t="s">
        <v>8339</v>
      </c>
      <c r="S1778" s="11">
        <f t="shared" si="116"/>
        <v>41941.95684027778</v>
      </c>
      <c r="T1778" s="11">
        <f t="shared" si="11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4"/>
        <v>0.135625</v>
      </c>
      <c r="P1779" s="6">
        <f t="shared" si="115"/>
        <v>1.4098922387395721E-5</v>
      </c>
      <c r="Q1779" t="s">
        <v>8338</v>
      </c>
      <c r="R1779" s="7" t="s">
        <v>8339</v>
      </c>
      <c r="S1779" s="11">
        <f t="shared" si="116"/>
        <v>42055.357094907406</v>
      </c>
      <c r="T1779" s="11">
        <f t="shared" si="11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4"/>
        <v>1.9900000000000001E-2</v>
      </c>
      <c r="P1780" s="6">
        <f t="shared" si="115"/>
        <v>2.1549044201933553E-5</v>
      </c>
      <c r="Q1780" t="s">
        <v>8338</v>
      </c>
      <c r="R1780" s="7" t="s">
        <v>8339</v>
      </c>
      <c r="S1780" s="11">
        <f t="shared" si="116"/>
        <v>42090.821701388893</v>
      </c>
      <c r="T1780" s="11">
        <f t="shared" si="11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4"/>
        <v>0.36236363636363639</v>
      </c>
      <c r="P1781" s="6">
        <f t="shared" si="115"/>
        <v>8.63261207928715E-5</v>
      </c>
      <c r="Q1781" t="s">
        <v>8338</v>
      </c>
      <c r="R1781" s="7" t="s">
        <v>8339</v>
      </c>
      <c r="S1781" s="11">
        <f t="shared" si="116"/>
        <v>42615.691898148143</v>
      </c>
      <c r="T1781" s="11">
        <f t="shared" si="11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4"/>
        <v>0.39743333333333336</v>
      </c>
      <c r="P1782" s="6">
        <f t="shared" si="115"/>
        <v>2.5822035579864698E-4</v>
      </c>
      <c r="Q1782" t="s">
        <v>8338</v>
      </c>
      <c r="R1782" s="7" t="s">
        <v>8339</v>
      </c>
      <c r="S1782" s="11">
        <f t="shared" si="116"/>
        <v>42553.600810185191</v>
      </c>
      <c r="T1782" s="11">
        <f t="shared" si="11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4"/>
        <v>0.25763636363636366</v>
      </c>
      <c r="P1783" s="6">
        <f t="shared" si="115"/>
        <v>3.0688437823256126E-5</v>
      </c>
      <c r="Q1783" t="s">
        <v>8338</v>
      </c>
      <c r="R1783" s="7" t="s">
        <v>8339</v>
      </c>
      <c r="S1783" s="11">
        <f t="shared" si="116"/>
        <v>42628.617418981477</v>
      </c>
      <c r="T1783" s="11">
        <f t="shared" si="11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4"/>
        <v>0.15491428571428573</v>
      </c>
      <c r="P1784" s="6">
        <f t="shared" si="115"/>
        <v>1.174260479023957E-4</v>
      </c>
      <c r="Q1784" t="s">
        <v>8338</v>
      </c>
      <c r="R1784" s="7" t="s">
        <v>8339</v>
      </c>
      <c r="S1784" s="11">
        <f t="shared" si="116"/>
        <v>42421.575104166666</v>
      </c>
      <c r="T1784" s="11">
        <f t="shared" si="11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4"/>
        <v>0.236925</v>
      </c>
      <c r="P1785" s="6">
        <f t="shared" si="115"/>
        <v>2.0524652452434602E-4</v>
      </c>
      <c r="Q1785" t="s">
        <v>8338</v>
      </c>
      <c r="R1785" s="7" t="s">
        <v>8339</v>
      </c>
      <c r="S1785" s="11">
        <f t="shared" si="116"/>
        <v>42145.949976851851</v>
      </c>
      <c r="T1785" s="11">
        <f t="shared" si="11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4"/>
        <v>0.39760000000000001</v>
      </c>
      <c r="P1786" s="6">
        <f t="shared" si="115"/>
        <v>4.3054773742154676E-5</v>
      </c>
      <c r="Q1786" t="s">
        <v>8338</v>
      </c>
      <c r="R1786" s="7" t="s">
        <v>8339</v>
      </c>
      <c r="S1786" s="11">
        <f t="shared" si="116"/>
        <v>42035.142361111109</v>
      </c>
      <c r="T1786" s="11">
        <f t="shared" si="11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4"/>
        <v>0.20220833333333332</v>
      </c>
      <c r="P1787" s="6">
        <f t="shared" si="115"/>
        <v>1.0510302664520957E-4</v>
      </c>
      <c r="Q1787" t="s">
        <v>8338</v>
      </c>
      <c r="R1787" s="7" t="s">
        <v>8339</v>
      </c>
      <c r="S1787" s="11">
        <f t="shared" si="116"/>
        <v>41928</v>
      </c>
      <c r="T1787" s="11">
        <f t="shared" si="11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4"/>
        <v>0.47631578947368419</v>
      </c>
      <c r="P1788" s="6">
        <f t="shared" si="115"/>
        <v>1.9599884424874235E-5</v>
      </c>
      <c r="Q1788" t="s">
        <v>8338</v>
      </c>
      <c r="R1788" s="7" t="s">
        <v>8339</v>
      </c>
      <c r="S1788" s="11">
        <f t="shared" si="116"/>
        <v>41988.550659722227</v>
      </c>
      <c r="T1788" s="11">
        <f t="shared" si="11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4"/>
        <v>0.15329999999999999</v>
      </c>
      <c r="P1789" s="6">
        <f t="shared" si="115"/>
        <v>3.3200688202577019E-5</v>
      </c>
      <c r="Q1789" t="s">
        <v>8338</v>
      </c>
      <c r="R1789" s="7" t="s">
        <v>8339</v>
      </c>
      <c r="S1789" s="11">
        <f t="shared" si="116"/>
        <v>42098.613854166666</v>
      </c>
      <c r="T1789" s="11">
        <f t="shared" si="11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4"/>
        <v>1.3818181818181818E-2</v>
      </c>
      <c r="P1790" s="6">
        <f t="shared" si="115"/>
        <v>1.6459571450723115E-6</v>
      </c>
      <c r="Q1790" t="s">
        <v>8338</v>
      </c>
      <c r="R1790" s="7" t="s">
        <v>8339</v>
      </c>
      <c r="S1790" s="11">
        <f t="shared" si="116"/>
        <v>41943.94840277778</v>
      </c>
      <c r="T1790" s="11">
        <f t="shared" si="11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4"/>
        <v>5.0000000000000001E-3</v>
      </c>
      <c r="P1791" s="6">
        <f t="shared" si="115"/>
        <v>8.6629323424858499E-7</v>
      </c>
      <c r="Q1791" t="s">
        <v>8338</v>
      </c>
      <c r="R1791" s="7" t="s">
        <v>8339</v>
      </c>
      <c r="S1791" s="11">
        <f t="shared" si="116"/>
        <v>42016.250034722223</v>
      </c>
      <c r="T1791" s="11">
        <f t="shared" si="11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4"/>
        <v>4.9575757575757579E-2</v>
      </c>
      <c r="P1792" s="6">
        <f t="shared" si="115"/>
        <v>3.5431393280767124E-5</v>
      </c>
      <c r="Q1792" t="s">
        <v>8338</v>
      </c>
      <c r="R1792" s="7" t="s">
        <v>8339</v>
      </c>
      <c r="S1792" s="11">
        <f t="shared" si="116"/>
        <v>42040.674513888895</v>
      </c>
      <c r="T1792" s="11">
        <f t="shared" si="11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4"/>
        <v>3.5666666666666666E-2</v>
      </c>
      <c r="P1793" s="6">
        <f t="shared" si="115"/>
        <v>2.317334401614965E-6</v>
      </c>
      <c r="Q1793" t="s">
        <v>8338</v>
      </c>
      <c r="R1793" s="7" t="s">
        <v>8339</v>
      </c>
      <c r="S1793" s="11">
        <f t="shared" si="116"/>
        <v>42033.740335648152</v>
      </c>
      <c r="T1793" s="11">
        <f t="shared" si="11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8">E1794/D1794</f>
        <v>0.61124000000000001</v>
      </c>
      <c r="P1794" s="6">
        <f t="shared" ref="P1794:P1857" si="119">E1794/SUM($E$2:$E$4115)</f>
        <v>3.309456728138157E-4</v>
      </c>
      <c r="Q1794" t="s">
        <v>8338</v>
      </c>
      <c r="R1794" s="7" t="s">
        <v>8339</v>
      </c>
      <c r="S1794" s="11">
        <f t="shared" si="116"/>
        <v>42226.290972222225</v>
      </c>
      <c r="T1794" s="11">
        <f t="shared" si="11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8"/>
        <v>1.3333333333333334E-2</v>
      </c>
      <c r="P1795" s="6">
        <f t="shared" si="119"/>
        <v>8.6629323424858499E-7</v>
      </c>
      <c r="Q1795" t="s">
        <v>8338</v>
      </c>
      <c r="R1795" s="7" t="s">
        <v>8339</v>
      </c>
      <c r="S1795" s="11">
        <f t="shared" ref="S1795:S1858" si="120">(((I1795/60)/60/24)+DATE(1970,1,1))</f>
        <v>41970.933333333334</v>
      </c>
      <c r="T1795" s="11">
        <f t="shared" ref="T1795:T1858" si="121">((($J1795/60)/60/24)+DATE(1970,1,1))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8"/>
        <v>0.11077777777777778</v>
      </c>
      <c r="P1796" s="6">
        <f t="shared" si="119"/>
        <v>2.1592358863645983E-5</v>
      </c>
      <c r="Q1796" t="s">
        <v>8338</v>
      </c>
      <c r="R1796" s="7" t="s">
        <v>8339</v>
      </c>
      <c r="S1796" s="11">
        <f t="shared" si="120"/>
        <v>42046.551180555558</v>
      </c>
      <c r="T1796" s="11">
        <f t="shared" si="121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8"/>
        <v>0.38735714285714284</v>
      </c>
      <c r="P1797" s="6">
        <f t="shared" si="119"/>
        <v>2.3489541046650382E-4</v>
      </c>
      <c r="Q1797" t="s">
        <v>8338</v>
      </c>
      <c r="R1797" s="7" t="s">
        <v>8339</v>
      </c>
      <c r="S1797" s="11">
        <f t="shared" si="120"/>
        <v>42657.666666666672</v>
      </c>
      <c r="T1797" s="11">
        <f t="shared" si="121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8"/>
        <v>0.22052631578947368</v>
      </c>
      <c r="P1798" s="6">
        <f t="shared" si="119"/>
        <v>9.0744216287539281E-5</v>
      </c>
      <c r="Q1798" t="s">
        <v>8338</v>
      </c>
      <c r="R1798" s="7" t="s">
        <v>8339</v>
      </c>
      <c r="S1798" s="11">
        <f t="shared" si="120"/>
        <v>42575.439421296294</v>
      </c>
      <c r="T1798" s="11">
        <f t="shared" si="121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8"/>
        <v>0.67549999999999999</v>
      </c>
      <c r="P1799" s="6">
        <f t="shared" si="119"/>
        <v>1.4629526993372978E-4</v>
      </c>
      <c r="Q1799" t="s">
        <v>8338</v>
      </c>
      <c r="R1799" s="7" t="s">
        <v>8339</v>
      </c>
      <c r="S1799" s="11">
        <f t="shared" si="120"/>
        <v>42719.56931712963</v>
      </c>
      <c r="T1799" s="11">
        <f t="shared" si="121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8"/>
        <v>0.136375</v>
      </c>
      <c r="P1800" s="6">
        <f t="shared" si="119"/>
        <v>4.7256295928260313E-5</v>
      </c>
      <c r="Q1800" t="s">
        <v>8338</v>
      </c>
      <c r="R1800" s="7" t="s">
        <v>8339</v>
      </c>
      <c r="S1800" s="11">
        <f t="shared" si="120"/>
        <v>42404.32677083333</v>
      </c>
      <c r="T1800" s="11">
        <f t="shared" si="121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8"/>
        <v>1.7457500000000001E-2</v>
      </c>
      <c r="P1801" s="6">
        <f t="shared" si="119"/>
        <v>1.5123314136894673E-6</v>
      </c>
      <c r="Q1801" t="s">
        <v>8338</v>
      </c>
      <c r="R1801" s="7" t="s">
        <v>8339</v>
      </c>
      <c r="S1801" s="11">
        <f t="shared" si="120"/>
        <v>41954.884351851855</v>
      </c>
      <c r="T1801" s="11">
        <f t="shared" si="121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8"/>
        <v>0.20449632511889321</v>
      </c>
      <c r="P1802" s="6">
        <f t="shared" si="119"/>
        <v>2.0487834989979035E-4</v>
      </c>
      <c r="Q1802" t="s">
        <v>8338</v>
      </c>
      <c r="R1802" s="7" t="s">
        <v>8339</v>
      </c>
      <c r="S1802" s="11">
        <f t="shared" si="120"/>
        <v>42653.606134259258</v>
      </c>
      <c r="T1802" s="11">
        <f t="shared" si="121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8"/>
        <v>0.13852941176470587</v>
      </c>
      <c r="P1803" s="6">
        <f t="shared" si="119"/>
        <v>5.1003014166385444E-5</v>
      </c>
      <c r="Q1803" t="s">
        <v>8338</v>
      </c>
      <c r="R1803" s="7" t="s">
        <v>8339</v>
      </c>
      <c r="S1803" s="11">
        <f t="shared" si="120"/>
        <v>42353.506944444445</v>
      </c>
      <c r="T1803" s="11">
        <f t="shared" si="121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8"/>
        <v>0.48485714285714288</v>
      </c>
      <c r="P1804" s="6">
        <f t="shared" si="119"/>
        <v>3.6752490462996222E-5</v>
      </c>
      <c r="Q1804" t="s">
        <v>8338</v>
      </c>
      <c r="R1804" s="7" t="s">
        <v>8339</v>
      </c>
      <c r="S1804" s="11">
        <f t="shared" si="120"/>
        <v>42182.915972222225</v>
      </c>
      <c r="T1804" s="11">
        <f t="shared" si="121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8"/>
        <v>0.308</v>
      </c>
      <c r="P1805" s="6">
        <f t="shared" si="119"/>
        <v>1.1673301331499683E-4</v>
      </c>
      <c r="Q1805" t="s">
        <v>8338</v>
      </c>
      <c r="R1805" s="7" t="s">
        <v>8339</v>
      </c>
      <c r="S1805" s="11">
        <f t="shared" si="120"/>
        <v>42049.071550925932</v>
      </c>
      <c r="T1805" s="11">
        <f t="shared" si="121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8"/>
        <v>0.35174193548387095</v>
      </c>
      <c r="P1806" s="6">
        <f t="shared" si="119"/>
        <v>1.1807576782808213E-4</v>
      </c>
      <c r="Q1806" t="s">
        <v>8338</v>
      </c>
      <c r="R1806" s="7" t="s">
        <v>8339</v>
      </c>
      <c r="S1806" s="11">
        <f t="shared" si="120"/>
        <v>42322.719953703709</v>
      </c>
      <c r="T1806" s="11">
        <f t="shared" si="121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8"/>
        <v>0.36404444444444445</v>
      </c>
      <c r="P1807" s="6">
        <f t="shared" si="119"/>
        <v>1.7739519704325401E-4</v>
      </c>
      <c r="Q1807" t="s">
        <v>8338</v>
      </c>
      <c r="R1807" s="7" t="s">
        <v>8339</v>
      </c>
      <c r="S1807" s="11">
        <f t="shared" si="120"/>
        <v>42279.75</v>
      </c>
      <c r="T1807" s="11">
        <f t="shared" si="121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8"/>
        <v>2.955E-2</v>
      </c>
      <c r="P1808" s="6">
        <f t="shared" si="119"/>
        <v>1.2799482536022843E-5</v>
      </c>
      <c r="Q1808" t="s">
        <v>8338</v>
      </c>
      <c r="R1808" s="7" t="s">
        <v>8339</v>
      </c>
      <c r="S1808" s="11">
        <f t="shared" si="120"/>
        <v>41912.638298611113</v>
      </c>
      <c r="T1808" s="11">
        <f t="shared" si="121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8"/>
        <v>0.1106</v>
      </c>
      <c r="P1809" s="6">
        <f t="shared" si="119"/>
        <v>1.1976503963486689E-5</v>
      </c>
      <c r="Q1809" t="s">
        <v>8338</v>
      </c>
      <c r="R1809" s="7" t="s">
        <v>8339</v>
      </c>
      <c r="S1809" s="11">
        <f t="shared" si="120"/>
        <v>41910.068437499998</v>
      </c>
      <c r="T1809" s="11">
        <f t="shared" si="121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8"/>
        <v>0.41407142857142859</v>
      </c>
      <c r="P1810" s="6">
        <f t="shared" si="119"/>
        <v>2.5109509394695238E-4</v>
      </c>
      <c r="Q1810" t="s">
        <v>8338</v>
      </c>
      <c r="R1810" s="7" t="s">
        <v>8339</v>
      </c>
      <c r="S1810" s="11">
        <f t="shared" si="120"/>
        <v>42777.680902777778</v>
      </c>
      <c r="T1810" s="11">
        <f t="shared" si="121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8"/>
        <v>0.10857142857142857</v>
      </c>
      <c r="P1811" s="6">
        <f t="shared" si="119"/>
        <v>8.2297857253615579E-6</v>
      </c>
      <c r="Q1811" t="s">
        <v>8338</v>
      </c>
      <c r="R1811" s="7" t="s">
        <v>8339</v>
      </c>
      <c r="S1811" s="11">
        <f t="shared" si="120"/>
        <v>42064.907858796301</v>
      </c>
      <c r="T1811" s="11">
        <f t="shared" si="121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8"/>
        <v>3.3333333333333333E-2</v>
      </c>
      <c r="P1812" s="6">
        <f t="shared" si="119"/>
        <v>3.2485996284321937E-7</v>
      </c>
      <c r="Q1812" t="s">
        <v>8338</v>
      </c>
      <c r="R1812" s="7" t="s">
        <v>8339</v>
      </c>
      <c r="S1812" s="11">
        <f t="shared" si="120"/>
        <v>41872.91002314815</v>
      </c>
      <c r="T1812" s="11">
        <f t="shared" si="121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8"/>
        <v>7.407407407407407E-4</v>
      </c>
      <c r="P1813" s="6">
        <f t="shared" si="119"/>
        <v>8.6629323424858499E-7</v>
      </c>
      <c r="Q1813" t="s">
        <v>8338</v>
      </c>
      <c r="R1813" s="7" t="s">
        <v>8339</v>
      </c>
      <c r="S1813" s="11">
        <f t="shared" si="120"/>
        <v>41936.166666666664</v>
      </c>
      <c r="T1813" s="11">
        <f t="shared" si="121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8"/>
        <v>0.13307692307692306</v>
      </c>
      <c r="P1814" s="6">
        <f t="shared" si="119"/>
        <v>1.8733591190625651E-5</v>
      </c>
      <c r="Q1814" t="s">
        <v>8338</v>
      </c>
      <c r="R1814" s="7" t="s">
        <v>8339</v>
      </c>
      <c r="S1814" s="11">
        <f t="shared" si="120"/>
        <v>42554.318703703699</v>
      </c>
      <c r="T1814" s="11">
        <f t="shared" si="121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8"/>
        <v>0</v>
      </c>
      <c r="P1815" s="6">
        <f t="shared" si="119"/>
        <v>0</v>
      </c>
      <c r="Q1815" t="s">
        <v>8338</v>
      </c>
      <c r="R1815" s="7" t="s">
        <v>8339</v>
      </c>
      <c r="S1815" s="11">
        <f t="shared" si="120"/>
        <v>41859.889027777775</v>
      </c>
      <c r="T1815" s="11">
        <f t="shared" si="121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8"/>
        <v>0.49183333333333334</v>
      </c>
      <c r="P1816" s="6">
        <f t="shared" si="119"/>
        <v>1.2782156671337872E-4</v>
      </c>
      <c r="Q1816" t="s">
        <v>8338</v>
      </c>
      <c r="R1816" s="7" t="s">
        <v>8339</v>
      </c>
      <c r="S1816" s="11">
        <f t="shared" si="120"/>
        <v>42063.314074074078</v>
      </c>
      <c r="T1816" s="11">
        <f t="shared" si="121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8"/>
        <v>0</v>
      </c>
      <c r="P1817" s="6">
        <f t="shared" si="119"/>
        <v>0</v>
      </c>
      <c r="Q1817" t="s">
        <v>8338</v>
      </c>
      <c r="R1817" s="7" t="s">
        <v>8339</v>
      </c>
      <c r="S1817" s="11">
        <f t="shared" si="120"/>
        <v>42186.906678240746</v>
      </c>
      <c r="T1817" s="11">
        <f t="shared" si="121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8"/>
        <v>2.036E-2</v>
      </c>
      <c r="P1818" s="6">
        <f t="shared" si="119"/>
        <v>1.1023581405813245E-5</v>
      </c>
      <c r="Q1818" t="s">
        <v>8338</v>
      </c>
      <c r="R1818" s="7" t="s">
        <v>8339</v>
      </c>
      <c r="S1818" s="11">
        <f t="shared" si="120"/>
        <v>42576.791666666672</v>
      </c>
      <c r="T1818" s="11">
        <f t="shared" si="121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8"/>
        <v>0.52327777777777773</v>
      </c>
      <c r="P1819" s="6">
        <f t="shared" si="119"/>
        <v>2.0399039933468555E-4</v>
      </c>
      <c r="Q1819" t="s">
        <v>8338</v>
      </c>
      <c r="R1819" s="7" t="s">
        <v>8339</v>
      </c>
      <c r="S1819" s="11">
        <f t="shared" si="120"/>
        <v>42765.290972222225</v>
      </c>
      <c r="T1819" s="11">
        <f t="shared" si="121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8"/>
        <v>0</v>
      </c>
      <c r="P1820" s="6">
        <f t="shared" si="119"/>
        <v>0</v>
      </c>
      <c r="Q1820" t="s">
        <v>8338</v>
      </c>
      <c r="R1820" s="7" t="s">
        <v>8339</v>
      </c>
      <c r="S1820" s="11">
        <f t="shared" si="120"/>
        <v>42097.192708333328</v>
      </c>
      <c r="T1820" s="11">
        <f t="shared" si="121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8"/>
        <v>2.0833333333333332E-2</v>
      </c>
      <c r="P1821" s="6">
        <f t="shared" si="119"/>
        <v>5.4143327140536562E-7</v>
      </c>
      <c r="Q1821" t="s">
        <v>8338</v>
      </c>
      <c r="R1821" s="7" t="s">
        <v>8339</v>
      </c>
      <c r="S1821" s="11">
        <f t="shared" si="120"/>
        <v>41850.752268518518</v>
      </c>
      <c r="T1821" s="11">
        <f t="shared" si="121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8"/>
        <v>6.565384615384616E-2</v>
      </c>
      <c r="P1822" s="6">
        <f t="shared" si="119"/>
        <v>3.6969063771558365E-5</v>
      </c>
      <c r="Q1822" t="s">
        <v>8338</v>
      </c>
      <c r="R1822" s="7" t="s">
        <v>8339</v>
      </c>
      <c r="S1822" s="11">
        <f t="shared" si="120"/>
        <v>42095.042708333334</v>
      </c>
      <c r="T1822" s="11">
        <f t="shared" si="121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8"/>
        <v>1.3489</v>
      </c>
      <c r="P1823" s="6">
        <f t="shared" si="119"/>
        <v>7.3033933979869766E-5</v>
      </c>
      <c r="Q1823" t="s">
        <v>8325</v>
      </c>
      <c r="R1823" s="7" t="s">
        <v>8326</v>
      </c>
      <c r="S1823" s="11">
        <f t="shared" si="120"/>
        <v>40971.319062499999</v>
      </c>
      <c r="T1823" s="11">
        <f t="shared" si="121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8"/>
        <v>1</v>
      </c>
      <c r="P1824" s="6">
        <f t="shared" si="119"/>
        <v>6.4971992568643879E-6</v>
      </c>
      <c r="Q1824" t="s">
        <v>8325</v>
      </c>
      <c r="R1824" s="7" t="s">
        <v>8326</v>
      </c>
      <c r="S1824" s="11">
        <f t="shared" si="120"/>
        <v>41670.792361111111</v>
      </c>
      <c r="T1824" s="11">
        <f t="shared" si="121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8"/>
        <v>1.1585714285714286</v>
      </c>
      <c r="P1825" s="6">
        <f t="shared" si="119"/>
        <v>1.7564095324390061E-5</v>
      </c>
      <c r="Q1825" t="s">
        <v>8325</v>
      </c>
      <c r="R1825" s="7" t="s">
        <v>8326</v>
      </c>
      <c r="S1825" s="11">
        <f t="shared" si="120"/>
        <v>41206.684907407405</v>
      </c>
      <c r="T1825" s="11">
        <f t="shared" si="121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8"/>
        <v>1.0006666666666666</v>
      </c>
      <c r="P1826" s="6">
        <f t="shared" si="119"/>
        <v>6.5015307230356309E-5</v>
      </c>
      <c r="Q1826" t="s">
        <v>8325</v>
      </c>
      <c r="R1826" s="7" t="s">
        <v>8326</v>
      </c>
      <c r="S1826" s="11">
        <f t="shared" si="120"/>
        <v>41647.088888888888</v>
      </c>
      <c r="T1826" s="11">
        <f t="shared" si="121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8"/>
        <v>1.0505</v>
      </c>
      <c r="P1827" s="6">
        <f t="shared" si="119"/>
        <v>4.550205212890693E-5</v>
      </c>
      <c r="Q1827" t="s">
        <v>8325</v>
      </c>
      <c r="R1827" s="7" t="s">
        <v>8326</v>
      </c>
      <c r="S1827" s="11">
        <f t="shared" si="120"/>
        <v>41466.83452546296</v>
      </c>
      <c r="T1827" s="11">
        <f t="shared" si="121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8"/>
        <v>1.01</v>
      </c>
      <c r="P1828" s="6">
        <f t="shared" si="119"/>
        <v>4.374780832955354E-5</v>
      </c>
      <c r="Q1828" t="s">
        <v>8325</v>
      </c>
      <c r="R1828" s="7" t="s">
        <v>8326</v>
      </c>
      <c r="S1828" s="11">
        <f t="shared" si="120"/>
        <v>41687.923807870371</v>
      </c>
      <c r="T1828" s="11">
        <f t="shared" si="121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8"/>
        <v>1.0066250000000001</v>
      </c>
      <c r="P1829" s="6">
        <f t="shared" si="119"/>
        <v>1.7440648538509637E-4</v>
      </c>
      <c r="Q1829" t="s">
        <v>8325</v>
      </c>
      <c r="R1829" s="7" t="s">
        <v>8326</v>
      </c>
      <c r="S1829" s="11">
        <f t="shared" si="120"/>
        <v>40605.325937499998</v>
      </c>
      <c r="T1829" s="11">
        <f t="shared" si="121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8"/>
        <v>1.0016</v>
      </c>
      <c r="P1830" s="6">
        <f t="shared" si="119"/>
        <v>4.3383965171169139E-4</v>
      </c>
      <c r="Q1830" t="s">
        <v>8325</v>
      </c>
      <c r="R1830" s="7" t="s">
        <v>8326</v>
      </c>
      <c r="S1830" s="11">
        <f t="shared" si="120"/>
        <v>41768.916666666664</v>
      </c>
      <c r="T1830" s="11">
        <f t="shared" si="121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8"/>
        <v>1.6668333333333334</v>
      </c>
      <c r="P1831" s="6">
        <f t="shared" si="119"/>
        <v>5.4148741473250621E-5</v>
      </c>
      <c r="Q1831" t="s">
        <v>8325</v>
      </c>
      <c r="R1831" s="7" t="s">
        <v>8326</v>
      </c>
      <c r="S1831" s="11">
        <f t="shared" si="120"/>
        <v>40564.916666666664</v>
      </c>
      <c r="T1831" s="11">
        <f t="shared" si="121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8"/>
        <v>1.0153333333333334</v>
      </c>
      <c r="P1832" s="6">
        <f t="shared" si="119"/>
        <v>3.2984114894014872E-4</v>
      </c>
      <c r="Q1832" t="s">
        <v>8325</v>
      </c>
      <c r="R1832" s="7" t="s">
        <v>8326</v>
      </c>
      <c r="S1832" s="11">
        <f t="shared" si="120"/>
        <v>41694.684108796297</v>
      </c>
      <c r="T1832" s="11">
        <f t="shared" si="121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8"/>
        <v>1.03</v>
      </c>
      <c r="P1833" s="6">
        <f t="shared" si="119"/>
        <v>2.2307050781901066E-5</v>
      </c>
      <c r="Q1833" t="s">
        <v>8325</v>
      </c>
      <c r="R1833" s="7" t="s">
        <v>8326</v>
      </c>
      <c r="S1833" s="11">
        <f t="shared" si="120"/>
        <v>41041.996099537035</v>
      </c>
      <c r="T1833" s="11">
        <f t="shared" si="121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8"/>
        <v>1.4285714285714286</v>
      </c>
      <c r="P1834" s="6">
        <f t="shared" si="119"/>
        <v>1.0828665428107312E-5</v>
      </c>
      <c r="Q1834" t="s">
        <v>8325</v>
      </c>
      <c r="R1834" s="7" t="s">
        <v>8326</v>
      </c>
      <c r="S1834" s="11">
        <f t="shared" si="120"/>
        <v>40606.539664351854</v>
      </c>
      <c r="T1834" s="11">
        <f t="shared" si="121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8"/>
        <v>2.625</v>
      </c>
      <c r="P1835" s="6">
        <f t="shared" si="119"/>
        <v>2.2740197399025358E-5</v>
      </c>
      <c r="Q1835" t="s">
        <v>8325</v>
      </c>
      <c r="R1835" s="7" t="s">
        <v>8326</v>
      </c>
      <c r="S1835" s="11">
        <f t="shared" si="120"/>
        <v>41335.332638888889</v>
      </c>
      <c r="T1835" s="11">
        <f t="shared" si="121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8"/>
        <v>1.1805000000000001</v>
      </c>
      <c r="P1836" s="6">
        <f t="shared" si="119"/>
        <v>2.5566479075761364E-4</v>
      </c>
      <c r="Q1836" t="s">
        <v>8325</v>
      </c>
      <c r="R1836" s="7" t="s">
        <v>8326</v>
      </c>
      <c r="S1836" s="11">
        <f t="shared" si="120"/>
        <v>42028.964062500003</v>
      </c>
      <c r="T1836" s="11">
        <f t="shared" si="121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8"/>
        <v>1.04</v>
      </c>
      <c r="P1837" s="6">
        <f t="shared" si="119"/>
        <v>1.1261812045231606E-5</v>
      </c>
      <c r="Q1837" t="s">
        <v>8325</v>
      </c>
      <c r="R1837" s="7" t="s">
        <v>8326</v>
      </c>
      <c r="S1837" s="11">
        <f t="shared" si="120"/>
        <v>42460.660543981481</v>
      </c>
      <c r="T1837" s="11">
        <f t="shared" si="121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8"/>
        <v>2.0034000000000001</v>
      </c>
      <c r="P1838" s="6">
        <f t="shared" si="119"/>
        <v>2.1694148318670189E-4</v>
      </c>
      <c r="Q1838" t="s">
        <v>8325</v>
      </c>
      <c r="R1838" s="7" t="s">
        <v>8326</v>
      </c>
      <c r="S1838" s="11">
        <f t="shared" si="120"/>
        <v>41322.809363425928</v>
      </c>
      <c r="T1838" s="11">
        <f t="shared" si="121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8"/>
        <v>3.0683333333333334</v>
      </c>
      <c r="P1839" s="6">
        <f t="shared" si="119"/>
        <v>3.9871146106291126E-5</v>
      </c>
      <c r="Q1839" t="s">
        <v>8325</v>
      </c>
      <c r="R1839" s="7" t="s">
        <v>8326</v>
      </c>
      <c r="S1839" s="11">
        <f t="shared" si="120"/>
        <v>40986.006192129629</v>
      </c>
      <c r="T1839" s="11">
        <f t="shared" si="121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8"/>
        <v>1.00149</v>
      </c>
      <c r="P1840" s="6">
        <f t="shared" si="119"/>
        <v>2.1689600279190384E-5</v>
      </c>
      <c r="Q1840" t="s">
        <v>8325</v>
      </c>
      <c r="R1840" s="7" t="s">
        <v>8326</v>
      </c>
      <c r="S1840" s="11">
        <f t="shared" si="120"/>
        <v>40817.125</v>
      </c>
      <c r="T1840" s="11">
        <f t="shared" si="121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8"/>
        <v>2.0529999999999999</v>
      </c>
      <c r="P1841" s="6">
        <f t="shared" si="119"/>
        <v>4.4462500247808626E-5</v>
      </c>
      <c r="Q1841" t="s">
        <v>8325</v>
      </c>
      <c r="R1841" s="7" t="s">
        <v>8326</v>
      </c>
      <c r="S1841" s="11">
        <f t="shared" si="120"/>
        <v>42644.722013888888</v>
      </c>
      <c r="T1841" s="11">
        <f t="shared" si="121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8"/>
        <v>1.0888888888888888</v>
      </c>
      <c r="P1842" s="6">
        <f t="shared" si="119"/>
        <v>2.1224184239090332E-5</v>
      </c>
      <c r="Q1842" t="s">
        <v>8325</v>
      </c>
      <c r="R1842" s="7" t="s">
        <v>8326</v>
      </c>
      <c r="S1842" s="11">
        <f t="shared" si="120"/>
        <v>41401.207638888889</v>
      </c>
      <c r="T1842" s="11">
        <f t="shared" si="121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8"/>
        <v>1.0175000000000001</v>
      </c>
      <c r="P1843" s="6">
        <f t="shared" si="119"/>
        <v>4.4072668292396764E-5</v>
      </c>
      <c r="Q1843" t="s">
        <v>8325</v>
      </c>
      <c r="R1843" s="7" t="s">
        <v>8326</v>
      </c>
      <c r="S1843" s="11">
        <f t="shared" si="120"/>
        <v>41779.207638888889</v>
      </c>
      <c r="T1843" s="11">
        <f t="shared" si="121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8"/>
        <v>1.2524999999999999</v>
      </c>
      <c r="P1844" s="6">
        <f t="shared" si="119"/>
        <v>5.4251613794817638E-5</v>
      </c>
      <c r="Q1844" t="s">
        <v>8325</v>
      </c>
      <c r="R1844" s="7" t="s">
        <v>8326</v>
      </c>
      <c r="S1844" s="11">
        <f t="shared" si="120"/>
        <v>42065.249305555553</v>
      </c>
      <c r="T1844" s="11">
        <f t="shared" si="121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8"/>
        <v>1.2400610000000001</v>
      </c>
      <c r="P1845" s="6">
        <f t="shared" si="119"/>
        <v>2.6856411358888369E-4</v>
      </c>
      <c r="Q1845" t="s">
        <v>8325</v>
      </c>
      <c r="R1845" s="7" t="s">
        <v>8326</v>
      </c>
      <c r="S1845" s="11">
        <f t="shared" si="120"/>
        <v>40594.994837962964</v>
      </c>
      <c r="T1845" s="11">
        <f t="shared" si="121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8"/>
        <v>1.014</v>
      </c>
      <c r="P1846" s="6">
        <f t="shared" si="119"/>
        <v>3.2940800232302446E-5</v>
      </c>
      <c r="Q1846" t="s">
        <v>8325</v>
      </c>
      <c r="R1846" s="7" t="s">
        <v>8326</v>
      </c>
      <c r="S1846" s="11">
        <f t="shared" si="120"/>
        <v>40705.125</v>
      </c>
      <c r="T1846" s="11">
        <f t="shared" si="121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8"/>
        <v>1</v>
      </c>
      <c r="P1847" s="6">
        <f t="shared" si="119"/>
        <v>2.1657330856214624E-5</v>
      </c>
      <c r="Q1847" t="s">
        <v>8325</v>
      </c>
      <c r="R1847" s="7" t="s">
        <v>8326</v>
      </c>
      <c r="S1847" s="11">
        <f t="shared" si="120"/>
        <v>42538.204861111109</v>
      </c>
      <c r="T1847" s="11">
        <f t="shared" si="121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8"/>
        <v>1.3792666666666666</v>
      </c>
      <c r="P1848" s="6">
        <f t="shared" si="119"/>
        <v>4.4806851808422437E-4</v>
      </c>
      <c r="Q1848" t="s">
        <v>8325</v>
      </c>
      <c r="R1848" s="7" t="s">
        <v>8326</v>
      </c>
      <c r="S1848" s="11">
        <f t="shared" si="120"/>
        <v>41258.650196759263</v>
      </c>
      <c r="T1848" s="11">
        <f t="shared" si="121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8"/>
        <v>1.2088000000000001</v>
      </c>
      <c r="P1849" s="6">
        <f t="shared" si="119"/>
        <v>6.5448453847480594E-5</v>
      </c>
      <c r="Q1849" t="s">
        <v>8325</v>
      </c>
      <c r="R1849" s="7" t="s">
        <v>8326</v>
      </c>
      <c r="S1849" s="11">
        <f t="shared" si="120"/>
        <v>42115.236481481479</v>
      </c>
      <c r="T1849" s="11">
        <f t="shared" si="121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8"/>
        <v>1.0736666666666668</v>
      </c>
      <c r="P1850" s="6">
        <f t="shared" si="119"/>
        <v>6.9758262687867313E-5</v>
      </c>
      <c r="Q1850" t="s">
        <v>8325</v>
      </c>
      <c r="R1850" s="7" t="s">
        <v>8326</v>
      </c>
      <c r="S1850" s="11">
        <f t="shared" si="120"/>
        <v>40755.290972222225</v>
      </c>
      <c r="T1850" s="11">
        <f t="shared" si="121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8"/>
        <v>1.0033333333333334</v>
      </c>
      <c r="P1851" s="6">
        <f t="shared" si="119"/>
        <v>6.518856587720602E-6</v>
      </c>
      <c r="Q1851" t="s">
        <v>8325</v>
      </c>
      <c r="R1851" s="7" t="s">
        <v>8326</v>
      </c>
      <c r="S1851" s="11">
        <f t="shared" si="120"/>
        <v>41199.845590277779</v>
      </c>
      <c r="T1851" s="11">
        <f t="shared" si="121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8"/>
        <v>1.0152222222222222</v>
      </c>
      <c r="P1852" s="6">
        <f t="shared" si="119"/>
        <v>1.9788303203323304E-4</v>
      </c>
      <c r="Q1852" t="s">
        <v>8325</v>
      </c>
      <c r="R1852" s="7" t="s">
        <v>8326</v>
      </c>
      <c r="S1852" s="11">
        <f t="shared" si="120"/>
        <v>41830.959490740745</v>
      </c>
      <c r="T1852" s="11">
        <f t="shared" si="121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8"/>
        <v>1.0007692307692309</v>
      </c>
      <c r="P1853" s="6">
        <f t="shared" si="119"/>
        <v>2.8176187443935227E-5</v>
      </c>
      <c r="Q1853" t="s">
        <v>8325</v>
      </c>
      <c r="R1853" s="7" t="s">
        <v>8326</v>
      </c>
      <c r="S1853" s="11">
        <f t="shared" si="120"/>
        <v>41848.041666666664</v>
      </c>
      <c r="T1853" s="11">
        <f t="shared" si="121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8"/>
        <v>1.1696666666666666</v>
      </c>
      <c r="P1854" s="6">
        <f t="shared" si="119"/>
        <v>3.7997786987228562E-4</v>
      </c>
      <c r="Q1854" t="s">
        <v>8325</v>
      </c>
      <c r="R1854" s="7" t="s">
        <v>8326</v>
      </c>
      <c r="S1854" s="11">
        <f t="shared" si="120"/>
        <v>42119</v>
      </c>
      <c r="T1854" s="11">
        <f t="shared" si="121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8"/>
        <v>1.01875</v>
      </c>
      <c r="P1855" s="6">
        <f t="shared" si="119"/>
        <v>1.7650724647814921E-5</v>
      </c>
      <c r="Q1855" t="s">
        <v>8325</v>
      </c>
      <c r="R1855" s="7" t="s">
        <v>8326</v>
      </c>
      <c r="S1855" s="11">
        <f t="shared" si="120"/>
        <v>41227.102048611108</v>
      </c>
      <c r="T1855" s="11">
        <f t="shared" si="121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8"/>
        <v>1.0212366666666666</v>
      </c>
      <c r="P1856" s="6">
        <f t="shared" si="119"/>
        <v>3.3175890558746654E-4</v>
      </c>
      <c r="Q1856" t="s">
        <v>8325</v>
      </c>
      <c r="R1856" s="7" t="s">
        <v>8326</v>
      </c>
      <c r="S1856" s="11">
        <f t="shared" si="120"/>
        <v>41418.021261574075</v>
      </c>
      <c r="T1856" s="11">
        <f t="shared" si="121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8"/>
        <v>1.5405897142857143</v>
      </c>
      <c r="P1857" s="6">
        <f t="shared" si="119"/>
        <v>2.9194428511471014E-4</v>
      </c>
      <c r="Q1857" t="s">
        <v>8325</v>
      </c>
      <c r="R1857" s="7" t="s">
        <v>8326</v>
      </c>
      <c r="S1857" s="11">
        <f t="shared" si="120"/>
        <v>41645.538657407407</v>
      </c>
      <c r="T1857" s="11">
        <f t="shared" si="121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22">E1858/D1858</f>
        <v>1.0125</v>
      </c>
      <c r="P1858" s="6">
        <f t="shared" ref="P1858:P1921" si="123">E1858/SUM($E$2:$E$4115)</f>
        <v>4.3856094983834615E-5</v>
      </c>
      <c r="Q1858" t="s">
        <v>8325</v>
      </c>
      <c r="R1858" s="7" t="s">
        <v>8326</v>
      </c>
      <c r="S1858" s="11">
        <f t="shared" si="120"/>
        <v>41838.854999999996</v>
      </c>
      <c r="T1858" s="11">
        <f t="shared" si="121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22"/>
        <v>1</v>
      </c>
      <c r="P1859" s="6">
        <f t="shared" si="123"/>
        <v>6.4971992568643879E-5</v>
      </c>
      <c r="Q1859" t="s">
        <v>8325</v>
      </c>
      <c r="R1859" s="7" t="s">
        <v>8326</v>
      </c>
      <c r="S1859" s="11">
        <f t="shared" ref="S1859:S1922" si="124">(((I1859/60)/60/24)+DATE(1970,1,1))</f>
        <v>41894.76866898148</v>
      </c>
      <c r="T1859" s="11">
        <f t="shared" ref="T1859:T1922" si="125">((($J1859/60)/60/24)+DATE(1970,1,1))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22"/>
        <v>1.0874800874800874</v>
      </c>
      <c r="P1860" s="6">
        <f t="shared" si="123"/>
        <v>1.3084384723436348E-4</v>
      </c>
      <c r="Q1860" t="s">
        <v>8325</v>
      </c>
      <c r="R1860" s="7" t="s">
        <v>8326</v>
      </c>
      <c r="S1860" s="11">
        <f t="shared" si="124"/>
        <v>40893.242141203707</v>
      </c>
      <c r="T1860" s="11">
        <f t="shared" si="125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22"/>
        <v>1.3183333333333334</v>
      </c>
      <c r="P1861" s="6">
        <f t="shared" si="123"/>
        <v>8.5654743536328837E-5</v>
      </c>
      <c r="Q1861" t="s">
        <v>8325</v>
      </c>
      <c r="R1861" s="7" t="s">
        <v>8326</v>
      </c>
      <c r="S1861" s="11">
        <f t="shared" si="124"/>
        <v>40808.770011574074</v>
      </c>
      <c r="T1861" s="11">
        <f t="shared" si="125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22"/>
        <v>1.3346666666666667</v>
      </c>
      <c r="P1862" s="6">
        <f t="shared" si="123"/>
        <v>2.1678988187070839E-5</v>
      </c>
      <c r="Q1862" t="s">
        <v>8325</v>
      </c>
      <c r="R1862" s="7" t="s">
        <v>8326</v>
      </c>
      <c r="S1862" s="11">
        <f t="shared" si="124"/>
        <v>41676.709305555552</v>
      </c>
      <c r="T1862" s="11">
        <f t="shared" si="125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2"/>
        <v>0</v>
      </c>
      <c r="P1863" s="6">
        <f t="shared" si="123"/>
        <v>0</v>
      </c>
      <c r="Q1863" t="s">
        <v>8333</v>
      </c>
      <c r="R1863" s="7" t="s">
        <v>8335</v>
      </c>
      <c r="S1863" s="11">
        <f t="shared" si="124"/>
        <v>42030.300243055557</v>
      </c>
      <c r="T1863" s="11">
        <f t="shared" si="125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2"/>
        <v>8.0833333333333326E-2</v>
      </c>
      <c r="P1864" s="6">
        <f t="shared" si="123"/>
        <v>3.1511416395792281E-5</v>
      </c>
      <c r="Q1864" t="s">
        <v>8333</v>
      </c>
      <c r="R1864" s="7" t="s">
        <v>8335</v>
      </c>
      <c r="S1864" s="11">
        <f t="shared" si="124"/>
        <v>42802.3125</v>
      </c>
      <c r="T1864" s="11">
        <f t="shared" si="125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2"/>
        <v>4.0000000000000001E-3</v>
      </c>
      <c r="P1865" s="6">
        <f t="shared" si="123"/>
        <v>2.1657330856214625E-7</v>
      </c>
      <c r="Q1865" t="s">
        <v>8333</v>
      </c>
      <c r="R1865" s="7" t="s">
        <v>8335</v>
      </c>
      <c r="S1865" s="11">
        <f t="shared" si="124"/>
        <v>41802.797280092593</v>
      </c>
      <c r="T1865" s="11">
        <f t="shared" si="125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2"/>
        <v>0.42892307692307691</v>
      </c>
      <c r="P1866" s="6">
        <f t="shared" si="123"/>
        <v>6.0380638427126379E-5</v>
      </c>
      <c r="Q1866" t="s">
        <v>8333</v>
      </c>
      <c r="R1866" s="7" t="s">
        <v>8335</v>
      </c>
      <c r="S1866" s="11">
        <f t="shared" si="124"/>
        <v>41763.716435185182</v>
      </c>
      <c r="T1866" s="11">
        <f t="shared" si="125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2"/>
        <v>3.6363636363636364E-5</v>
      </c>
      <c r="P1867" s="6">
        <f t="shared" si="123"/>
        <v>8.6629323424858499E-8</v>
      </c>
      <c r="Q1867" t="s">
        <v>8333</v>
      </c>
      <c r="R1867" s="7" t="s">
        <v>8335</v>
      </c>
      <c r="S1867" s="11">
        <f t="shared" si="124"/>
        <v>42680.409108796302</v>
      </c>
      <c r="T1867" s="11">
        <f t="shared" si="125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2"/>
        <v>5.0000000000000001E-3</v>
      </c>
      <c r="P1868" s="6">
        <f t="shared" si="123"/>
        <v>2.707166357026828E-6</v>
      </c>
      <c r="Q1868" t="s">
        <v>8333</v>
      </c>
      <c r="R1868" s="7" t="s">
        <v>8335</v>
      </c>
      <c r="S1868" s="11">
        <f t="shared" si="124"/>
        <v>42795.166666666672</v>
      </c>
      <c r="T1868" s="11">
        <f t="shared" si="125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2"/>
        <v>5.0000000000000001E-4</v>
      </c>
      <c r="P1869" s="6">
        <f t="shared" si="123"/>
        <v>2.1657330856214625E-7</v>
      </c>
      <c r="Q1869" t="s">
        <v>8333</v>
      </c>
      <c r="R1869" s="7" t="s">
        <v>8335</v>
      </c>
      <c r="S1869" s="11">
        <f t="shared" si="124"/>
        <v>42679.924907407403</v>
      </c>
      <c r="T1869" s="11">
        <f t="shared" si="125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2"/>
        <v>4.8680000000000001E-2</v>
      </c>
      <c r="P1870" s="6">
        <f t="shared" si="123"/>
        <v>2.6356971652013199E-5</v>
      </c>
      <c r="Q1870" t="s">
        <v>8333</v>
      </c>
      <c r="R1870" s="7" t="s">
        <v>8335</v>
      </c>
      <c r="S1870" s="11">
        <f t="shared" si="124"/>
        <v>42353.332638888889</v>
      </c>
      <c r="T1870" s="11">
        <f t="shared" si="125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2"/>
        <v>0</v>
      </c>
      <c r="P1871" s="6">
        <f t="shared" si="123"/>
        <v>0</v>
      </c>
      <c r="Q1871" t="s">
        <v>8333</v>
      </c>
      <c r="R1871" s="7" t="s">
        <v>8335</v>
      </c>
      <c r="S1871" s="11">
        <f t="shared" si="124"/>
        <v>42739.002881944441</v>
      </c>
      <c r="T1871" s="11">
        <f t="shared" si="125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2"/>
        <v>0.10314285714285715</v>
      </c>
      <c r="P1872" s="6">
        <f t="shared" si="123"/>
        <v>7.818296439093479E-6</v>
      </c>
      <c r="Q1872" t="s">
        <v>8333</v>
      </c>
      <c r="R1872" s="7" t="s">
        <v>8335</v>
      </c>
      <c r="S1872" s="11">
        <f t="shared" si="124"/>
        <v>42400.178472222222</v>
      </c>
      <c r="T1872" s="11">
        <f t="shared" si="125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2"/>
        <v>0.7178461538461538</v>
      </c>
      <c r="P1873" s="6">
        <f t="shared" si="123"/>
        <v>1.0105310577509744E-4</v>
      </c>
      <c r="Q1873" t="s">
        <v>8333</v>
      </c>
      <c r="R1873" s="7" t="s">
        <v>8335</v>
      </c>
      <c r="S1873" s="11">
        <f t="shared" si="124"/>
        <v>41963.825243055559</v>
      </c>
      <c r="T1873" s="11">
        <f t="shared" si="125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2"/>
        <v>1.06E-2</v>
      </c>
      <c r="P1874" s="6">
        <f t="shared" si="123"/>
        <v>4.5913541415175009E-6</v>
      </c>
      <c r="Q1874" t="s">
        <v>8333</v>
      </c>
      <c r="R1874" s="7" t="s">
        <v>8335</v>
      </c>
      <c r="S1874" s="11">
        <f t="shared" si="124"/>
        <v>42185.129652777774</v>
      </c>
      <c r="T1874" s="11">
        <f t="shared" si="125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2"/>
        <v>4.4999999999999997E-3</v>
      </c>
      <c r="P1875" s="6">
        <f t="shared" si="123"/>
        <v>7.796639108237265E-7</v>
      </c>
      <c r="Q1875" t="s">
        <v>8333</v>
      </c>
      <c r="R1875" s="7" t="s">
        <v>8335</v>
      </c>
      <c r="S1875" s="11">
        <f t="shared" si="124"/>
        <v>42193.697916666672</v>
      </c>
      <c r="T1875" s="11">
        <f t="shared" si="125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2"/>
        <v>1.6249999999999999E-4</v>
      </c>
      <c r="P1876" s="6">
        <f t="shared" si="123"/>
        <v>5.6309060226158025E-7</v>
      </c>
      <c r="Q1876" t="s">
        <v>8333</v>
      </c>
      <c r="R1876" s="7" t="s">
        <v>8335</v>
      </c>
      <c r="S1876" s="11">
        <f t="shared" si="124"/>
        <v>42549.969131944439</v>
      </c>
      <c r="T1876" s="11">
        <f t="shared" si="125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2"/>
        <v>5.1000000000000004E-3</v>
      </c>
      <c r="P1877" s="6">
        <f t="shared" si="123"/>
        <v>1.104523873666946E-6</v>
      </c>
      <c r="Q1877" t="s">
        <v>8333</v>
      </c>
      <c r="R1877" s="7" t="s">
        <v>8335</v>
      </c>
      <c r="S1877" s="11">
        <f t="shared" si="124"/>
        <v>42588.899398148147</v>
      </c>
      <c r="T1877" s="11">
        <f t="shared" si="125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2"/>
        <v>0</v>
      </c>
      <c r="P1878" s="6">
        <f t="shared" si="123"/>
        <v>0</v>
      </c>
      <c r="Q1878" t="s">
        <v>8333</v>
      </c>
      <c r="R1878" s="7" t="s">
        <v>8335</v>
      </c>
      <c r="S1878" s="11">
        <f t="shared" si="124"/>
        <v>41806.284780092588</v>
      </c>
      <c r="T1878" s="11">
        <f t="shared" si="125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2"/>
        <v>0</v>
      </c>
      <c r="P1879" s="6">
        <f t="shared" si="123"/>
        <v>0</v>
      </c>
      <c r="Q1879" t="s">
        <v>8333</v>
      </c>
      <c r="R1879" s="7" t="s">
        <v>8335</v>
      </c>
      <c r="S1879" s="11">
        <f t="shared" si="124"/>
        <v>42064.029224537036</v>
      </c>
      <c r="T1879" s="11">
        <f t="shared" si="125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2"/>
        <v>0</v>
      </c>
      <c r="P1880" s="6">
        <f t="shared" si="123"/>
        <v>0</v>
      </c>
      <c r="Q1880" t="s">
        <v>8333</v>
      </c>
      <c r="R1880" s="7" t="s">
        <v>8335</v>
      </c>
      <c r="S1880" s="11">
        <f t="shared" si="124"/>
        <v>41803.008738425924</v>
      </c>
      <c r="T1880" s="11">
        <f t="shared" si="125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2"/>
        <v>1.1999999999999999E-3</v>
      </c>
      <c r="P1881" s="6">
        <f t="shared" si="123"/>
        <v>1.2994398513728775E-7</v>
      </c>
      <c r="Q1881" t="s">
        <v>8333</v>
      </c>
      <c r="R1881" s="7" t="s">
        <v>8335</v>
      </c>
      <c r="S1881" s="11">
        <f t="shared" si="124"/>
        <v>42443.607974537037</v>
      </c>
      <c r="T1881" s="11">
        <f t="shared" si="125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2"/>
        <v>0.20080000000000001</v>
      </c>
      <c r="P1882" s="6">
        <f t="shared" si="123"/>
        <v>2.1743960179639484E-5</v>
      </c>
      <c r="Q1882" t="s">
        <v>8333</v>
      </c>
      <c r="R1882" s="7" t="s">
        <v>8335</v>
      </c>
      <c r="S1882" s="11">
        <f t="shared" si="124"/>
        <v>42459.525231481486</v>
      </c>
      <c r="T1882" s="11">
        <f t="shared" si="125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2"/>
        <v>1.726845</v>
      </c>
      <c r="P1883" s="6">
        <f t="shared" si="123"/>
        <v>7.4797707004799888E-5</v>
      </c>
      <c r="Q1883" t="s">
        <v>8325</v>
      </c>
      <c r="R1883" s="7" t="s">
        <v>8329</v>
      </c>
      <c r="S1883" s="11">
        <f t="shared" si="124"/>
        <v>42073.110983796301</v>
      </c>
      <c r="T1883" s="11">
        <f t="shared" si="125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2"/>
        <v>1.008955223880597</v>
      </c>
      <c r="P1884" s="6">
        <f t="shared" si="123"/>
        <v>7.3201778294005435E-5</v>
      </c>
      <c r="Q1884" t="s">
        <v>8325</v>
      </c>
      <c r="R1884" s="7" t="s">
        <v>8329</v>
      </c>
      <c r="S1884" s="11">
        <f t="shared" si="124"/>
        <v>41100.991666666669</v>
      </c>
      <c r="T1884" s="11">
        <f t="shared" si="125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2"/>
        <v>1.0480480480480481</v>
      </c>
      <c r="P1885" s="6">
        <f t="shared" si="123"/>
        <v>2.2675225406456713E-5</v>
      </c>
      <c r="Q1885" t="s">
        <v>8325</v>
      </c>
      <c r="R1885" s="7" t="s">
        <v>8329</v>
      </c>
      <c r="S1885" s="11">
        <f t="shared" si="124"/>
        <v>41007.906342592592</v>
      </c>
      <c r="T1885" s="11">
        <f t="shared" si="125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2"/>
        <v>1.351</v>
      </c>
      <c r="P1886" s="6">
        <f t="shared" si="123"/>
        <v>2.925905398674596E-5</v>
      </c>
      <c r="Q1886" t="s">
        <v>8325</v>
      </c>
      <c r="R1886" s="7" t="s">
        <v>8329</v>
      </c>
      <c r="S1886" s="11">
        <f t="shared" si="124"/>
        <v>41240.5</v>
      </c>
      <c r="T1886" s="11">
        <f t="shared" si="125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2"/>
        <v>1.1632786885245903</v>
      </c>
      <c r="P1887" s="6">
        <f t="shared" si="123"/>
        <v>1.1526031481677424E-4</v>
      </c>
      <c r="Q1887" t="s">
        <v>8325</v>
      </c>
      <c r="R1887" s="7" t="s">
        <v>8329</v>
      </c>
      <c r="S1887" s="11">
        <f t="shared" si="124"/>
        <v>41131.916666666664</v>
      </c>
      <c r="T1887" s="11">
        <f t="shared" si="125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2"/>
        <v>1.0208333333333333</v>
      </c>
      <c r="P1888" s="6">
        <f t="shared" si="123"/>
        <v>2.6530230298862915E-5</v>
      </c>
      <c r="Q1888" t="s">
        <v>8325</v>
      </c>
      <c r="R1888" s="7" t="s">
        <v>8329</v>
      </c>
      <c r="S1888" s="11">
        <f t="shared" si="124"/>
        <v>41955.94835648148</v>
      </c>
      <c r="T1888" s="11">
        <f t="shared" si="125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2"/>
        <v>1.1116666666666666</v>
      </c>
      <c r="P1889" s="6">
        <f t="shared" si="123"/>
        <v>7.2227198405475776E-5</v>
      </c>
      <c r="Q1889" t="s">
        <v>8325</v>
      </c>
      <c r="R1889" s="7" t="s">
        <v>8329</v>
      </c>
      <c r="S1889" s="11">
        <f t="shared" si="124"/>
        <v>42341.895833333328</v>
      </c>
      <c r="T1889" s="11">
        <f t="shared" si="125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2"/>
        <v>1.6608000000000001</v>
      </c>
      <c r="P1890" s="6">
        <f t="shared" si="123"/>
        <v>8.9921237715003127E-5</v>
      </c>
      <c r="Q1890" t="s">
        <v>8325</v>
      </c>
      <c r="R1890" s="7" t="s">
        <v>8329</v>
      </c>
      <c r="S1890" s="11">
        <f t="shared" si="124"/>
        <v>40330.207638888889</v>
      </c>
      <c r="T1890" s="11">
        <f t="shared" si="125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2"/>
        <v>1.0660000000000001</v>
      </c>
      <c r="P1891" s="6">
        <f t="shared" si="123"/>
        <v>4.617342938544958E-5</v>
      </c>
      <c r="Q1891" t="s">
        <v>8325</v>
      </c>
      <c r="R1891" s="7" t="s">
        <v>8329</v>
      </c>
      <c r="S1891" s="11">
        <f t="shared" si="124"/>
        <v>41344.751689814817</v>
      </c>
      <c r="T1891" s="11">
        <f t="shared" si="125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2"/>
        <v>1.4458441666666668</v>
      </c>
      <c r="P1892" s="6">
        <f t="shared" si="123"/>
        <v>3.757575058083351E-4</v>
      </c>
      <c r="Q1892" t="s">
        <v>8325</v>
      </c>
      <c r="R1892" s="7" t="s">
        <v>8329</v>
      </c>
      <c r="S1892" s="11">
        <f t="shared" si="124"/>
        <v>41258.786203703705</v>
      </c>
      <c r="T1892" s="11">
        <f t="shared" si="125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2"/>
        <v>1.0555000000000001</v>
      </c>
      <c r="P1893" s="6">
        <f t="shared" si="123"/>
        <v>2.2859312718734537E-4</v>
      </c>
      <c r="Q1893" t="s">
        <v>8325</v>
      </c>
      <c r="R1893" s="7" t="s">
        <v>8329</v>
      </c>
      <c r="S1893" s="11">
        <f t="shared" si="124"/>
        <v>40381.25</v>
      </c>
      <c r="T1893" s="11">
        <f t="shared" si="125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2"/>
        <v>1.3660000000000001</v>
      </c>
      <c r="P1894" s="6">
        <f t="shared" si="123"/>
        <v>1.4791956974794589E-5</v>
      </c>
      <c r="Q1894" t="s">
        <v>8325</v>
      </c>
      <c r="R1894" s="7" t="s">
        <v>8329</v>
      </c>
      <c r="S1894" s="11">
        <f t="shared" si="124"/>
        <v>40701.637511574074</v>
      </c>
      <c r="T1894" s="11">
        <f t="shared" si="125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2"/>
        <v>1.04</v>
      </c>
      <c r="P1895" s="6">
        <f t="shared" si="123"/>
        <v>5.6309060226158024E-5</v>
      </c>
      <c r="Q1895" t="s">
        <v>8325</v>
      </c>
      <c r="R1895" s="7" t="s">
        <v>8329</v>
      </c>
      <c r="S1895" s="11">
        <f t="shared" si="124"/>
        <v>40649.165972222225</v>
      </c>
      <c r="T1895" s="11">
        <f t="shared" si="125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2"/>
        <v>1.145</v>
      </c>
      <c r="P1896" s="6">
        <f t="shared" si="123"/>
        <v>2.4797643830365747E-5</v>
      </c>
      <c r="Q1896" t="s">
        <v>8325</v>
      </c>
      <c r="R1896" s="7" t="s">
        <v>8329</v>
      </c>
      <c r="S1896" s="11">
        <f t="shared" si="124"/>
        <v>40951.904895833337</v>
      </c>
      <c r="T1896" s="11">
        <f t="shared" si="125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2"/>
        <v>1.0171957671957672</v>
      </c>
      <c r="P1897" s="6">
        <f t="shared" si="123"/>
        <v>1.9985384914114856E-4</v>
      </c>
      <c r="Q1897" t="s">
        <v>8325</v>
      </c>
      <c r="R1897" s="7" t="s">
        <v>8329</v>
      </c>
      <c r="S1897" s="11">
        <f t="shared" si="124"/>
        <v>42297.746782407412</v>
      </c>
      <c r="T1897" s="11">
        <f t="shared" si="125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2"/>
        <v>1.2394678492239468</v>
      </c>
      <c r="P1898" s="6">
        <f t="shared" si="123"/>
        <v>1.2106447948623975E-5</v>
      </c>
      <c r="Q1898" t="s">
        <v>8325</v>
      </c>
      <c r="R1898" s="7" t="s">
        <v>8329</v>
      </c>
      <c r="S1898" s="11">
        <f t="shared" si="124"/>
        <v>41011.710243055553</v>
      </c>
      <c r="T1898" s="11">
        <f t="shared" si="125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2"/>
        <v>1.0245669291338582</v>
      </c>
      <c r="P1899" s="6">
        <f t="shared" si="123"/>
        <v>1.4090259455053236E-4</v>
      </c>
      <c r="Q1899" t="s">
        <v>8325</v>
      </c>
      <c r="R1899" s="7" t="s">
        <v>8329</v>
      </c>
      <c r="S1899" s="11">
        <f t="shared" si="124"/>
        <v>41702.875</v>
      </c>
      <c r="T1899" s="11">
        <f t="shared" si="125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2"/>
        <v>1.4450000000000001</v>
      </c>
      <c r="P1900" s="6">
        <f t="shared" si="123"/>
        <v>3.1294843087230131E-5</v>
      </c>
      <c r="Q1900" t="s">
        <v>8325</v>
      </c>
      <c r="R1900" s="7" t="s">
        <v>8329</v>
      </c>
      <c r="S1900" s="11">
        <f t="shared" si="124"/>
        <v>42401.75</v>
      </c>
      <c r="T1900" s="11">
        <f t="shared" si="125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2"/>
        <v>1.3333333333333333</v>
      </c>
      <c r="P1901" s="6">
        <f t="shared" si="123"/>
        <v>2.5988797027457552E-5</v>
      </c>
      <c r="Q1901" t="s">
        <v>8325</v>
      </c>
      <c r="R1901" s="7" t="s">
        <v>8329</v>
      </c>
      <c r="S1901" s="11">
        <f t="shared" si="124"/>
        <v>42088.90006944444</v>
      </c>
      <c r="T1901" s="11">
        <f t="shared" si="125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2"/>
        <v>1.0936440000000001</v>
      </c>
      <c r="P1902" s="6">
        <f t="shared" si="123"/>
        <v>5.9213524867284974E-5</v>
      </c>
      <c r="Q1902" t="s">
        <v>8325</v>
      </c>
      <c r="R1902" s="7" t="s">
        <v>8329</v>
      </c>
      <c r="S1902" s="11">
        <f t="shared" si="124"/>
        <v>41188.415972222225</v>
      </c>
      <c r="T1902" s="11">
        <f t="shared" si="125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2"/>
        <v>2.696969696969697E-2</v>
      </c>
      <c r="P1903" s="6">
        <f t="shared" si="123"/>
        <v>5.7825073386093049E-5</v>
      </c>
      <c r="Q1903" t="s">
        <v>8319</v>
      </c>
      <c r="R1903" s="7" t="s">
        <v>8348</v>
      </c>
      <c r="S1903" s="11">
        <f t="shared" si="124"/>
        <v>42146.541666666672</v>
      </c>
      <c r="T1903" s="11">
        <f t="shared" si="125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2"/>
        <v>1.2E-2</v>
      </c>
      <c r="P1904" s="6">
        <f t="shared" si="123"/>
        <v>2.598879702745755E-7</v>
      </c>
      <c r="Q1904" t="s">
        <v>8319</v>
      </c>
      <c r="R1904" s="7" t="s">
        <v>8348</v>
      </c>
      <c r="S1904" s="11">
        <f t="shared" si="124"/>
        <v>42067.789895833332</v>
      </c>
      <c r="T1904" s="11">
        <f t="shared" si="125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2"/>
        <v>0.46600000000000003</v>
      </c>
      <c r="P1905" s="6">
        <f t="shared" si="123"/>
        <v>3.0276948536988046E-5</v>
      </c>
      <c r="Q1905" t="s">
        <v>8319</v>
      </c>
      <c r="R1905" s="7" t="s">
        <v>8348</v>
      </c>
      <c r="S1905" s="11">
        <f t="shared" si="124"/>
        <v>42762.770729166667</v>
      </c>
      <c r="T1905" s="11">
        <f t="shared" si="125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2"/>
        <v>1E-3</v>
      </c>
      <c r="P1906" s="6">
        <f t="shared" si="123"/>
        <v>1.0828665428107312E-6</v>
      </c>
      <c r="Q1906" t="s">
        <v>8319</v>
      </c>
      <c r="R1906" s="7" t="s">
        <v>8348</v>
      </c>
      <c r="S1906" s="11">
        <f t="shared" si="124"/>
        <v>42371.685428240744</v>
      </c>
      <c r="T1906" s="11">
        <f t="shared" si="125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2"/>
        <v>1.6800000000000001E-3</v>
      </c>
      <c r="P1907" s="6">
        <f t="shared" si="123"/>
        <v>9.0960789596101424E-7</v>
      </c>
      <c r="Q1907" t="s">
        <v>8319</v>
      </c>
      <c r="R1907" s="7" t="s">
        <v>8348</v>
      </c>
      <c r="S1907" s="11">
        <f t="shared" si="124"/>
        <v>41889.925856481481</v>
      </c>
      <c r="T1907" s="11">
        <f t="shared" si="125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2"/>
        <v>0.42759999999999998</v>
      </c>
      <c r="P1908" s="6">
        <f t="shared" si="123"/>
        <v>4.6303373370586869E-4</v>
      </c>
      <c r="Q1908" t="s">
        <v>8319</v>
      </c>
      <c r="R1908" s="7" t="s">
        <v>8348</v>
      </c>
      <c r="S1908" s="11">
        <f t="shared" si="124"/>
        <v>42544.671099537038</v>
      </c>
      <c r="T1908" s="11">
        <f t="shared" si="125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2"/>
        <v>2.8333333333333335E-3</v>
      </c>
      <c r="P1909" s="6">
        <f t="shared" si="123"/>
        <v>1.8408731227782432E-6</v>
      </c>
      <c r="Q1909" t="s">
        <v>8319</v>
      </c>
      <c r="R1909" s="7" t="s">
        <v>8348</v>
      </c>
      <c r="S1909" s="11">
        <f t="shared" si="124"/>
        <v>41782.587094907409</v>
      </c>
      <c r="T1909" s="11">
        <f t="shared" si="125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2"/>
        <v>1.7319999999999999E-2</v>
      </c>
      <c r="P1910" s="6">
        <f t="shared" si="123"/>
        <v>9.3776242607409329E-6</v>
      </c>
      <c r="Q1910" t="s">
        <v>8319</v>
      </c>
      <c r="R1910" s="7" t="s">
        <v>8348</v>
      </c>
      <c r="S1910" s="11">
        <f t="shared" si="124"/>
        <v>42733.917824074073</v>
      </c>
      <c r="T1910" s="11">
        <f t="shared" si="125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2"/>
        <v>0.14111428571428572</v>
      </c>
      <c r="P1911" s="6">
        <f t="shared" si="123"/>
        <v>1.0696555709884403E-4</v>
      </c>
      <c r="Q1911" t="s">
        <v>8319</v>
      </c>
      <c r="R1911" s="7" t="s">
        <v>8348</v>
      </c>
      <c r="S1911" s="11">
        <f t="shared" si="124"/>
        <v>41935.429155092592</v>
      </c>
      <c r="T1911" s="11">
        <f t="shared" si="125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2"/>
        <v>0.39395294117647056</v>
      </c>
      <c r="P1912" s="6">
        <f t="shared" si="123"/>
        <v>7.2521738105120297E-4</v>
      </c>
      <c r="Q1912" t="s">
        <v>8319</v>
      </c>
      <c r="R1912" s="7" t="s">
        <v>8348</v>
      </c>
      <c r="S1912" s="11">
        <f t="shared" si="124"/>
        <v>42308.947916666672</v>
      </c>
      <c r="T1912" s="11">
        <f t="shared" si="125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2"/>
        <v>2.3529411764705883E-4</v>
      </c>
      <c r="P1913" s="6">
        <f t="shared" si="123"/>
        <v>2.1657330856214625E-7</v>
      </c>
      <c r="Q1913" t="s">
        <v>8319</v>
      </c>
      <c r="R1913" s="7" t="s">
        <v>8348</v>
      </c>
      <c r="S1913" s="11">
        <f t="shared" si="124"/>
        <v>41860.033958333333</v>
      </c>
      <c r="T1913" s="11">
        <f t="shared" si="125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2"/>
        <v>0.59299999999999997</v>
      </c>
      <c r="P1914" s="6">
        <f t="shared" si="123"/>
        <v>6.4213985988676369E-5</v>
      </c>
      <c r="Q1914" t="s">
        <v>8319</v>
      </c>
      <c r="R1914" s="7" t="s">
        <v>8348</v>
      </c>
      <c r="S1914" s="11">
        <f t="shared" si="124"/>
        <v>42159.226388888885</v>
      </c>
      <c r="T1914" s="11">
        <f t="shared" si="125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2"/>
        <v>1.3270833333333334E-2</v>
      </c>
      <c r="P1915" s="6">
        <f t="shared" si="123"/>
        <v>1.3795719755408717E-5</v>
      </c>
      <c r="Q1915" t="s">
        <v>8319</v>
      </c>
      <c r="R1915" s="7" t="s">
        <v>8348</v>
      </c>
      <c r="S1915" s="11">
        <f t="shared" si="124"/>
        <v>41920.511319444442</v>
      </c>
      <c r="T1915" s="11">
        <f t="shared" si="125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2"/>
        <v>9.0090090090090086E-2</v>
      </c>
      <c r="P1916" s="6">
        <f t="shared" si="123"/>
        <v>1.2994398513728775E-6</v>
      </c>
      <c r="Q1916" t="s">
        <v>8319</v>
      </c>
      <c r="R1916" s="7" t="s">
        <v>8348</v>
      </c>
      <c r="S1916" s="11">
        <f t="shared" si="124"/>
        <v>41944.165972222225</v>
      </c>
      <c r="T1916" s="11">
        <f t="shared" si="125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2"/>
        <v>1.6E-2</v>
      </c>
      <c r="P1917" s="6">
        <f t="shared" si="123"/>
        <v>1.73258646849717E-7</v>
      </c>
      <c r="Q1917" t="s">
        <v>8319</v>
      </c>
      <c r="R1917" s="7" t="s">
        <v>8348</v>
      </c>
      <c r="S1917" s="11">
        <f t="shared" si="124"/>
        <v>41884.04886574074</v>
      </c>
      <c r="T1917" s="11">
        <f t="shared" si="125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2"/>
        <v>5.1000000000000004E-3</v>
      </c>
      <c r="P1918" s="6">
        <f t="shared" si="123"/>
        <v>2.2090477473338919E-6</v>
      </c>
      <c r="Q1918" t="s">
        <v>8319</v>
      </c>
      <c r="R1918" s="7" t="s">
        <v>8348</v>
      </c>
      <c r="S1918" s="11">
        <f t="shared" si="124"/>
        <v>42681.758969907409</v>
      </c>
      <c r="T1918" s="11">
        <f t="shared" si="125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2"/>
        <v>0.52570512820512816</v>
      </c>
      <c r="P1919" s="6">
        <f t="shared" si="123"/>
        <v>4.4402942587954035E-3</v>
      </c>
      <c r="Q1919" t="s">
        <v>8319</v>
      </c>
      <c r="R1919" s="7" t="s">
        <v>8348</v>
      </c>
      <c r="S1919" s="11">
        <f t="shared" si="124"/>
        <v>42776.270057870366</v>
      </c>
      <c r="T1919" s="11">
        <f t="shared" si="125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2"/>
        <v>1.04E-2</v>
      </c>
      <c r="P1920" s="6">
        <f t="shared" si="123"/>
        <v>5.6309060226158029E-6</v>
      </c>
      <c r="Q1920" t="s">
        <v>8319</v>
      </c>
      <c r="R1920" s="7" t="s">
        <v>8348</v>
      </c>
      <c r="S1920" s="11">
        <f t="shared" si="124"/>
        <v>41863.789942129632</v>
      </c>
      <c r="T1920" s="11">
        <f t="shared" si="125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2"/>
        <v>0.47399999999999998</v>
      </c>
      <c r="P1921" s="6">
        <f t="shared" si="123"/>
        <v>5.132787412922866E-6</v>
      </c>
      <c r="Q1921" t="s">
        <v>8319</v>
      </c>
      <c r="R1921" s="7" t="s">
        <v>8348</v>
      </c>
      <c r="S1921" s="11">
        <f t="shared" si="124"/>
        <v>42143.875567129624</v>
      </c>
      <c r="T1921" s="11">
        <f t="shared" si="125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6">E1922/D1922</f>
        <v>0.43030000000000002</v>
      </c>
      <c r="P1922" s="6">
        <f t="shared" ref="P1922:P1985" si="127">E1922/SUM($E$2:$E$4115)</f>
        <v>9.3191494674291529E-5</v>
      </c>
      <c r="Q1922" t="s">
        <v>8319</v>
      </c>
      <c r="R1922" s="7" t="s">
        <v>8348</v>
      </c>
      <c r="S1922" s="11">
        <f t="shared" si="124"/>
        <v>42298.958333333328</v>
      </c>
      <c r="T1922" s="11">
        <f t="shared" si="125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6"/>
        <v>1.3680000000000001</v>
      </c>
      <c r="P1923" s="6">
        <f t="shared" si="127"/>
        <v>4.4440842916952412E-5</v>
      </c>
      <c r="Q1923" t="s">
        <v>8325</v>
      </c>
      <c r="R1923" s="7" t="s">
        <v>8329</v>
      </c>
      <c r="S1923" s="11">
        <f t="shared" ref="S1923:S1986" si="128">(((I1923/60)/60/24)+DATE(1970,1,1))</f>
        <v>41104.221562500003</v>
      </c>
      <c r="T1923" s="11">
        <f t="shared" ref="T1923:T1986" si="129">((($J1923/60)/60/24)+DATE(1970,1,1))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6"/>
        <v>1.1555</v>
      </c>
      <c r="P1924" s="6">
        <f t="shared" si="127"/>
        <v>5.0050091608712E-5</v>
      </c>
      <c r="Q1924" t="s">
        <v>8325</v>
      </c>
      <c r="R1924" s="7" t="s">
        <v>8329</v>
      </c>
      <c r="S1924" s="11">
        <f t="shared" si="128"/>
        <v>41620.255868055552</v>
      </c>
      <c r="T1924" s="11">
        <f t="shared" si="129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6"/>
        <v>2.4079999999999999</v>
      </c>
      <c r="P1925" s="6">
        <f t="shared" si="127"/>
        <v>6.518856587720602E-6</v>
      </c>
      <c r="Q1925" t="s">
        <v>8325</v>
      </c>
      <c r="R1925" s="7" t="s">
        <v>8329</v>
      </c>
      <c r="S1925" s="11">
        <f t="shared" si="128"/>
        <v>40813.207638888889</v>
      </c>
      <c r="T1925" s="11">
        <f t="shared" si="129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6"/>
        <v>1.1439999999999999</v>
      </c>
      <c r="P1926" s="6">
        <f t="shared" si="127"/>
        <v>7.4327959498528598E-5</v>
      </c>
      <c r="Q1926" t="s">
        <v>8325</v>
      </c>
      <c r="R1926" s="7" t="s">
        <v>8329</v>
      </c>
      <c r="S1926" s="11">
        <f t="shared" si="128"/>
        <v>41654.814583333333</v>
      </c>
      <c r="T1926" s="11">
        <f t="shared" si="129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6"/>
        <v>1.1033333333333333</v>
      </c>
      <c r="P1927" s="6">
        <f t="shared" si="127"/>
        <v>3.5842882567035208E-5</v>
      </c>
      <c r="Q1927" t="s">
        <v>8325</v>
      </c>
      <c r="R1927" s="7" t="s">
        <v>8329</v>
      </c>
      <c r="S1927" s="11">
        <f t="shared" si="128"/>
        <v>41558</v>
      </c>
      <c r="T1927" s="11">
        <f t="shared" si="129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6"/>
        <v>1.9537933333333333</v>
      </c>
      <c r="P1928" s="6">
        <f t="shared" si="127"/>
        <v>6.3470922966999636E-5</v>
      </c>
      <c r="Q1928" t="s">
        <v>8325</v>
      </c>
      <c r="R1928" s="7" t="s">
        <v>8329</v>
      </c>
      <c r="S1928" s="11">
        <f t="shared" si="128"/>
        <v>40484.018055555556</v>
      </c>
      <c r="T1928" s="11">
        <f t="shared" si="129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6"/>
        <v>1.0333333333333334</v>
      </c>
      <c r="P1929" s="6">
        <f t="shared" si="127"/>
        <v>1.3427545130853068E-5</v>
      </c>
      <c r="Q1929" t="s">
        <v>8325</v>
      </c>
      <c r="R1929" s="7" t="s">
        <v>8329</v>
      </c>
      <c r="S1929" s="11">
        <f t="shared" si="128"/>
        <v>40976.207638888889</v>
      </c>
      <c r="T1929" s="11">
        <f t="shared" si="129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6"/>
        <v>1.031372549019608</v>
      </c>
      <c r="P1930" s="6">
        <f t="shared" si="127"/>
        <v>5.6958780151844465E-5</v>
      </c>
      <c r="Q1930" t="s">
        <v>8325</v>
      </c>
      <c r="R1930" s="7" t="s">
        <v>8329</v>
      </c>
      <c r="S1930" s="11">
        <f t="shared" si="128"/>
        <v>41401.648078703707</v>
      </c>
      <c r="T1930" s="11">
        <f t="shared" si="129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6"/>
        <v>1.003125</v>
      </c>
      <c r="P1931" s="6">
        <f t="shared" si="127"/>
        <v>6.9520032048448949E-5</v>
      </c>
      <c r="Q1931" t="s">
        <v>8325</v>
      </c>
      <c r="R1931" s="7" t="s">
        <v>8329</v>
      </c>
      <c r="S1931" s="11">
        <f t="shared" si="128"/>
        <v>40729.021597222221</v>
      </c>
      <c r="T1931" s="11">
        <f t="shared" si="129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6"/>
        <v>1.27</v>
      </c>
      <c r="P1932" s="6">
        <f t="shared" si="127"/>
        <v>2.7504810187392574E-5</v>
      </c>
      <c r="Q1932" t="s">
        <v>8325</v>
      </c>
      <c r="R1932" s="7" t="s">
        <v>8329</v>
      </c>
      <c r="S1932" s="11">
        <f t="shared" si="128"/>
        <v>41462.558819444443</v>
      </c>
      <c r="T1932" s="11">
        <f t="shared" si="129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6"/>
        <v>1.20601</v>
      </c>
      <c r="P1933" s="6">
        <f t="shared" si="127"/>
        <v>5.2237915171806801E-5</v>
      </c>
      <c r="Q1933" t="s">
        <v>8325</v>
      </c>
      <c r="R1933" s="7" t="s">
        <v>8329</v>
      </c>
      <c r="S1933" s="11">
        <f t="shared" si="128"/>
        <v>41051.145833333336</v>
      </c>
      <c r="T1933" s="11">
        <f t="shared" si="129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6"/>
        <v>1.0699047619047619</v>
      </c>
      <c r="P1934" s="6">
        <f t="shared" si="127"/>
        <v>1.2164922741935756E-4</v>
      </c>
      <c r="Q1934" t="s">
        <v>8325</v>
      </c>
      <c r="R1934" s="7" t="s">
        <v>8329</v>
      </c>
      <c r="S1934" s="11">
        <f t="shared" si="128"/>
        <v>40932.809872685182</v>
      </c>
      <c r="T1934" s="11">
        <f t="shared" si="129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6"/>
        <v>1.7243333333333333</v>
      </c>
      <c r="P1935" s="6">
        <f t="shared" si="127"/>
        <v>2.2406674503839652E-4</v>
      </c>
      <c r="Q1935" t="s">
        <v>8325</v>
      </c>
      <c r="R1935" s="7" t="s">
        <v>8329</v>
      </c>
      <c r="S1935" s="11">
        <f t="shared" si="128"/>
        <v>41909.130868055552</v>
      </c>
      <c r="T1935" s="11">
        <f t="shared" si="129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6"/>
        <v>1.2362</v>
      </c>
      <c r="P1936" s="6">
        <f t="shared" si="127"/>
        <v>1.3386396202226259E-4</v>
      </c>
      <c r="Q1936" t="s">
        <v>8325</v>
      </c>
      <c r="R1936" s="7" t="s">
        <v>8329</v>
      </c>
      <c r="S1936" s="11">
        <f t="shared" si="128"/>
        <v>40902.208333333336</v>
      </c>
      <c r="T1936" s="11">
        <f t="shared" si="129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6"/>
        <v>1.0840000000000001</v>
      </c>
      <c r="P1937" s="6">
        <f t="shared" si="127"/>
        <v>5.8691366620341634E-5</v>
      </c>
      <c r="Q1937" t="s">
        <v>8325</v>
      </c>
      <c r="R1937" s="7" t="s">
        <v>8329</v>
      </c>
      <c r="S1937" s="11">
        <f t="shared" si="128"/>
        <v>41811.207638888889</v>
      </c>
      <c r="T1937" s="11">
        <f t="shared" si="129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6"/>
        <v>1.1652013333333333</v>
      </c>
      <c r="P1938" s="6">
        <f t="shared" si="127"/>
        <v>1.8926363092576818E-4</v>
      </c>
      <c r="Q1938" t="s">
        <v>8325</v>
      </c>
      <c r="R1938" s="7" t="s">
        <v>8329</v>
      </c>
      <c r="S1938" s="11">
        <f t="shared" si="128"/>
        <v>40883.249305555553</v>
      </c>
      <c r="T1938" s="11">
        <f t="shared" si="129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6"/>
        <v>1.8724499999999999</v>
      </c>
      <c r="P1939" s="6">
        <f t="shared" si="127"/>
        <v>2.4331361497031444E-5</v>
      </c>
      <c r="Q1939" t="s">
        <v>8325</v>
      </c>
      <c r="R1939" s="7" t="s">
        <v>8329</v>
      </c>
      <c r="S1939" s="11">
        <f t="shared" si="128"/>
        <v>41075.165972222225</v>
      </c>
      <c r="T1939" s="11">
        <f t="shared" si="129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6"/>
        <v>1.1593333333333333</v>
      </c>
      <c r="P1940" s="6">
        <f t="shared" si="127"/>
        <v>3.7662098358957235E-4</v>
      </c>
      <c r="Q1940" t="s">
        <v>8325</v>
      </c>
      <c r="R1940" s="7" t="s">
        <v>8329</v>
      </c>
      <c r="S1940" s="11">
        <f t="shared" si="128"/>
        <v>41457.208333333336</v>
      </c>
      <c r="T1940" s="11">
        <f t="shared" si="129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6"/>
        <v>1.107</v>
      </c>
      <c r="P1941" s="6">
        <f t="shared" si="127"/>
        <v>2.3974665257829592E-4</v>
      </c>
      <c r="Q1941" t="s">
        <v>8325</v>
      </c>
      <c r="R1941" s="7" t="s">
        <v>8329</v>
      </c>
      <c r="S1941" s="11">
        <f t="shared" si="128"/>
        <v>41343.943379629629</v>
      </c>
      <c r="T1941" s="11">
        <f t="shared" si="129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6"/>
        <v>1.7092307692307693</v>
      </c>
      <c r="P1942" s="6">
        <f t="shared" si="127"/>
        <v>2.4061294581254449E-5</v>
      </c>
      <c r="Q1942" t="s">
        <v>8325</v>
      </c>
      <c r="R1942" s="7" t="s">
        <v>8329</v>
      </c>
      <c r="S1942" s="11">
        <f t="shared" si="128"/>
        <v>40709.165972222225</v>
      </c>
      <c r="T1942" s="11">
        <f t="shared" si="129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6"/>
        <v>1.2611835600000001</v>
      </c>
      <c r="P1943" s="6">
        <f t="shared" si="127"/>
        <v>6.8284674073346525E-3</v>
      </c>
      <c r="Q1943" t="s">
        <v>8319</v>
      </c>
      <c r="R1943" s="7" t="s">
        <v>8349</v>
      </c>
      <c r="S1943" s="11">
        <f t="shared" si="128"/>
        <v>41774.290868055556</v>
      </c>
      <c r="T1943" s="11">
        <f t="shared" si="129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6"/>
        <v>1.3844033333333334</v>
      </c>
      <c r="P1944" s="6">
        <f t="shared" si="127"/>
        <v>1.7989488617067828E-4</v>
      </c>
      <c r="Q1944" t="s">
        <v>8319</v>
      </c>
      <c r="R1944" s="7" t="s">
        <v>8349</v>
      </c>
      <c r="S1944" s="11">
        <f t="shared" si="128"/>
        <v>40728.828009259261</v>
      </c>
      <c r="T1944" s="11">
        <f t="shared" si="129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6"/>
        <v>17.052499999999998</v>
      </c>
      <c r="P1945" s="6">
        <f t="shared" si="127"/>
        <v>3.6931163442559989E-3</v>
      </c>
      <c r="Q1945" t="s">
        <v>8319</v>
      </c>
      <c r="R1945" s="7" t="s">
        <v>8349</v>
      </c>
      <c r="S1945" s="11">
        <f t="shared" si="128"/>
        <v>42593.269861111112</v>
      </c>
      <c r="T1945" s="11">
        <f t="shared" si="129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6"/>
        <v>7.8805550000000002</v>
      </c>
      <c r="P1946" s="6">
        <f t="shared" si="127"/>
        <v>6.8268714786238584E-3</v>
      </c>
      <c r="Q1946" t="s">
        <v>8319</v>
      </c>
      <c r="R1946" s="7" t="s">
        <v>8349</v>
      </c>
      <c r="S1946" s="11">
        <f t="shared" si="128"/>
        <v>41760.584374999999</v>
      </c>
      <c r="T1946" s="11">
        <f t="shared" si="129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6"/>
        <v>3.4801799999999998</v>
      </c>
      <c r="P1947" s="6">
        <f t="shared" si="127"/>
        <v>7.5371409699181019E-3</v>
      </c>
      <c r="Q1947" t="s">
        <v>8319</v>
      </c>
      <c r="R1947" s="7" t="s">
        <v>8349</v>
      </c>
      <c r="S1947" s="11">
        <f t="shared" si="128"/>
        <v>42197.251828703709</v>
      </c>
      <c r="T1947" s="11">
        <f t="shared" si="129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6"/>
        <v>1.4974666666666667</v>
      </c>
      <c r="P1948" s="6">
        <f t="shared" si="127"/>
        <v>2.4323348284614645E-4</v>
      </c>
      <c r="Q1948" t="s">
        <v>8319</v>
      </c>
      <c r="R1948" s="7" t="s">
        <v>8349</v>
      </c>
      <c r="S1948" s="11">
        <f t="shared" si="128"/>
        <v>41749.108344907407</v>
      </c>
      <c r="T1948" s="11">
        <f t="shared" si="129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6"/>
        <v>1.0063375000000001</v>
      </c>
      <c r="P1949" s="6">
        <f t="shared" si="127"/>
        <v>1.7435667352412709E-5</v>
      </c>
      <c r="Q1949" t="s">
        <v>8319</v>
      </c>
      <c r="R1949" s="7" t="s">
        <v>8349</v>
      </c>
      <c r="S1949" s="11">
        <f t="shared" si="128"/>
        <v>40140.249305555553</v>
      </c>
      <c r="T1949" s="11">
        <f t="shared" si="129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6"/>
        <v>8.0021100000000001</v>
      </c>
      <c r="P1950" s="6">
        <f t="shared" si="127"/>
        <v>1.7330434381782361E-2</v>
      </c>
      <c r="Q1950" t="s">
        <v>8319</v>
      </c>
      <c r="R1950" s="7" t="s">
        <v>8349</v>
      </c>
      <c r="S1950" s="11">
        <f t="shared" si="128"/>
        <v>42527.709722222222</v>
      </c>
      <c r="T1950" s="11">
        <f t="shared" si="129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6"/>
        <v>1.0600260000000001</v>
      </c>
      <c r="P1951" s="6">
        <f t="shared" si="127"/>
        <v>1.1478666899094883E-3</v>
      </c>
      <c r="Q1951" t="s">
        <v>8319</v>
      </c>
      <c r="R1951" s="7" t="s">
        <v>8349</v>
      </c>
      <c r="S1951" s="11">
        <f t="shared" si="128"/>
        <v>41830.423043981478</v>
      </c>
      <c r="T1951" s="11">
        <f t="shared" si="129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6"/>
        <v>2.0051866666666669</v>
      </c>
      <c r="P1952" s="6">
        <f t="shared" si="127"/>
        <v>2.0844955712865675E-3</v>
      </c>
      <c r="Q1952" t="s">
        <v>8319</v>
      </c>
      <c r="R1952" s="7" t="s">
        <v>8349</v>
      </c>
      <c r="S1952" s="11">
        <f t="shared" si="128"/>
        <v>40655.181400462963</v>
      </c>
      <c r="T1952" s="11">
        <f t="shared" si="129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6"/>
        <v>2.1244399999999999</v>
      </c>
      <c r="P1953" s="6">
        <f t="shared" si="127"/>
        <v>2.30048499820883E-3</v>
      </c>
      <c r="Q1953" t="s">
        <v>8319</v>
      </c>
      <c r="R1953" s="7" t="s">
        <v>8349</v>
      </c>
      <c r="S1953" s="11">
        <f t="shared" si="128"/>
        <v>42681.462233796294</v>
      </c>
      <c r="T1953" s="11">
        <f t="shared" si="129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6"/>
        <v>1.9847237142857144</v>
      </c>
      <c r="P1954" s="6">
        <f t="shared" si="127"/>
        <v>1.5044336348461315E-3</v>
      </c>
      <c r="Q1954" t="s">
        <v>8319</v>
      </c>
      <c r="R1954" s="7" t="s">
        <v>8349</v>
      </c>
      <c r="S1954" s="11">
        <f t="shared" si="128"/>
        <v>41563.60665509259</v>
      </c>
      <c r="T1954" s="11">
        <f t="shared" si="129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6"/>
        <v>2.2594666666666665</v>
      </c>
      <c r="P1955" s="6">
        <f t="shared" si="127"/>
        <v>7.3401025737882604E-4</v>
      </c>
      <c r="Q1955" t="s">
        <v>8319</v>
      </c>
      <c r="R1955" s="7" t="s">
        <v>8349</v>
      </c>
      <c r="S1955" s="11">
        <f t="shared" si="128"/>
        <v>40970.125</v>
      </c>
      <c r="T1955" s="11">
        <f t="shared" si="129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6"/>
        <v>6.9894800000000004</v>
      </c>
      <c r="P1956" s="6">
        <f t="shared" si="127"/>
        <v>7.5686740436447502E-3</v>
      </c>
      <c r="Q1956" t="s">
        <v>8319</v>
      </c>
      <c r="R1956" s="7" t="s">
        <v>8349</v>
      </c>
      <c r="S1956" s="11">
        <f t="shared" si="128"/>
        <v>42441.208333333328</v>
      </c>
      <c r="T1956" s="11">
        <f t="shared" si="129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6"/>
        <v>3.9859528571428569</v>
      </c>
      <c r="P1957" s="6">
        <f t="shared" si="127"/>
        <v>3.6256541917855075E-3</v>
      </c>
      <c r="Q1957" t="s">
        <v>8319</v>
      </c>
      <c r="R1957" s="7" t="s">
        <v>8349</v>
      </c>
      <c r="S1957" s="11">
        <f t="shared" si="128"/>
        <v>41052.791666666664</v>
      </c>
      <c r="T1957" s="11">
        <f t="shared" si="129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6"/>
        <v>2.9403333333333332</v>
      </c>
      <c r="P1958" s="6">
        <f t="shared" si="127"/>
        <v>3.8207863096533842E-3</v>
      </c>
      <c r="Q1958" t="s">
        <v>8319</v>
      </c>
      <c r="R1958" s="7" t="s">
        <v>8349</v>
      </c>
      <c r="S1958" s="11">
        <f t="shared" si="128"/>
        <v>42112.882002314815</v>
      </c>
      <c r="T1958" s="11">
        <f t="shared" si="129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6"/>
        <v>1.6750470000000002</v>
      </c>
      <c r="P1959" s="6">
        <f t="shared" si="127"/>
        <v>1.0883114123612923E-3</v>
      </c>
      <c r="Q1959" t="s">
        <v>8319</v>
      </c>
      <c r="R1959" s="7" t="s">
        <v>8349</v>
      </c>
      <c r="S1959" s="11">
        <f t="shared" si="128"/>
        <v>41209.098530092589</v>
      </c>
      <c r="T1959" s="11">
        <f t="shared" si="129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6"/>
        <v>14.355717142857143</v>
      </c>
      <c r="P1960" s="6">
        <f t="shared" si="127"/>
        <v>2.1763456108876249E-3</v>
      </c>
      <c r="Q1960" t="s">
        <v>8319</v>
      </c>
      <c r="R1960" s="7" t="s">
        <v>8349</v>
      </c>
      <c r="S1960" s="11">
        <f t="shared" si="128"/>
        <v>41356.94630787037</v>
      </c>
      <c r="T1960" s="11">
        <f t="shared" si="129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6"/>
        <v>1.5673440000000001</v>
      </c>
      <c r="P1961" s="6">
        <f t="shared" si="127"/>
        <v>3.3944487573502855E-4</v>
      </c>
      <c r="Q1961" t="s">
        <v>8319</v>
      </c>
      <c r="R1961" s="7" t="s">
        <v>8349</v>
      </c>
      <c r="S1961" s="11">
        <f t="shared" si="128"/>
        <v>41913</v>
      </c>
      <c r="T1961" s="11">
        <f t="shared" si="129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6"/>
        <v>1.1790285714285715</v>
      </c>
      <c r="P1962" s="6">
        <f t="shared" si="127"/>
        <v>1.7874228302251056E-3</v>
      </c>
      <c r="Q1962" t="s">
        <v>8319</v>
      </c>
      <c r="R1962" s="7" t="s">
        <v>8349</v>
      </c>
      <c r="S1962" s="11">
        <f t="shared" si="128"/>
        <v>41994.362743055557</v>
      </c>
      <c r="T1962" s="11">
        <f t="shared" si="129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6"/>
        <v>11.053811999999999</v>
      </c>
      <c r="P1963" s="6">
        <f t="shared" si="127"/>
        <v>2.3939606370639551E-3</v>
      </c>
      <c r="Q1963" t="s">
        <v>8319</v>
      </c>
      <c r="R1963" s="7" t="s">
        <v>8349</v>
      </c>
      <c r="S1963" s="11">
        <f t="shared" si="128"/>
        <v>41188.165972222225</v>
      </c>
      <c r="T1963" s="11">
        <f t="shared" si="129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6"/>
        <v>1.9292499999999999</v>
      </c>
      <c r="P1964" s="6">
        <f t="shared" si="127"/>
        <v>4.1782405554352065E-4</v>
      </c>
      <c r="Q1964" t="s">
        <v>8319</v>
      </c>
      <c r="R1964" s="7" t="s">
        <v>8349</v>
      </c>
      <c r="S1964" s="11">
        <f t="shared" si="128"/>
        <v>41772.780509259261</v>
      </c>
      <c r="T1964" s="11">
        <f t="shared" si="129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6"/>
        <v>1.268842105263158</v>
      </c>
      <c r="P1965" s="6">
        <f t="shared" si="127"/>
        <v>5.2211493228162219E-4</v>
      </c>
      <c r="Q1965" t="s">
        <v>8319</v>
      </c>
      <c r="R1965" s="7" t="s">
        <v>8349</v>
      </c>
      <c r="S1965" s="11">
        <f t="shared" si="128"/>
        <v>41898.429791666669</v>
      </c>
      <c r="T1965" s="11">
        <f t="shared" si="129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6"/>
        <v>2.5957748878923765</v>
      </c>
      <c r="P1966" s="6">
        <f t="shared" si="127"/>
        <v>5.0146059573202059E-3</v>
      </c>
      <c r="Q1966" t="s">
        <v>8319</v>
      </c>
      <c r="R1966" s="7" t="s">
        <v>8349</v>
      </c>
      <c r="S1966" s="11">
        <f t="shared" si="128"/>
        <v>42482.272824074069</v>
      </c>
      <c r="T1966" s="11">
        <f t="shared" si="129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6"/>
        <v>2.6227999999999998</v>
      </c>
      <c r="P1967" s="6">
        <f t="shared" si="127"/>
        <v>2.8401423684839861E-4</v>
      </c>
      <c r="Q1967" t="s">
        <v>8319</v>
      </c>
      <c r="R1967" s="7" t="s">
        <v>8349</v>
      </c>
      <c r="S1967" s="11">
        <f t="shared" si="128"/>
        <v>40920.041666666664</v>
      </c>
      <c r="T1967" s="11">
        <f t="shared" si="129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6"/>
        <v>2.0674309000000002</v>
      </c>
      <c r="P1968" s="6">
        <f t="shared" si="127"/>
        <v>4.4775035023661572E-3</v>
      </c>
      <c r="Q1968" t="s">
        <v>8319</v>
      </c>
      <c r="R1968" s="7" t="s">
        <v>8349</v>
      </c>
      <c r="S1968" s="11">
        <f t="shared" si="128"/>
        <v>41865.540486111109</v>
      </c>
      <c r="T1968" s="11">
        <f t="shared" si="129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6"/>
        <v>3.7012999999999998</v>
      </c>
      <c r="P1969" s="6">
        <f t="shared" si="127"/>
        <v>1.6032055739621438E-3</v>
      </c>
      <c r="Q1969" t="s">
        <v>8319</v>
      </c>
      <c r="R1969" s="7" t="s">
        <v>8349</v>
      </c>
      <c r="S1969" s="11">
        <f t="shared" si="128"/>
        <v>41760.663530092592</v>
      </c>
      <c r="T1969" s="11">
        <f t="shared" si="129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6"/>
        <v>2.8496600000000001</v>
      </c>
      <c r="P1970" s="6">
        <f t="shared" si="127"/>
        <v>3.0858014723860283E-3</v>
      </c>
      <c r="Q1970" t="s">
        <v>8319</v>
      </c>
      <c r="R1970" s="7" t="s">
        <v>8349</v>
      </c>
      <c r="S1970" s="11">
        <f t="shared" si="128"/>
        <v>42707.628645833334</v>
      </c>
      <c r="T1970" s="11">
        <f t="shared" si="129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6"/>
        <v>5.7907999999999999</v>
      </c>
      <c r="P1971" s="6">
        <f t="shared" si="127"/>
        <v>2.5082654304433532E-3</v>
      </c>
      <c r="Q1971" t="s">
        <v>8319</v>
      </c>
      <c r="R1971" s="7" t="s">
        <v>8349</v>
      </c>
      <c r="S1971" s="11">
        <f t="shared" si="128"/>
        <v>42587.792453703703</v>
      </c>
      <c r="T1971" s="11">
        <f t="shared" si="129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6"/>
        <v>11.318</v>
      </c>
      <c r="P1972" s="6">
        <f t="shared" si="127"/>
        <v>1.2255883531531856E-3</v>
      </c>
      <c r="Q1972" t="s">
        <v>8319</v>
      </c>
      <c r="R1972" s="7" t="s">
        <v>8349</v>
      </c>
      <c r="S1972" s="11">
        <f t="shared" si="128"/>
        <v>41384.151631944449</v>
      </c>
      <c r="T1972" s="11">
        <f t="shared" si="129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6"/>
        <v>2.6302771750000002</v>
      </c>
      <c r="P1973" s="6">
        <f t="shared" si="127"/>
        <v>2.2785913209009818E-2</v>
      </c>
      <c r="Q1973" t="s">
        <v>8319</v>
      </c>
      <c r="R1973" s="7" t="s">
        <v>8349</v>
      </c>
      <c r="S1973" s="11">
        <f t="shared" si="128"/>
        <v>41593.166666666664</v>
      </c>
      <c r="T1973" s="11">
        <f t="shared" si="129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6"/>
        <v>6.7447999999999997</v>
      </c>
      <c r="P1974" s="6">
        <f t="shared" si="127"/>
        <v>3.6518591289749102E-4</v>
      </c>
      <c r="Q1974" t="s">
        <v>8319</v>
      </c>
      <c r="R1974" s="7" t="s">
        <v>8349</v>
      </c>
      <c r="S1974" s="11">
        <f t="shared" si="128"/>
        <v>41231.053749999999</v>
      </c>
      <c r="T1974" s="11">
        <f t="shared" si="129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6"/>
        <v>2.5683081313131315</v>
      </c>
      <c r="P1975" s="6">
        <f t="shared" si="127"/>
        <v>1.1013294390229852E-2</v>
      </c>
      <c r="Q1975" t="s">
        <v>8319</v>
      </c>
      <c r="R1975" s="7" t="s">
        <v>8349</v>
      </c>
      <c r="S1975" s="11">
        <f t="shared" si="128"/>
        <v>42588.291666666672</v>
      </c>
      <c r="T1975" s="11">
        <f t="shared" si="129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6"/>
        <v>3.7549600000000001</v>
      </c>
      <c r="P1976" s="6">
        <f t="shared" si="127"/>
        <v>1.6264482214370334E-3</v>
      </c>
      <c r="Q1976" t="s">
        <v>8319</v>
      </c>
      <c r="R1976" s="7" t="s">
        <v>8349</v>
      </c>
      <c r="S1976" s="11">
        <f t="shared" si="128"/>
        <v>41505.334131944444</v>
      </c>
      <c r="T1976" s="11">
        <f t="shared" si="129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6"/>
        <v>2.0870837499999997</v>
      </c>
      <c r="P1977" s="6">
        <f t="shared" si="127"/>
        <v>7.2321061277406604E-4</v>
      </c>
      <c r="Q1977" t="s">
        <v>8319</v>
      </c>
      <c r="R1977" s="7" t="s">
        <v>8349</v>
      </c>
      <c r="S1977" s="11">
        <f t="shared" si="128"/>
        <v>41343.755219907405</v>
      </c>
      <c r="T1977" s="11">
        <f t="shared" si="129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6"/>
        <v>3.4660000000000002</v>
      </c>
      <c r="P1978" s="6">
        <f t="shared" si="127"/>
        <v>3.0025723499055957E-4</v>
      </c>
      <c r="Q1978" t="s">
        <v>8319</v>
      </c>
      <c r="R1978" s="7" t="s">
        <v>8349</v>
      </c>
      <c r="S1978" s="11">
        <f t="shared" si="128"/>
        <v>41468.899594907409</v>
      </c>
      <c r="T1978" s="11">
        <f t="shared" si="129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6"/>
        <v>4.0232999999999999</v>
      </c>
      <c r="P1979" s="6">
        <f t="shared" si="127"/>
        <v>4.356696961690415E-3</v>
      </c>
      <c r="Q1979" t="s">
        <v>8319</v>
      </c>
      <c r="R1979" s="7" t="s">
        <v>8349</v>
      </c>
      <c r="S1979" s="11">
        <f t="shared" si="128"/>
        <v>42357.332638888889</v>
      </c>
      <c r="T1979" s="11">
        <f t="shared" si="129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6"/>
        <v>10.2684514</v>
      </c>
      <c r="P1980" s="6">
        <f t="shared" si="127"/>
        <v>1.1119362467538014E-2</v>
      </c>
      <c r="Q1980" t="s">
        <v>8319</v>
      </c>
      <c r="R1980" s="7" t="s">
        <v>8349</v>
      </c>
      <c r="S1980" s="11">
        <f t="shared" si="128"/>
        <v>41072.291666666664</v>
      </c>
      <c r="T1980" s="11">
        <f t="shared" si="129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6"/>
        <v>1.14901155</v>
      </c>
      <c r="P1981" s="6">
        <f t="shared" si="127"/>
        <v>4.9769046591923985E-3</v>
      </c>
      <c r="Q1981" t="s">
        <v>8319</v>
      </c>
      <c r="R1981" s="7" t="s">
        <v>8349</v>
      </c>
      <c r="S1981" s="11">
        <f t="shared" si="128"/>
        <v>42327.207638888889</v>
      </c>
      <c r="T1981" s="11">
        <f t="shared" si="129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6"/>
        <v>3.5482402000000004</v>
      </c>
      <c r="P1982" s="6">
        <f t="shared" si="127"/>
        <v>3.8422705984360577E-3</v>
      </c>
      <c r="Q1982" t="s">
        <v>8319</v>
      </c>
      <c r="R1982" s="7" t="s">
        <v>8349</v>
      </c>
      <c r="S1982" s="11">
        <f t="shared" si="128"/>
        <v>42463.500717592593</v>
      </c>
      <c r="T1982" s="11">
        <f t="shared" si="129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6"/>
        <v>5.0799999999999998E-2</v>
      </c>
      <c r="P1983" s="6">
        <f t="shared" si="127"/>
        <v>8.2514430562177728E-6</v>
      </c>
      <c r="Q1983" t="s">
        <v>8338</v>
      </c>
      <c r="R1983" s="7" t="s">
        <v>8350</v>
      </c>
      <c r="S1983" s="11">
        <f t="shared" si="128"/>
        <v>41829.725289351853</v>
      </c>
      <c r="T1983" s="11">
        <f t="shared" si="129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6"/>
        <v>0</v>
      </c>
      <c r="P1984" s="6">
        <f t="shared" si="127"/>
        <v>0</v>
      </c>
      <c r="Q1984" t="s">
        <v>8338</v>
      </c>
      <c r="R1984" s="7" t="s">
        <v>8350</v>
      </c>
      <c r="S1984" s="11">
        <f t="shared" si="128"/>
        <v>42708.628321759257</v>
      </c>
      <c r="T1984" s="11">
        <f t="shared" si="129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6"/>
        <v>4.2999999999999997E-2</v>
      </c>
      <c r="P1985" s="6">
        <f t="shared" si="127"/>
        <v>3.0731752484968556E-5</v>
      </c>
      <c r="Q1985" t="s">
        <v>8338</v>
      </c>
      <c r="R1985" s="7" t="s">
        <v>8350</v>
      </c>
      <c r="S1985" s="11">
        <f t="shared" si="128"/>
        <v>42615.291666666672</v>
      </c>
      <c r="T1985" s="11">
        <f t="shared" si="129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30">E1986/D1986</f>
        <v>0.21146666666666666</v>
      </c>
      <c r="P1986" s="6">
        <f t="shared" ref="P1986:P2049" si="131">E1986/SUM($E$2:$E$4115)</f>
        <v>6.8697053475912795E-5</v>
      </c>
      <c r="Q1986" t="s">
        <v>8338</v>
      </c>
      <c r="R1986" s="7" t="s">
        <v>8350</v>
      </c>
      <c r="S1986" s="11">
        <f t="shared" si="128"/>
        <v>41973.831956018519</v>
      </c>
      <c r="T1986" s="11">
        <f t="shared" si="129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30"/>
        <v>3.1875000000000001E-2</v>
      </c>
      <c r="P1987" s="6">
        <f t="shared" si="131"/>
        <v>1.104523873666946E-6</v>
      </c>
      <c r="Q1987" t="s">
        <v>8338</v>
      </c>
      <c r="R1987" s="7" t="s">
        <v>8350</v>
      </c>
      <c r="S1987" s="11">
        <f t="shared" ref="S1987:S2050" si="132">(((I1987/60)/60/24)+DATE(1970,1,1))</f>
        <v>42584.958333333328</v>
      </c>
      <c r="T1987" s="11">
        <f t="shared" ref="T1987:T2050" si="133">((($J1987/60)/60/24)+DATE(1970,1,1))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30"/>
        <v>5.0000000000000001E-4</v>
      </c>
      <c r="P1988" s="6">
        <f t="shared" si="131"/>
        <v>2.1657330856214625E-8</v>
      </c>
      <c r="Q1988" t="s">
        <v>8338</v>
      </c>
      <c r="R1988" s="7" t="s">
        <v>8350</v>
      </c>
      <c r="S1988" s="11">
        <f t="shared" si="132"/>
        <v>42443.392164351855</v>
      </c>
      <c r="T1988" s="11">
        <f t="shared" si="133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30"/>
        <v>0.42472727272727273</v>
      </c>
      <c r="P1989" s="6">
        <f t="shared" si="131"/>
        <v>5.0591524880117367E-5</v>
      </c>
      <c r="Q1989" t="s">
        <v>8338</v>
      </c>
      <c r="R1989" s="7" t="s">
        <v>8350</v>
      </c>
      <c r="S1989" s="11">
        <f t="shared" si="132"/>
        <v>42064.639768518522</v>
      </c>
      <c r="T1989" s="11">
        <f t="shared" si="133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30"/>
        <v>4.1666666666666666E-3</v>
      </c>
      <c r="P1990" s="6">
        <f t="shared" si="131"/>
        <v>5.4143327140536562E-7</v>
      </c>
      <c r="Q1990" t="s">
        <v>8338</v>
      </c>
      <c r="R1990" s="7" t="s">
        <v>8350</v>
      </c>
      <c r="S1990" s="11">
        <f t="shared" si="132"/>
        <v>42236.763217592597</v>
      </c>
      <c r="T1990" s="11">
        <f t="shared" si="133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30"/>
        <v>0.01</v>
      </c>
      <c r="P1991" s="6">
        <f t="shared" si="131"/>
        <v>1.0828665428107312E-6</v>
      </c>
      <c r="Q1991" t="s">
        <v>8338</v>
      </c>
      <c r="R1991" s="7" t="s">
        <v>8350</v>
      </c>
      <c r="S1991" s="11">
        <f t="shared" si="132"/>
        <v>42715.680648148147</v>
      </c>
      <c r="T1991" s="11">
        <f t="shared" si="133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30"/>
        <v>0.16966666666666666</v>
      </c>
      <c r="P1992" s="6">
        <f t="shared" si="131"/>
        <v>1.1023581405813245E-5</v>
      </c>
      <c r="Q1992" t="s">
        <v>8338</v>
      </c>
      <c r="R1992" s="7" t="s">
        <v>8350</v>
      </c>
      <c r="S1992" s="11">
        <f t="shared" si="132"/>
        <v>42413.195972222224</v>
      </c>
      <c r="T1992" s="11">
        <f t="shared" si="133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30"/>
        <v>7.0000000000000007E-2</v>
      </c>
      <c r="P1993" s="6">
        <f t="shared" si="131"/>
        <v>3.0320263198700475E-6</v>
      </c>
      <c r="Q1993" t="s">
        <v>8338</v>
      </c>
      <c r="R1993" s="7" t="s">
        <v>8350</v>
      </c>
      <c r="S1993" s="11">
        <f t="shared" si="132"/>
        <v>42188.89335648148</v>
      </c>
      <c r="T1993" s="11">
        <f t="shared" si="133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30"/>
        <v>1.3333333333333333E-3</v>
      </c>
      <c r="P1994" s="6">
        <f t="shared" si="131"/>
        <v>4.331466171242925E-8</v>
      </c>
      <c r="Q1994" t="s">
        <v>8338</v>
      </c>
      <c r="R1994" s="7" t="s">
        <v>8350</v>
      </c>
      <c r="S1994" s="11">
        <f t="shared" si="132"/>
        <v>42053.143414351856</v>
      </c>
      <c r="T1994" s="11">
        <f t="shared" si="133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30"/>
        <v>0</v>
      </c>
      <c r="P1995" s="6">
        <f t="shared" si="131"/>
        <v>0</v>
      </c>
      <c r="Q1995" t="s">
        <v>8338</v>
      </c>
      <c r="R1995" s="7" t="s">
        <v>8350</v>
      </c>
      <c r="S1995" s="11">
        <f t="shared" si="132"/>
        <v>42359.58839120371</v>
      </c>
      <c r="T1995" s="11">
        <f t="shared" si="133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30"/>
        <v>0</v>
      </c>
      <c r="P1996" s="6">
        <f t="shared" si="131"/>
        <v>0</v>
      </c>
      <c r="Q1996" t="s">
        <v>8338</v>
      </c>
      <c r="R1996" s="7" t="s">
        <v>8350</v>
      </c>
      <c r="S1996" s="11">
        <f t="shared" si="132"/>
        <v>42711.047939814816</v>
      </c>
      <c r="T1996" s="11">
        <f t="shared" si="133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30"/>
        <v>7.8E-2</v>
      </c>
      <c r="P1997" s="6">
        <f t="shared" si="131"/>
        <v>1.6892718067847407E-6</v>
      </c>
      <c r="Q1997" t="s">
        <v>8338</v>
      </c>
      <c r="R1997" s="7" t="s">
        <v>8350</v>
      </c>
      <c r="S1997" s="11">
        <f t="shared" si="132"/>
        <v>42201.902037037042</v>
      </c>
      <c r="T1997" s="11">
        <f t="shared" si="133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30"/>
        <v>0</v>
      </c>
      <c r="P1998" s="6">
        <f t="shared" si="131"/>
        <v>0</v>
      </c>
      <c r="Q1998" t="s">
        <v>8338</v>
      </c>
      <c r="R1998" s="7" t="s">
        <v>8350</v>
      </c>
      <c r="S1998" s="11">
        <f t="shared" si="132"/>
        <v>41830.819571759261</v>
      </c>
      <c r="T1998" s="11">
        <f t="shared" si="133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30"/>
        <v>0</v>
      </c>
      <c r="P1999" s="6">
        <f t="shared" si="131"/>
        <v>0</v>
      </c>
      <c r="Q1999" t="s">
        <v>8338</v>
      </c>
      <c r="R1999" s="7" t="s">
        <v>8350</v>
      </c>
      <c r="S1999" s="11">
        <f t="shared" si="132"/>
        <v>41877.930694444447</v>
      </c>
      <c r="T1999" s="11">
        <f t="shared" si="133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30"/>
        <v>0.26200000000000001</v>
      </c>
      <c r="P2000" s="6">
        <f t="shared" si="131"/>
        <v>1.4185551710820579E-5</v>
      </c>
      <c r="Q2000" t="s">
        <v>8338</v>
      </c>
      <c r="R2000" s="7" t="s">
        <v>8350</v>
      </c>
      <c r="S2000" s="11">
        <f t="shared" si="132"/>
        <v>41852.118495370371</v>
      </c>
      <c r="T2000" s="11">
        <f t="shared" si="133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30"/>
        <v>7.6129032258064515E-3</v>
      </c>
      <c r="P2001" s="6">
        <f t="shared" si="131"/>
        <v>5.1111300820666519E-6</v>
      </c>
      <c r="Q2001" t="s">
        <v>8338</v>
      </c>
      <c r="R2001" s="7" t="s">
        <v>8350</v>
      </c>
      <c r="S2001" s="11">
        <f t="shared" si="132"/>
        <v>41956.524398148147</v>
      </c>
      <c r="T2001" s="11">
        <f t="shared" si="133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30"/>
        <v>0.125</v>
      </c>
      <c r="P2002" s="6">
        <f t="shared" si="131"/>
        <v>1.3535831785134141E-5</v>
      </c>
      <c r="Q2002" t="s">
        <v>8338</v>
      </c>
      <c r="R2002" s="7" t="s">
        <v>8350</v>
      </c>
      <c r="S2002" s="11">
        <f t="shared" si="132"/>
        <v>42375.951539351852</v>
      </c>
      <c r="T2002" s="11">
        <f t="shared" si="133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30"/>
        <v>3.8212909090909091</v>
      </c>
      <c r="P2003" s="6">
        <f t="shared" si="131"/>
        <v>4.5517428833814844E-3</v>
      </c>
      <c r="Q2003" t="s">
        <v>8319</v>
      </c>
      <c r="R2003" s="7" t="s">
        <v>8349</v>
      </c>
      <c r="S2003" s="11">
        <f t="shared" si="132"/>
        <v>42167.833333333328</v>
      </c>
      <c r="T2003" s="11">
        <f t="shared" si="133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30"/>
        <v>2.1679422000000002</v>
      </c>
      <c r="P2004" s="6">
        <f t="shared" si="131"/>
        <v>2.3475920751274909E-3</v>
      </c>
      <c r="Q2004" t="s">
        <v>8319</v>
      </c>
      <c r="R2004" s="7" t="s">
        <v>8349</v>
      </c>
      <c r="S2004" s="11">
        <f t="shared" si="132"/>
        <v>42758.71230324074</v>
      </c>
      <c r="T2004" s="11">
        <f t="shared" si="133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30"/>
        <v>3.12</v>
      </c>
      <c r="P2005" s="6">
        <f t="shared" si="131"/>
        <v>3.3785436135694816E-5</v>
      </c>
      <c r="Q2005" t="s">
        <v>8319</v>
      </c>
      <c r="R2005" s="7" t="s">
        <v>8349</v>
      </c>
      <c r="S2005" s="11">
        <f t="shared" si="132"/>
        <v>40361.958333333336</v>
      </c>
      <c r="T2005" s="11">
        <f t="shared" si="133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30"/>
        <v>2.3442048</v>
      </c>
      <c r="P2006" s="6">
        <f t="shared" si="131"/>
        <v>2.5384609474163218E-3</v>
      </c>
      <c r="Q2006" t="s">
        <v>8319</v>
      </c>
      <c r="R2006" s="7" t="s">
        <v>8349</v>
      </c>
      <c r="S2006" s="11">
        <f t="shared" si="132"/>
        <v>41830.604895833334</v>
      </c>
      <c r="T2006" s="11">
        <f t="shared" si="133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30"/>
        <v>1.236801</v>
      </c>
      <c r="P2007" s="6">
        <f t="shared" si="131"/>
        <v>8.0357425380891316E-4</v>
      </c>
      <c r="Q2007" t="s">
        <v>8319</v>
      </c>
      <c r="R2007" s="7" t="s">
        <v>8349</v>
      </c>
      <c r="S2007" s="11">
        <f t="shared" si="132"/>
        <v>41563.165972222225</v>
      </c>
      <c r="T2007" s="11">
        <f t="shared" si="133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30"/>
        <v>2.4784000000000002</v>
      </c>
      <c r="P2008" s="6">
        <f t="shared" si="131"/>
        <v>2.6837764397021164E-3</v>
      </c>
      <c r="Q2008" t="s">
        <v>8319</v>
      </c>
      <c r="R2008" s="7" t="s">
        <v>8349</v>
      </c>
      <c r="S2008" s="11">
        <f t="shared" si="132"/>
        <v>41976.542187500003</v>
      </c>
      <c r="T2008" s="11">
        <f t="shared" si="133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30"/>
        <v>1.157092</v>
      </c>
      <c r="P2009" s="6">
        <f t="shared" si="131"/>
        <v>2.5059524275079093E-4</v>
      </c>
      <c r="Q2009" t="s">
        <v>8319</v>
      </c>
      <c r="R2009" s="7" t="s">
        <v>8349</v>
      </c>
      <c r="S2009" s="11">
        <f t="shared" si="132"/>
        <v>40414.166666666664</v>
      </c>
      <c r="T2009" s="11">
        <f t="shared" si="133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30"/>
        <v>1.1707484768810599</v>
      </c>
      <c r="P2010" s="6">
        <f t="shared" si="131"/>
        <v>3.9827831444578697E-5</v>
      </c>
      <c r="Q2010" t="s">
        <v>8319</v>
      </c>
      <c r="R2010" s="7" t="s">
        <v>8349</v>
      </c>
      <c r="S2010" s="11">
        <f t="shared" si="132"/>
        <v>40805.604421296295</v>
      </c>
      <c r="T2010" s="11">
        <f t="shared" si="133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30"/>
        <v>3.05158</v>
      </c>
      <c r="P2011" s="6">
        <f t="shared" si="131"/>
        <v>3.3044538847103715E-3</v>
      </c>
      <c r="Q2011" t="s">
        <v>8319</v>
      </c>
      <c r="R2011" s="7" t="s">
        <v>8349</v>
      </c>
      <c r="S2011" s="11">
        <f t="shared" si="132"/>
        <v>42697.365081018521</v>
      </c>
      <c r="T2011" s="11">
        <f t="shared" si="133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30"/>
        <v>3.2005299999999997</v>
      </c>
      <c r="P2012" s="6">
        <f t="shared" si="131"/>
        <v>2.0794481137572179E-3</v>
      </c>
      <c r="Q2012" t="s">
        <v>8319</v>
      </c>
      <c r="R2012" s="7" t="s">
        <v>8349</v>
      </c>
      <c r="S2012" s="11">
        <f t="shared" si="132"/>
        <v>42600.996423611112</v>
      </c>
      <c r="T2012" s="11">
        <f t="shared" si="133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30"/>
        <v>8.1956399999999991</v>
      </c>
      <c r="P2013" s="6">
        <f t="shared" si="131"/>
        <v>8.8747843529213416E-3</v>
      </c>
      <c r="Q2013" t="s">
        <v>8319</v>
      </c>
      <c r="R2013" s="7" t="s">
        <v>8349</v>
      </c>
      <c r="S2013" s="11">
        <f t="shared" si="132"/>
        <v>42380.958333333328</v>
      </c>
      <c r="T2013" s="11">
        <f t="shared" si="133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30"/>
        <v>2.3490000000000002</v>
      </c>
      <c r="P2014" s="6">
        <f t="shared" si="131"/>
        <v>2.543653509062408E-4</v>
      </c>
      <c r="Q2014" t="s">
        <v>8319</v>
      </c>
      <c r="R2014" s="7" t="s">
        <v>8349</v>
      </c>
      <c r="S2014" s="11">
        <f t="shared" si="132"/>
        <v>42040.822233796294</v>
      </c>
      <c r="T2014" s="11">
        <f t="shared" si="133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30"/>
        <v>4.9491375</v>
      </c>
      <c r="P2015" s="6">
        <f t="shared" si="131"/>
        <v>1.7149617326463827E-2</v>
      </c>
      <c r="Q2015" t="s">
        <v>8319</v>
      </c>
      <c r="R2015" s="7" t="s">
        <v>8349</v>
      </c>
      <c r="S2015" s="11">
        <f t="shared" si="132"/>
        <v>42559.960810185185</v>
      </c>
      <c r="T2015" s="11">
        <f t="shared" si="133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30"/>
        <v>78.137822333333332</v>
      </c>
      <c r="P2016" s="6">
        <f t="shared" si="131"/>
        <v>5.0767700119713488E-2</v>
      </c>
      <c r="Q2016" t="s">
        <v>8319</v>
      </c>
      <c r="R2016" s="7" t="s">
        <v>8349</v>
      </c>
      <c r="S2016" s="11">
        <f t="shared" si="132"/>
        <v>41358.172905092593</v>
      </c>
      <c r="T2016" s="11">
        <f t="shared" si="133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30"/>
        <v>1.1300013888888889</v>
      </c>
      <c r="P2017" s="6">
        <f t="shared" si="131"/>
        <v>1.7620426041947077E-4</v>
      </c>
      <c r="Q2017" t="s">
        <v>8319</v>
      </c>
      <c r="R2017" s="7" t="s">
        <v>8349</v>
      </c>
      <c r="S2017" s="11">
        <f t="shared" si="132"/>
        <v>40795.876886574071</v>
      </c>
      <c r="T2017" s="11">
        <f t="shared" si="133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30"/>
        <v>9.2154220000000002</v>
      </c>
      <c r="P2018" s="6">
        <f t="shared" si="131"/>
        <v>1.9958144323363909E-3</v>
      </c>
      <c r="Q2018" t="s">
        <v>8319</v>
      </c>
      <c r="R2018" s="7" t="s">
        <v>8349</v>
      </c>
      <c r="S2018" s="11">
        <f t="shared" si="132"/>
        <v>41342.88077546296</v>
      </c>
      <c r="T2018" s="11">
        <f t="shared" si="133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30"/>
        <v>1.2510239999999999</v>
      </c>
      <c r="P2019" s="6">
        <f t="shared" si="131"/>
        <v>6.7734601692662612E-4</v>
      </c>
      <c r="Q2019" t="s">
        <v>8319</v>
      </c>
      <c r="R2019" s="7" t="s">
        <v>8349</v>
      </c>
      <c r="S2019" s="11">
        <f t="shared" si="132"/>
        <v>40992.166666666664</v>
      </c>
      <c r="T2019" s="11">
        <f t="shared" si="133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30"/>
        <v>1.0224343076923077</v>
      </c>
      <c r="P2020" s="6">
        <f t="shared" si="131"/>
        <v>1.4393078752284083E-3</v>
      </c>
      <c r="Q2020" t="s">
        <v>8319</v>
      </c>
      <c r="R2020" s="7" t="s">
        <v>8349</v>
      </c>
      <c r="S2020" s="11">
        <f t="shared" si="132"/>
        <v>42229.365844907406</v>
      </c>
      <c r="T2020" s="11">
        <f t="shared" si="133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30"/>
        <v>4.8490975000000001</v>
      </c>
      <c r="P2021" s="6">
        <f t="shared" si="131"/>
        <v>4.2007403564617279E-3</v>
      </c>
      <c r="Q2021" t="s">
        <v>8319</v>
      </c>
      <c r="R2021" s="7" t="s">
        <v>8349</v>
      </c>
      <c r="S2021" s="11">
        <f t="shared" si="132"/>
        <v>42635.70857638889</v>
      </c>
      <c r="T2021" s="11">
        <f t="shared" si="133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30"/>
        <v>1.9233333333333333</v>
      </c>
      <c r="P2022" s="6">
        <f t="shared" si="131"/>
        <v>6.2481399520179201E-5</v>
      </c>
      <c r="Q2022" t="s">
        <v>8319</v>
      </c>
      <c r="R2022" s="7" t="s">
        <v>8349</v>
      </c>
      <c r="S2022" s="11">
        <f t="shared" si="132"/>
        <v>41773.961111111108</v>
      </c>
      <c r="T2022" s="11">
        <f t="shared" si="133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30"/>
        <v>2.8109999999999999</v>
      </c>
      <c r="P2023" s="6">
        <f t="shared" si="131"/>
        <v>3.0439378518409659E-4</v>
      </c>
      <c r="Q2023" t="s">
        <v>8319</v>
      </c>
      <c r="R2023" s="7" t="s">
        <v>8349</v>
      </c>
      <c r="S2023" s="11">
        <f t="shared" si="132"/>
        <v>41906.070567129631</v>
      </c>
      <c r="T2023" s="11">
        <f t="shared" si="133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30"/>
        <v>1.2513700000000001</v>
      </c>
      <c r="P2024" s="6">
        <f t="shared" si="131"/>
        <v>2.7101334113541296E-3</v>
      </c>
      <c r="Q2024" t="s">
        <v>8319</v>
      </c>
      <c r="R2024" s="7" t="s">
        <v>8349</v>
      </c>
      <c r="S2024" s="11">
        <f t="shared" si="132"/>
        <v>42532.569120370375</v>
      </c>
      <c r="T2024" s="11">
        <f t="shared" si="133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30"/>
        <v>1.61459</v>
      </c>
      <c r="P2025" s="6">
        <f t="shared" si="131"/>
        <v>3.4967709827135574E-3</v>
      </c>
      <c r="Q2025" t="s">
        <v>8319</v>
      </c>
      <c r="R2025" s="7" t="s">
        <v>8349</v>
      </c>
      <c r="S2025" s="11">
        <f t="shared" si="132"/>
        <v>42166.420752314814</v>
      </c>
      <c r="T2025" s="11">
        <f t="shared" si="133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30"/>
        <v>5.8535000000000004</v>
      </c>
      <c r="P2026" s="6">
        <f t="shared" si="131"/>
        <v>5.0708474466740921E-4</v>
      </c>
      <c r="Q2026" t="s">
        <v>8319</v>
      </c>
      <c r="R2026" s="7" t="s">
        <v>8349</v>
      </c>
      <c r="S2026" s="11">
        <f t="shared" si="132"/>
        <v>41134.125</v>
      </c>
      <c r="T2026" s="11">
        <f t="shared" si="133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30"/>
        <v>2.0114999999999998</v>
      </c>
      <c r="P2027" s="6">
        <f t="shared" si="131"/>
        <v>3.4850976813820575E-3</v>
      </c>
      <c r="Q2027" t="s">
        <v>8319</v>
      </c>
      <c r="R2027" s="7" t="s">
        <v>8349</v>
      </c>
      <c r="S2027" s="11">
        <f t="shared" si="132"/>
        <v>42166.184560185182</v>
      </c>
      <c r="T2027" s="11">
        <f t="shared" si="133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30"/>
        <v>1.3348307999999998</v>
      </c>
      <c r="P2028" s="6">
        <f t="shared" si="131"/>
        <v>7.2272180681664123E-4</v>
      </c>
      <c r="Q2028" t="s">
        <v>8319</v>
      </c>
      <c r="R2028" s="7" t="s">
        <v>8349</v>
      </c>
      <c r="S2028" s="11">
        <f t="shared" si="132"/>
        <v>41750.165972222225</v>
      </c>
      <c r="T2028" s="11">
        <f t="shared" si="133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30"/>
        <v>1.2024900000000001</v>
      </c>
      <c r="P2029" s="6">
        <f t="shared" si="131"/>
        <v>2.6042723781289526E-3</v>
      </c>
      <c r="Q2029" t="s">
        <v>8319</v>
      </c>
      <c r="R2029" s="7" t="s">
        <v>8349</v>
      </c>
      <c r="S2029" s="11">
        <f t="shared" si="132"/>
        <v>42093.772210648152</v>
      </c>
      <c r="T2029" s="11">
        <f t="shared" si="133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30"/>
        <v>1.2616666666666667</v>
      </c>
      <c r="P2030" s="6">
        <f t="shared" si="131"/>
        <v>8.1972997290772351E-5</v>
      </c>
      <c r="Q2030" t="s">
        <v>8319</v>
      </c>
      <c r="R2030" s="7" t="s">
        <v>8349</v>
      </c>
      <c r="S2030" s="11">
        <f t="shared" si="132"/>
        <v>40252.913194444445</v>
      </c>
      <c r="T2030" s="11">
        <f t="shared" si="133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30"/>
        <v>3.6120000000000001</v>
      </c>
      <c r="P2031" s="6">
        <f t="shared" si="131"/>
        <v>1.9556569763161806E-4</v>
      </c>
      <c r="Q2031" t="s">
        <v>8319</v>
      </c>
      <c r="R2031" s="7" t="s">
        <v>8349</v>
      </c>
      <c r="S2031" s="11">
        <f t="shared" si="132"/>
        <v>41878.021770833337</v>
      </c>
      <c r="T2031" s="11">
        <f t="shared" si="133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30"/>
        <v>2.26239013671875</v>
      </c>
      <c r="P2032" s="6">
        <f t="shared" si="131"/>
        <v>1.605544565694615E-3</v>
      </c>
      <c r="Q2032" t="s">
        <v>8319</v>
      </c>
      <c r="R2032" s="7" t="s">
        <v>8349</v>
      </c>
      <c r="S2032" s="11">
        <f t="shared" si="132"/>
        <v>41242.996481481481</v>
      </c>
      <c r="T2032" s="11">
        <f t="shared" si="133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30"/>
        <v>1.2035</v>
      </c>
      <c r="P2033" s="6">
        <f t="shared" si="131"/>
        <v>1.3032298842727151E-3</v>
      </c>
      <c r="Q2033" t="s">
        <v>8319</v>
      </c>
      <c r="R2033" s="7" t="s">
        <v>8349</v>
      </c>
      <c r="S2033" s="11">
        <f t="shared" si="132"/>
        <v>42013.041666666672</v>
      </c>
      <c r="T2033" s="11">
        <f t="shared" si="133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30"/>
        <v>3.0418799999999999</v>
      </c>
      <c r="P2034" s="6">
        <f t="shared" si="131"/>
        <v>1.6469750396225537E-3</v>
      </c>
      <c r="Q2034" t="s">
        <v>8319</v>
      </c>
      <c r="R2034" s="7" t="s">
        <v>8349</v>
      </c>
      <c r="S2034" s="11">
        <f t="shared" si="132"/>
        <v>42719.208333333328</v>
      </c>
      <c r="T2034" s="11">
        <f t="shared" si="133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30"/>
        <v>1.7867599999999999</v>
      </c>
      <c r="P2035" s="6">
        <f t="shared" si="131"/>
        <v>9.674113120162511E-4</v>
      </c>
      <c r="Q2035" t="s">
        <v>8319</v>
      </c>
      <c r="R2035" s="7" t="s">
        <v>8349</v>
      </c>
      <c r="S2035" s="11">
        <f t="shared" si="132"/>
        <v>41755.082384259258</v>
      </c>
      <c r="T2035" s="11">
        <f t="shared" si="133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30"/>
        <v>3.868199871794872</v>
      </c>
      <c r="P2036" s="6">
        <f t="shared" si="131"/>
        <v>6.534440986431426E-3</v>
      </c>
      <c r="Q2036" t="s">
        <v>8319</v>
      </c>
      <c r="R2036" s="7" t="s">
        <v>8349</v>
      </c>
      <c r="S2036" s="11">
        <f t="shared" si="132"/>
        <v>42131.290277777778</v>
      </c>
      <c r="T2036" s="11">
        <f t="shared" si="133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30"/>
        <v>2.1103642500000004</v>
      </c>
      <c r="P2037" s="6">
        <f t="shared" si="131"/>
        <v>3.6563885431501793E-3</v>
      </c>
      <c r="Q2037" t="s">
        <v>8319</v>
      </c>
      <c r="R2037" s="7" t="s">
        <v>8349</v>
      </c>
      <c r="S2037" s="11">
        <f t="shared" si="132"/>
        <v>42357.041666666672</v>
      </c>
      <c r="T2037" s="11">
        <f t="shared" si="133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30"/>
        <v>1.3166833333333334</v>
      </c>
      <c r="P2038" s="6">
        <f t="shared" si="131"/>
        <v>8.5547539748590581E-4</v>
      </c>
      <c r="Q2038" t="s">
        <v>8319</v>
      </c>
      <c r="R2038" s="7" t="s">
        <v>8349</v>
      </c>
      <c r="S2038" s="11">
        <f t="shared" si="132"/>
        <v>41768.864803240744</v>
      </c>
      <c r="T2038" s="11">
        <f t="shared" si="133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30"/>
        <v>3.0047639999999998</v>
      </c>
      <c r="P2039" s="6">
        <f t="shared" si="131"/>
        <v>6.5075168092842885E-4</v>
      </c>
      <c r="Q2039" t="s">
        <v>8319</v>
      </c>
      <c r="R2039" s="7" t="s">
        <v>8349</v>
      </c>
      <c r="S2039" s="11">
        <f t="shared" si="132"/>
        <v>41638.251770833333</v>
      </c>
      <c r="T2039" s="11">
        <f t="shared" si="133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30"/>
        <v>4.2051249999999998</v>
      </c>
      <c r="P2040" s="6">
        <f t="shared" si="131"/>
        <v>7.2857426733391624E-4</v>
      </c>
      <c r="Q2040" t="s">
        <v>8319</v>
      </c>
      <c r="R2040" s="7" t="s">
        <v>8349</v>
      </c>
      <c r="S2040" s="11">
        <f t="shared" si="132"/>
        <v>41456.75</v>
      </c>
      <c r="T2040" s="11">
        <f t="shared" si="133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30"/>
        <v>1.362168</v>
      </c>
      <c r="P2041" s="6">
        <f t="shared" si="131"/>
        <v>3.6876153822185207E-3</v>
      </c>
      <c r="Q2041" t="s">
        <v>8319</v>
      </c>
      <c r="R2041" s="7" t="s">
        <v>8349</v>
      </c>
      <c r="S2041" s="11">
        <f t="shared" si="132"/>
        <v>42705.207638888889</v>
      </c>
      <c r="T2041" s="11">
        <f t="shared" si="133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30"/>
        <v>2.4817133333333334</v>
      </c>
      <c r="P2042" s="6">
        <f t="shared" si="131"/>
        <v>1.6124186025083775E-4</v>
      </c>
      <c r="Q2042" t="s">
        <v>8319</v>
      </c>
      <c r="R2042" s="7" t="s">
        <v>8349</v>
      </c>
      <c r="S2042" s="11">
        <f t="shared" si="132"/>
        <v>41593.968784722223</v>
      </c>
      <c r="T2042" s="11">
        <f t="shared" si="133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30"/>
        <v>1.8186315789473684</v>
      </c>
      <c r="P2043" s="6">
        <f t="shared" si="131"/>
        <v>3.7417370520282007E-4</v>
      </c>
      <c r="Q2043" t="s">
        <v>8319</v>
      </c>
      <c r="R2043" s="7" t="s">
        <v>8349</v>
      </c>
      <c r="S2043" s="11">
        <f t="shared" si="132"/>
        <v>42684.567442129628</v>
      </c>
      <c r="T2043" s="11">
        <f t="shared" si="133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30"/>
        <v>1.2353000000000001</v>
      </c>
      <c r="P2044" s="6">
        <f t="shared" si="131"/>
        <v>2.6753300806681927E-4</v>
      </c>
      <c r="Q2044" t="s">
        <v>8319</v>
      </c>
      <c r="R2044" s="7" t="s">
        <v>8349</v>
      </c>
      <c r="S2044" s="11">
        <f t="shared" si="132"/>
        <v>42391.708032407405</v>
      </c>
      <c r="T2044" s="11">
        <f t="shared" si="133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30"/>
        <v>5.0620938628158845</v>
      </c>
      <c r="P2045" s="6">
        <f t="shared" si="131"/>
        <v>1.5183954663292075E-4</v>
      </c>
      <c r="Q2045" t="s">
        <v>8319</v>
      </c>
      <c r="R2045" s="7" t="s">
        <v>8349</v>
      </c>
      <c r="S2045" s="11">
        <f t="shared" si="132"/>
        <v>42715.207638888889</v>
      </c>
      <c r="T2045" s="11">
        <f t="shared" si="133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30"/>
        <v>1.0821333333333334</v>
      </c>
      <c r="P2046" s="6">
        <f t="shared" si="131"/>
        <v>3.515417944580758E-4</v>
      </c>
      <c r="Q2046" t="s">
        <v>8319</v>
      </c>
      <c r="R2046" s="7" t="s">
        <v>8349</v>
      </c>
      <c r="S2046" s="11">
        <f t="shared" si="132"/>
        <v>42168.684189814812</v>
      </c>
      <c r="T2046" s="11">
        <f t="shared" si="133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30"/>
        <v>8.1918387755102042</v>
      </c>
      <c r="P2047" s="6">
        <f t="shared" si="131"/>
        <v>8.6932547714176371E-4</v>
      </c>
      <c r="Q2047" t="s">
        <v>8319</v>
      </c>
      <c r="R2047" s="7" t="s">
        <v>8349</v>
      </c>
      <c r="S2047" s="11">
        <f t="shared" si="132"/>
        <v>41099.088506944441</v>
      </c>
      <c r="T2047" s="11">
        <f t="shared" si="133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30"/>
        <v>1.2110000000000001</v>
      </c>
      <c r="P2048" s="6">
        <f t="shared" si="131"/>
        <v>2.6227027666875913E-4</v>
      </c>
      <c r="Q2048" t="s">
        <v>8319</v>
      </c>
      <c r="R2048" s="7" t="s">
        <v>8349</v>
      </c>
      <c r="S2048" s="11">
        <f t="shared" si="132"/>
        <v>41417.171805555554</v>
      </c>
      <c r="T2048" s="11">
        <f t="shared" si="133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30"/>
        <v>1.0299897959183673</v>
      </c>
      <c r="P2049" s="6">
        <f t="shared" si="131"/>
        <v>2.1860693192954483E-3</v>
      </c>
      <c r="Q2049" t="s">
        <v>8319</v>
      </c>
      <c r="R2049" s="7" t="s">
        <v>8349</v>
      </c>
      <c r="S2049" s="11">
        <f t="shared" si="132"/>
        <v>42111</v>
      </c>
      <c r="T2049" s="11">
        <f t="shared" si="133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34">E2050/D2050</f>
        <v>1.4833229411764706</v>
      </c>
      <c r="P2050" s="6">
        <f t="shared" ref="P2050:P2113" si="135">E2050/SUM($E$2:$E$4115)</f>
        <v>2.7306093348121378E-3</v>
      </c>
      <c r="Q2050" t="s">
        <v>8319</v>
      </c>
      <c r="R2050" s="7" t="s">
        <v>8349</v>
      </c>
      <c r="S2050" s="11">
        <f t="shared" si="132"/>
        <v>41417.651516203703</v>
      </c>
      <c r="T2050" s="11">
        <f t="shared" si="133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34"/>
        <v>1.2019070000000001</v>
      </c>
      <c r="P2051" s="6">
        <f t="shared" si="135"/>
        <v>1.3015048778700176E-3</v>
      </c>
      <c r="Q2051" t="s">
        <v>8319</v>
      </c>
      <c r="R2051" s="7" t="s">
        <v>8349</v>
      </c>
      <c r="S2051" s="11">
        <f t="shared" ref="S2051:S2114" si="136">(((I2051/60)/60/24)+DATE(1970,1,1))</f>
        <v>41610.957638888889</v>
      </c>
      <c r="T2051" s="11">
        <f t="shared" ref="T2051:T2114" si="137">((($J2051/60)/60/24)+DATE(1970,1,1))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4"/>
        <v>4.7327000000000004</v>
      </c>
      <c r="P2052" s="6">
        <f t="shared" si="135"/>
        <v>1.0249764974320696E-3</v>
      </c>
      <c r="Q2052" t="s">
        <v>8319</v>
      </c>
      <c r="R2052" s="7" t="s">
        <v>8349</v>
      </c>
      <c r="S2052" s="11">
        <f t="shared" si="136"/>
        <v>42155.071504629625</v>
      </c>
      <c r="T2052" s="11">
        <f t="shared" si="13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4"/>
        <v>1.303625</v>
      </c>
      <c r="P2053" s="6">
        <f t="shared" si="135"/>
        <v>2.2586430349946234E-4</v>
      </c>
      <c r="Q2053" t="s">
        <v>8319</v>
      </c>
      <c r="R2053" s="7" t="s">
        <v>8349</v>
      </c>
      <c r="S2053" s="11">
        <f t="shared" si="136"/>
        <v>41634.022418981483</v>
      </c>
      <c r="T2053" s="11">
        <f t="shared" si="13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4"/>
        <v>3.5304799999999998</v>
      </c>
      <c r="P2054" s="6">
        <f t="shared" si="135"/>
        <v>3.8230386720624304E-3</v>
      </c>
      <c r="Q2054" t="s">
        <v>8319</v>
      </c>
      <c r="R2054" s="7" t="s">
        <v>8349</v>
      </c>
      <c r="S2054" s="11">
        <f t="shared" si="136"/>
        <v>42420.08394675926</v>
      </c>
      <c r="T2054" s="11">
        <f t="shared" si="13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4"/>
        <v>1.0102</v>
      </c>
      <c r="P2055" s="6">
        <f t="shared" si="135"/>
        <v>1.0939117815474008E-4</v>
      </c>
      <c r="Q2055" t="s">
        <v>8319</v>
      </c>
      <c r="R2055" s="7" t="s">
        <v>8349</v>
      </c>
      <c r="S2055" s="11">
        <f t="shared" si="136"/>
        <v>42333.659155092595</v>
      </c>
      <c r="T2055" s="11">
        <f t="shared" si="13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4"/>
        <v>1.1359142857142857</v>
      </c>
      <c r="P2056" s="6">
        <f t="shared" si="135"/>
        <v>8.6103050285052482E-4</v>
      </c>
      <c r="Q2056" t="s">
        <v>8319</v>
      </c>
      <c r="R2056" s="7" t="s">
        <v>8349</v>
      </c>
      <c r="S2056" s="11">
        <f t="shared" si="136"/>
        <v>41761.520949074074</v>
      </c>
      <c r="T2056" s="11">
        <f t="shared" si="13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4"/>
        <v>1.6741666666666666</v>
      </c>
      <c r="P2057" s="6">
        <f t="shared" si="135"/>
        <v>2.1754788845067591E-4</v>
      </c>
      <c r="Q2057" t="s">
        <v>8319</v>
      </c>
      <c r="R2057" s="7" t="s">
        <v>8349</v>
      </c>
      <c r="S2057" s="11">
        <f t="shared" si="136"/>
        <v>41976.166666666672</v>
      </c>
      <c r="T2057" s="11">
        <f t="shared" si="13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4"/>
        <v>1.5345200000000001</v>
      </c>
      <c r="P2058" s="6">
        <f t="shared" si="135"/>
        <v>1.6616803672739233E-3</v>
      </c>
      <c r="Q2058" t="s">
        <v>8319</v>
      </c>
      <c r="R2058" s="7" t="s">
        <v>8349</v>
      </c>
      <c r="S2058" s="11">
        <f t="shared" si="136"/>
        <v>41381.76090277778</v>
      </c>
      <c r="T2058" s="11">
        <f t="shared" si="13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4"/>
        <v>2.022322</v>
      </c>
      <c r="P2059" s="6">
        <f t="shared" si="135"/>
        <v>6.569714497770251E-4</v>
      </c>
      <c r="Q2059" t="s">
        <v>8319</v>
      </c>
      <c r="R2059" s="7" t="s">
        <v>8349</v>
      </c>
      <c r="S2059" s="11">
        <f t="shared" si="136"/>
        <v>42426.494583333333</v>
      </c>
      <c r="T2059" s="11">
        <f t="shared" si="13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4"/>
        <v>1.6828125</v>
      </c>
      <c r="P2060" s="6">
        <f t="shared" si="135"/>
        <v>9.3299781328572604E-5</v>
      </c>
      <c r="Q2060" t="s">
        <v>8319</v>
      </c>
      <c r="R2060" s="7" t="s">
        <v>8349</v>
      </c>
      <c r="S2060" s="11">
        <f t="shared" si="136"/>
        <v>42065.833333333328</v>
      </c>
      <c r="T2060" s="11">
        <f t="shared" si="13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4"/>
        <v>1.4345666666666668</v>
      </c>
      <c r="P2061" s="6">
        <f t="shared" si="135"/>
        <v>9.3206654805890886E-4</v>
      </c>
      <c r="Q2061" t="s">
        <v>8319</v>
      </c>
      <c r="R2061" s="7" t="s">
        <v>8349</v>
      </c>
      <c r="S2061" s="11">
        <f t="shared" si="136"/>
        <v>42400.915972222225</v>
      </c>
      <c r="T2061" s="11">
        <f t="shared" si="13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4"/>
        <v>1.964</v>
      </c>
      <c r="P2062" s="6">
        <f t="shared" si="135"/>
        <v>1.0633749450401381E-3</v>
      </c>
      <c r="Q2062" t="s">
        <v>8319</v>
      </c>
      <c r="R2062" s="7" t="s">
        <v>8349</v>
      </c>
      <c r="S2062" s="11">
        <f t="shared" si="136"/>
        <v>41843.642939814818</v>
      </c>
      <c r="T2062" s="11">
        <f t="shared" si="13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4"/>
        <v>1.0791999999999999</v>
      </c>
      <c r="P2063" s="6">
        <f t="shared" si="135"/>
        <v>1.1686295730013412E-4</v>
      </c>
      <c r="Q2063" t="s">
        <v>8319</v>
      </c>
      <c r="R2063" s="7" t="s">
        <v>8349</v>
      </c>
      <c r="S2063" s="11">
        <f t="shared" si="136"/>
        <v>42735.764513888891</v>
      </c>
      <c r="T2063" s="11">
        <f t="shared" si="13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4"/>
        <v>1.14977</v>
      </c>
      <c r="P2064" s="6">
        <f t="shared" si="135"/>
        <v>2.490094929854989E-3</v>
      </c>
      <c r="Q2064" t="s">
        <v>8319</v>
      </c>
      <c r="R2064" s="7" t="s">
        <v>8349</v>
      </c>
      <c r="S2064" s="11">
        <f t="shared" si="136"/>
        <v>42453.341412037036</v>
      </c>
      <c r="T2064" s="11">
        <f t="shared" si="13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4"/>
        <v>1.4804999999999999</v>
      </c>
      <c r="P2065" s="6">
        <f t="shared" si="135"/>
        <v>1.2825471333050302E-4</v>
      </c>
      <c r="Q2065" t="s">
        <v>8319</v>
      </c>
      <c r="R2065" s="7" t="s">
        <v>8349</v>
      </c>
      <c r="S2065" s="11">
        <f t="shared" si="136"/>
        <v>42505.73265046296</v>
      </c>
      <c r="T2065" s="11">
        <f t="shared" si="13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4"/>
        <v>1.9116676082790633</v>
      </c>
      <c r="P2066" s="6">
        <f t="shared" si="135"/>
        <v>1.0845650622977916E-2</v>
      </c>
      <c r="Q2066" t="s">
        <v>8319</v>
      </c>
      <c r="R2066" s="7" t="s">
        <v>8349</v>
      </c>
      <c r="S2066" s="11">
        <f t="shared" si="136"/>
        <v>41425.5</v>
      </c>
      <c r="T2066" s="11">
        <f t="shared" si="13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4"/>
        <v>1.99215125</v>
      </c>
      <c r="P2067" s="6">
        <f t="shared" si="135"/>
        <v>1.7257871494748614E-3</v>
      </c>
      <c r="Q2067" t="s">
        <v>8319</v>
      </c>
      <c r="R2067" s="7" t="s">
        <v>8349</v>
      </c>
      <c r="S2067" s="11">
        <f t="shared" si="136"/>
        <v>41633.333668981482</v>
      </c>
      <c r="T2067" s="11">
        <f t="shared" si="13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4"/>
        <v>2.1859999999999999</v>
      </c>
      <c r="P2068" s="6">
        <f t="shared" si="135"/>
        <v>9.4685850503370346E-5</v>
      </c>
      <c r="Q2068" t="s">
        <v>8319</v>
      </c>
      <c r="R2068" s="7" t="s">
        <v>8349</v>
      </c>
      <c r="S2068" s="11">
        <f t="shared" si="136"/>
        <v>41874.771793981483</v>
      </c>
      <c r="T2068" s="11">
        <f t="shared" si="13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4"/>
        <v>1.2686868686868686</v>
      </c>
      <c r="P2069" s="6">
        <f t="shared" si="135"/>
        <v>1.3600803777702784E-5</v>
      </c>
      <c r="Q2069" t="s">
        <v>8319</v>
      </c>
      <c r="R2069" s="7" t="s">
        <v>8349</v>
      </c>
      <c r="S2069" s="11">
        <f t="shared" si="136"/>
        <v>42148.853888888887</v>
      </c>
      <c r="T2069" s="11">
        <f t="shared" si="13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4"/>
        <v>1.0522388</v>
      </c>
      <c r="P2070" s="6">
        <f t="shared" si="135"/>
        <v>5.6971709578365626E-4</v>
      </c>
      <c r="Q2070" t="s">
        <v>8319</v>
      </c>
      <c r="R2070" s="7" t="s">
        <v>8349</v>
      </c>
      <c r="S2070" s="11">
        <f t="shared" si="136"/>
        <v>42663.841608796298</v>
      </c>
      <c r="T2070" s="11">
        <f t="shared" si="13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4"/>
        <v>1.2840666000000001</v>
      </c>
      <c r="P2071" s="6">
        <f t="shared" si="135"/>
        <v>1.3904727598807302E-3</v>
      </c>
      <c r="Q2071" t="s">
        <v>8319</v>
      </c>
      <c r="R2071" s="7" t="s">
        <v>8349</v>
      </c>
      <c r="S2071" s="11">
        <f t="shared" si="136"/>
        <v>42371.972118055557</v>
      </c>
      <c r="T2071" s="11">
        <f t="shared" si="13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4"/>
        <v>3.1732719999999999</v>
      </c>
      <c r="P2072" s="6">
        <f t="shared" si="135"/>
        <v>8.5905752000952369E-3</v>
      </c>
      <c r="Q2072" t="s">
        <v>8319</v>
      </c>
      <c r="R2072" s="7" t="s">
        <v>8349</v>
      </c>
      <c r="S2072" s="11">
        <f t="shared" si="136"/>
        <v>42549.6565162037</v>
      </c>
      <c r="T2072" s="11">
        <f t="shared" si="13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4"/>
        <v>2.8073000000000001</v>
      </c>
      <c r="P2073" s="6">
        <f t="shared" si="135"/>
        <v>1.2159724982530264E-3</v>
      </c>
      <c r="Q2073" t="s">
        <v>8319</v>
      </c>
      <c r="R2073" s="7" t="s">
        <v>8349</v>
      </c>
      <c r="S2073" s="11">
        <f t="shared" si="136"/>
        <v>42645.278749999998</v>
      </c>
      <c r="T2073" s="11">
        <f t="shared" si="13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4"/>
        <v>1.1073146853146854</v>
      </c>
      <c r="P2074" s="6">
        <f t="shared" si="135"/>
        <v>1.7146758558790806E-3</v>
      </c>
      <c r="Q2074" t="s">
        <v>8319</v>
      </c>
      <c r="R2074" s="7" t="s">
        <v>8349</v>
      </c>
      <c r="S2074" s="11">
        <f t="shared" si="136"/>
        <v>42497.581388888888</v>
      </c>
      <c r="T2074" s="11">
        <f t="shared" si="13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4"/>
        <v>1.5260429999999998</v>
      </c>
      <c r="P2075" s="6">
        <f t="shared" si="135"/>
        <v>3.3050018151810335E-3</v>
      </c>
      <c r="Q2075" t="s">
        <v>8319</v>
      </c>
      <c r="R2075" s="7" t="s">
        <v>8349</v>
      </c>
      <c r="S2075" s="11">
        <f t="shared" si="136"/>
        <v>42132.668032407411</v>
      </c>
      <c r="T2075" s="11">
        <f t="shared" si="13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4"/>
        <v>1.0249999999999999</v>
      </c>
      <c r="P2076" s="6">
        <f t="shared" si="135"/>
        <v>1.3319258476571995E-5</v>
      </c>
      <c r="Q2076" t="s">
        <v>8319</v>
      </c>
      <c r="R2076" s="7" t="s">
        <v>8349</v>
      </c>
      <c r="S2076" s="11">
        <f t="shared" si="136"/>
        <v>42496.826180555552</v>
      </c>
      <c r="T2076" s="11">
        <f t="shared" si="13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4"/>
        <v>16.783738373837384</v>
      </c>
      <c r="P2077" s="6">
        <f t="shared" si="135"/>
        <v>3.6345462586884524E-3</v>
      </c>
      <c r="Q2077" t="s">
        <v>8319</v>
      </c>
      <c r="R2077" s="7" t="s">
        <v>8349</v>
      </c>
      <c r="S2077" s="11">
        <f t="shared" si="136"/>
        <v>41480.681574074071</v>
      </c>
      <c r="T2077" s="11">
        <f t="shared" si="13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4"/>
        <v>5.4334915642458101</v>
      </c>
      <c r="P2078" s="6">
        <f t="shared" si="135"/>
        <v>2.1063811487526753E-2</v>
      </c>
      <c r="Q2078" t="s">
        <v>8319</v>
      </c>
      <c r="R2078" s="7" t="s">
        <v>8349</v>
      </c>
      <c r="S2078" s="11">
        <f t="shared" si="136"/>
        <v>41843.880659722221</v>
      </c>
      <c r="T2078" s="11">
        <f t="shared" si="13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4"/>
        <v>1.1550800000000001</v>
      </c>
      <c r="P2079" s="6">
        <f t="shared" si="135"/>
        <v>1.2507974862698194E-3</v>
      </c>
      <c r="Q2079" t="s">
        <v>8319</v>
      </c>
      <c r="R2079" s="7" t="s">
        <v>8349</v>
      </c>
      <c r="S2079" s="11">
        <f t="shared" si="136"/>
        <v>42160.875</v>
      </c>
      <c r="T2079" s="11">
        <f t="shared" si="13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4"/>
        <v>1.3120499999999999</v>
      </c>
      <c r="P2080" s="6">
        <f t="shared" si="135"/>
        <v>5.6831001899792794E-4</v>
      </c>
      <c r="Q2080" t="s">
        <v>8319</v>
      </c>
      <c r="R2080" s="7" t="s">
        <v>8349</v>
      </c>
      <c r="S2080" s="11">
        <f t="shared" si="136"/>
        <v>42722.771493055552</v>
      </c>
      <c r="T2080" s="11">
        <f t="shared" si="13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4"/>
        <v>2.8816999999999999</v>
      </c>
      <c r="P2081" s="6">
        <f t="shared" si="135"/>
        <v>6.2409930328353688E-4</v>
      </c>
      <c r="Q2081" t="s">
        <v>8319</v>
      </c>
      <c r="R2081" s="7" t="s">
        <v>8349</v>
      </c>
      <c r="S2081" s="11">
        <f t="shared" si="136"/>
        <v>42180.791666666672</v>
      </c>
      <c r="T2081" s="11">
        <f t="shared" si="13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4"/>
        <v>5.0780000000000003</v>
      </c>
      <c r="P2082" s="6">
        <f t="shared" si="135"/>
        <v>1.0997592608785787E-4</v>
      </c>
      <c r="Q2082" t="s">
        <v>8319</v>
      </c>
      <c r="R2082" s="7" t="s">
        <v>8349</v>
      </c>
      <c r="S2082" s="11">
        <f t="shared" si="136"/>
        <v>42319.998842592591</v>
      </c>
      <c r="T2082" s="11">
        <f t="shared" si="13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4"/>
        <v>1.1457142857142857</v>
      </c>
      <c r="P2083" s="6">
        <f t="shared" si="135"/>
        <v>8.6845896733420646E-5</v>
      </c>
      <c r="Q2083" t="s">
        <v>8325</v>
      </c>
      <c r="R2083" s="7" t="s">
        <v>8329</v>
      </c>
      <c r="S2083" s="11">
        <f t="shared" si="136"/>
        <v>41045.207638888889</v>
      </c>
      <c r="T2083" s="11">
        <f t="shared" si="13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4"/>
        <v>1.1073333333333333</v>
      </c>
      <c r="P2084" s="6">
        <f t="shared" si="135"/>
        <v>3.5972826552172491E-5</v>
      </c>
      <c r="Q2084" t="s">
        <v>8325</v>
      </c>
      <c r="R2084" s="7" t="s">
        <v>8329</v>
      </c>
      <c r="S2084" s="11">
        <f t="shared" si="136"/>
        <v>40871.161990740737</v>
      </c>
      <c r="T2084" s="11">
        <f t="shared" si="13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4"/>
        <v>1.1333333333333333</v>
      </c>
      <c r="P2085" s="6">
        <f t="shared" si="135"/>
        <v>1.840873122778243E-5</v>
      </c>
      <c r="Q2085" t="s">
        <v>8325</v>
      </c>
      <c r="R2085" s="7" t="s">
        <v>8329</v>
      </c>
      <c r="S2085" s="11">
        <f t="shared" si="136"/>
        <v>41064.72216435185</v>
      </c>
      <c r="T2085" s="11">
        <f t="shared" si="13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4"/>
        <v>1.0833333333333333</v>
      </c>
      <c r="P2086" s="6">
        <f t="shared" si="135"/>
        <v>7.0386325282697533E-5</v>
      </c>
      <c r="Q2086" t="s">
        <v>8325</v>
      </c>
      <c r="R2086" s="7" t="s">
        <v>8329</v>
      </c>
      <c r="S2086" s="11">
        <f t="shared" si="136"/>
        <v>41763.290972222225</v>
      </c>
      <c r="T2086" s="11">
        <f t="shared" si="13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4"/>
        <v>1.2353333333333334</v>
      </c>
      <c r="P2087" s="6">
        <f t="shared" si="135"/>
        <v>1.605241363062628E-4</v>
      </c>
      <c r="Q2087" t="s">
        <v>8325</v>
      </c>
      <c r="R2087" s="7" t="s">
        <v>8329</v>
      </c>
      <c r="S2087" s="11">
        <f t="shared" si="136"/>
        <v>41105.835497685184</v>
      </c>
      <c r="T2087" s="11">
        <f t="shared" si="13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4"/>
        <v>1.0069999999999999</v>
      </c>
      <c r="P2088" s="6">
        <f t="shared" si="135"/>
        <v>8.7235728688832514E-5</v>
      </c>
      <c r="Q2088" t="s">
        <v>8325</v>
      </c>
      <c r="R2088" s="7" t="s">
        <v>8329</v>
      </c>
      <c r="S2088" s="11">
        <f t="shared" si="136"/>
        <v>40891.207638888889</v>
      </c>
      <c r="T2088" s="11">
        <f t="shared" si="13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4"/>
        <v>1.0353333333333334</v>
      </c>
      <c r="P2089" s="6">
        <f t="shared" si="135"/>
        <v>3.3633834819701311E-5</v>
      </c>
      <c r="Q2089" t="s">
        <v>8325</v>
      </c>
      <c r="R2089" s="7" t="s">
        <v>8329</v>
      </c>
      <c r="S2089" s="11">
        <f t="shared" si="136"/>
        <v>40794.204375000001</v>
      </c>
      <c r="T2089" s="11">
        <f t="shared" si="13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4"/>
        <v>1.1551066666666667</v>
      </c>
      <c r="P2090" s="6">
        <f t="shared" si="135"/>
        <v>7.5049581762657666E-5</v>
      </c>
      <c r="Q2090" t="s">
        <v>8325</v>
      </c>
      <c r="R2090" s="7" t="s">
        <v>8329</v>
      </c>
      <c r="S2090" s="11">
        <f t="shared" si="136"/>
        <v>40432.165972222225</v>
      </c>
      <c r="T2090" s="11">
        <f t="shared" si="13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4"/>
        <v>1.2040040000000001</v>
      </c>
      <c r="P2091" s="6">
        <f t="shared" si="135"/>
        <v>6.5188782450514591E-5</v>
      </c>
      <c r="Q2091" t="s">
        <v>8325</v>
      </c>
      <c r="R2091" s="7" t="s">
        <v>8329</v>
      </c>
      <c r="S2091" s="11">
        <f t="shared" si="136"/>
        <v>41488.076319444444</v>
      </c>
      <c r="T2091" s="11">
        <f t="shared" si="13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4"/>
        <v>1.1504037499999999</v>
      </c>
      <c r="P2092" s="6">
        <f t="shared" si="135"/>
        <v>1.9931739705584013E-4</v>
      </c>
      <c r="Q2092" t="s">
        <v>8325</v>
      </c>
      <c r="R2092" s="7" t="s">
        <v>8329</v>
      </c>
      <c r="S2092" s="11">
        <f t="shared" si="136"/>
        <v>41329.381423611114</v>
      </c>
      <c r="T2092" s="11">
        <f t="shared" si="13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4"/>
        <v>1.2046777777777777</v>
      </c>
      <c r="P2093" s="6">
        <f t="shared" si="135"/>
        <v>4.6962189375232918E-4</v>
      </c>
      <c r="Q2093" t="s">
        <v>8325</v>
      </c>
      <c r="R2093" s="7" t="s">
        <v>8329</v>
      </c>
      <c r="S2093" s="11">
        <f t="shared" si="136"/>
        <v>40603.833333333336</v>
      </c>
      <c r="T2093" s="11">
        <f t="shared" si="13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4"/>
        <v>1.0128333333333333</v>
      </c>
      <c r="P2094" s="6">
        <f t="shared" si="135"/>
        <v>1.3161159961321627E-4</v>
      </c>
      <c r="Q2094" t="s">
        <v>8325</v>
      </c>
      <c r="R2094" s="7" t="s">
        <v>8329</v>
      </c>
      <c r="S2094" s="11">
        <f t="shared" si="136"/>
        <v>40823.707546296297</v>
      </c>
      <c r="T2094" s="11">
        <f t="shared" si="13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4"/>
        <v>1.0246666666666666</v>
      </c>
      <c r="P2095" s="6">
        <f t="shared" si="135"/>
        <v>3.3287317526001879E-5</v>
      </c>
      <c r="Q2095" t="s">
        <v>8325</v>
      </c>
      <c r="R2095" s="7" t="s">
        <v>8329</v>
      </c>
      <c r="S2095" s="11">
        <f t="shared" si="136"/>
        <v>41265.896203703705</v>
      </c>
      <c r="T2095" s="11">
        <f t="shared" si="13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4"/>
        <v>1.2054285714285715</v>
      </c>
      <c r="P2096" s="6">
        <f t="shared" si="135"/>
        <v>9.1372278882369501E-5</v>
      </c>
      <c r="Q2096" t="s">
        <v>8325</v>
      </c>
      <c r="R2096" s="7" t="s">
        <v>8329</v>
      </c>
      <c r="S2096" s="11">
        <f t="shared" si="136"/>
        <v>40973.125</v>
      </c>
      <c r="T2096" s="11">
        <f t="shared" si="13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4"/>
        <v>1</v>
      </c>
      <c r="P2097" s="6">
        <f t="shared" si="135"/>
        <v>5.4143327140536563E-5</v>
      </c>
      <c r="Q2097" t="s">
        <v>8325</v>
      </c>
      <c r="R2097" s="7" t="s">
        <v>8329</v>
      </c>
      <c r="S2097" s="11">
        <f t="shared" si="136"/>
        <v>40818.733483796292</v>
      </c>
      <c r="T2097" s="11">
        <f t="shared" si="13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4"/>
        <v>1.0166666666666666</v>
      </c>
      <c r="P2098" s="6">
        <f t="shared" si="135"/>
        <v>1.3210971822290922E-5</v>
      </c>
      <c r="Q2098" t="s">
        <v>8325</v>
      </c>
      <c r="R2098" s="7" t="s">
        <v>8329</v>
      </c>
      <c r="S2098" s="11">
        <f t="shared" si="136"/>
        <v>41208.165972222225</v>
      </c>
      <c r="T2098" s="11">
        <f t="shared" si="13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4"/>
        <v>1</v>
      </c>
      <c r="P2099" s="6">
        <f t="shared" si="135"/>
        <v>6.4971992568643879E-5</v>
      </c>
      <c r="Q2099" t="s">
        <v>8325</v>
      </c>
      <c r="R2099" s="7" t="s">
        <v>8329</v>
      </c>
      <c r="S2099" s="11">
        <f t="shared" si="136"/>
        <v>40878.626562500001</v>
      </c>
      <c r="T2099" s="11">
        <f t="shared" si="13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4"/>
        <v>1.0033333333333334</v>
      </c>
      <c r="P2100" s="6">
        <f t="shared" si="135"/>
        <v>1.3037713175441206E-4</v>
      </c>
      <c r="Q2100" t="s">
        <v>8325</v>
      </c>
      <c r="R2100" s="7" t="s">
        <v>8329</v>
      </c>
      <c r="S2100" s="11">
        <f t="shared" si="136"/>
        <v>40976.11383101852</v>
      </c>
      <c r="T2100" s="11">
        <f t="shared" si="13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4"/>
        <v>1.3236666666666668</v>
      </c>
      <c r="P2101" s="6">
        <f t="shared" si="135"/>
        <v>8.6001260830028276E-5</v>
      </c>
      <c r="Q2101" t="s">
        <v>8325</v>
      </c>
      <c r="R2101" s="7" t="s">
        <v>8329</v>
      </c>
      <c r="S2101" s="11">
        <f t="shared" si="136"/>
        <v>42187.152777777781</v>
      </c>
      <c r="T2101" s="11">
        <f t="shared" si="13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4"/>
        <v>1.3666666666666667</v>
      </c>
      <c r="P2102" s="6">
        <f t="shared" si="135"/>
        <v>1.7759011302095992E-5</v>
      </c>
      <c r="Q2102" t="s">
        <v>8325</v>
      </c>
      <c r="R2102" s="7" t="s">
        <v>8329</v>
      </c>
      <c r="S2102" s="11">
        <f t="shared" si="136"/>
        <v>41090.165972222225</v>
      </c>
      <c r="T2102" s="11">
        <f t="shared" si="13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4"/>
        <v>1.1325000000000001</v>
      </c>
      <c r="P2103" s="6">
        <f t="shared" si="135"/>
        <v>4.9053854389326126E-5</v>
      </c>
      <c r="Q2103" t="s">
        <v>8325</v>
      </c>
      <c r="R2103" s="7" t="s">
        <v>8329</v>
      </c>
      <c r="S2103" s="11">
        <f t="shared" si="136"/>
        <v>40952.149467592593</v>
      </c>
      <c r="T2103" s="11">
        <f t="shared" si="13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4"/>
        <v>1.36</v>
      </c>
      <c r="P2104" s="6">
        <f t="shared" si="135"/>
        <v>2.9453969964451892E-5</v>
      </c>
      <c r="Q2104" t="s">
        <v>8325</v>
      </c>
      <c r="R2104" s="7" t="s">
        <v>8329</v>
      </c>
      <c r="S2104" s="11">
        <f t="shared" si="136"/>
        <v>40668.868611111109</v>
      </c>
      <c r="T2104" s="11">
        <f t="shared" si="13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4"/>
        <v>1.4612318374694613</v>
      </c>
      <c r="P2105" s="6">
        <f t="shared" si="135"/>
        <v>2.4611390785002303E-4</v>
      </c>
      <c r="Q2105" t="s">
        <v>8325</v>
      </c>
      <c r="R2105" s="7" t="s">
        <v>8329</v>
      </c>
      <c r="S2105" s="11">
        <f t="shared" si="136"/>
        <v>41222.7966087963</v>
      </c>
      <c r="T2105" s="11">
        <f t="shared" si="13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4"/>
        <v>1.2949999999999999</v>
      </c>
      <c r="P2106" s="6">
        <f t="shared" si="135"/>
        <v>2.2436994767038352E-5</v>
      </c>
      <c r="Q2106" t="s">
        <v>8325</v>
      </c>
      <c r="R2106" s="7" t="s">
        <v>8329</v>
      </c>
      <c r="S2106" s="11">
        <f t="shared" si="136"/>
        <v>41425</v>
      </c>
      <c r="T2106" s="11">
        <f t="shared" si="13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4"/>
        <v>2.54</v>
      </c>
      <c r="P2107" s="6">
        <f t="shared" si="135"/>
        <v>1.100192407495703E-4</v>
      </c>
      <c r="Q2107" t="s">
        <v>8325</v>
      </c>
      <c r="R2107" s="7" t="s">
        <v>8329</v>
      </c>
      <c r="S2107" s="11">
        <f t="shared" si="136"/>
        <v>41964.166666666672</v>
      </c>
      <c r="T2107" s="11">
        <f t="shared" si="13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4"/>
        <v>1.0704545454545455</v>
      </c>
      <c r="P2108" s="6">
        <f t="shared" si="135"/>
        <v>5.1003014166385444E-5</v>
      </c>
      <c r="Q2108" t="s">
        <v>8325</v>
      </c>
      <c r="R2108" s="7" t="s">
        <v>8329</v>
      </c>
      <c r="S2108" s="11">
        <f t="shared" si="136"/>
        <v>41300.21497685185</v>
      </c>
      <c r="T2108" s="11">
        <f t="shared" si="13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4"/>
        <v>1.0773299999999999</v>
      </c>
      <c r="P2109" s="6">
        <f t="shared" si="135"/>
        <v>4.6664184502651403E-5</v>
      </c>
      <c r="Q2109" t="s">
        <v>8325</v>
      </c>
      <c r="R2109" s="7" t="s">
        <v>8329</v>
      </c>
      <c r="S2109" s="11">
        <f t="shared" si="136"/>
        <v>41955.752233796295</v>
      </c>
      <c r="T2109" s="11">
        <f t="shared" si="13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4"/>
        <v>1.0731250000000001</v>
      </c>
      <c r="P2110" s="6">
        <f t="shared" si="135"/>
        <v>3.7185637080120511E-4</v>
      </c>
      <c r="Q2110" t="s">
        <v>8325</v>
      </c>
      <c r="R2110" s="7" t="s">
        <v>8329</v>
      </c>
      <c r="S2110" s="11">
        <f t="shared" si="136"/>
        <v>41162.163194444445</v>
      </c>
      <c r="T2110" s="11">
        <f t="shared" si="13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4"/>
        <v>1.06525</v>
      </c>
      <c r="P2111" s="6">
        <f t="shared" si="135"/>
        <v>9.2281886778330515E-5</v>
      </c>
      <c r="Q2111" t="s">
        <v>8325</v>
      </c>
      <c r="R2111" s="7" t="s">
        <v>8329</v>
      </c>
      <c r="S2111" s="11">
        <f t="shared" si="136"/>
        <v>42190.708530092597</v>
      </c>
      <c r="T2111" s="11">
        <f t="shared" si="13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4"/>
        <v>1.0035000000000001</v>
      </c>
      <c r="P2112" s="6">
        <f t="shared" si="135"/>
        <v>4.3466263028422753E-5</v>
      </c>
      <c r="Q2112" t="s">
        <v>8325</v>
      </c>
      <c r="R2112" s="7" t="s">
        <v>8329</v>
      </c>
      <c r="S2112" s="11">
        <f t="shared" si="136"/>
        <v>41787.207638888889</v>
      </c>
      <c r="T2112" s="11">
        <f t="shared" si="13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4"/>
        <v>1.0649999999999999</v>
      </c>
      <c r="P2113" s="6">
        <f t="shared" si="135"/>
        <v>4.613011472373715E-5</v>
      </c>
      <c r="Q2113" t="s">
        <v>8325</v>
      </c>
      <c r="R2113" s="7" t="s">
        <v>8329</v>
      </c>
      <c r="S2113" s="11">
        <f t="shared" si="136"/>
        <v>40770.041666666664</v>
      </c>
      <c r="T2113" s="11">
        <f t="shared" si="13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8">E2114/D2114</f>
        <v>1</v>
      </c>
      <c r="P2114" s="6">
        <f t="shared" ref="P2114:P2177" si="139">E2114/SUM($E$2:$E$4115)</f>
        <v>6.4971992568643879E-6</v>
      </c>
      <c r="Q2114" t="s">
        <v>8325</v>
      </c>
      <c r="R2114" s="7" t="s">
        <v>8329</v>
      </c>
      <c r="S2114" s="11">
        <f t="shared" si="136"/>
        <v>41379.928159722222</v>
      </c>
      <c r="T2114" s="11">
        <f t="shared" si="13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8"/>
        <v>1.0485714285714285</v>
      </c>
      <c r="P2115" s="6">
        <f t="shared" si="139"/>
        <v>1.5896480848461535E-4</v>
      </c>
      <c r="Q2115" t="s">
        <v>8325</v>
      </c>
      <c r="R2115" s="7" t="s">
        <v>8329</v>
      </c>
      <c r="S2115" s="11">
        <f t="shared" ref="S2115:S2178" si="140">(((I2115/60)/60/24)+DATE(1970,1,1))</f>
        <v>41905.86546296296</v>
      </c>
      <c r="T2115" s="11">
        <f t="shared" ref="T2115:T2178" si="141">((($J2115/60)/60/24)+DATE(1970,1,1))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8"/>
        <v>1.0469999999999999</v>
      </c>
      <c r="P2116" s="6">
        <f t="shared" si="139"/>
        <v>1.1337612703228357E-4</v>
      </c>
      <c r="Q2116" t="s">
        <v>8325</v>
      </c>
      <c r="R2116" s="7" t="s">
        <v>8329</v>
      </c>
      <c r="S2116" s="11">
        <f t="shared" si="140"/>
        <v>40521.207638888889</v>
      </c>
      <c r="T2116" s="11">
        <f t="shared" si="141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8"/>
        <v>2.2566666666666668</v>
      </c>
      <c r="P2117" s="6">
        <f t="shared" si="139"/>
        <v>7.331006494828651E-5</v>
      </c>
      <c r="Q2117" t="s">
        <v>8325</v>
      </c>
      <c r="R2117" s="7" t="s">
        <v>8329</v>
      </c>
      <c r="S2117" s="11">
        <f t="shared" si="140"/>
        <v>40594.081030092595</v>
      </c>
      <c r="T2117" s="11">
        <f t="shared" si="141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8"/>
        <v>1.0090416666666666</v>
      </c>
      <c r="P2118" s="6">
        <f t="shared" si="139"/>
        <v>1.0489511626898991E-3</v>
      </c>
      <c r="Q2118" t="s">
        <v>8325</v>
      </c>
      <c r="R2118" s="7" t="s">
        <v>8329</v>
      </c>
      <c r="S2118" s="11">
        <f t="shared" si="140"/>
        <v>41184.777812500004</v>
      </c>
      <c r="T2118" s="11">
        <f t="shared" si="141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8"/>
        <v>1.4775</v>
      </c>
      <c r="P2119" s="6">
        <f t="shared" si="139"/>
        <v>3.8398447608068531E-5</v>
      </c>
      <c r="Q2119" t="s">
        <v>8325</v>
      </c>
      <c r="R2119" s="7" t="s">
        <v>8329</v>
      </c>
      <c r="S2119" s="11">
        <f t="shared" si="140"/>
        <v>42304.207638888889</v>
      </c>
      <c r="T2119" s="11">
        <f t="shared" si="141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8"/>
        <v>1.3461099999999999</v>
      </c>
      <c r="P2120" s="6">
        <f t="shared" si="139"/>
        <v>2.9153149638859067E-5</v>
      </c>
      <c r="Q2120" t="s">
        <v>8325</v>
      </c>
      <c r="R2120" s="7" t="s">
        <v>8329</v>
      </c>
      <c r="S2120" s="11">
        <f t="shared" si="140"/>
        <v>40748.839537037034</v>
      </c>
      <c r="T2120" s="11">
        <f t="shared" si="141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8"/>
        <v>1.0075000000000001</v>
      </c>
      <c r="P2121" s="6">
        <f t="shared" si="139"/>
        <v>4.3639521675272472E-5</v>
      </c>
      <c r="Q2121" t="s">
        <v>8325</v>
      </c>
      <c r="R2121" s="7" t="s">
        <v>8329</v>
      </c>
      <c r="S2121" s="11">
        <f t="shared" si="140"/>
        <v>41137.130150462966</v>
      </c>
      <c r="T2121" s="11">
        <f t="shared" si="141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8"/>
        <v>1.00880375</v>
      </c>
      <c r="P2122" s="6">
        <f t="shared" si="139"/>
        <v>1.7478397266192021E-4</v>
      </c>
      <c r="Q2122" t="s">
        <v>8325</v>
      </c>
      <c r="R2122" s="7" t="s">
        <v>8329</v>
      </c>
      <c r="S2122" s="11">
        <f t="shared" si="140"/>
        <v>41640.964537037034</v>
      </c>
      <c r="T2122" s="11">
        <f t="shared" si="141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8"/>
        <v>5.6800000000000002E-3</v>
      </c>
      <c r="P2123" s="6">
        <f t="shared" si="139"/>
        <v>6.1506819631649539E-6</v>
      </c>
      <c r="Q2123" t="s">
        <v>8333</v>
      </c>
      <c r="R2123" s="7" t="s">
        <v>8334</v>
      </c>
      <c r="S2123" s="11">
        <f t="shared" si="140"/>
        <v>42746.7424537037</v>
      </c>
      <c r="T2123" s="11">
        <f t="shared" si="141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8"/>
        <v>3.875E-3</v>
      </c>
      <c r="P2124" s="6">
        <f t="shared" si="139"/>
        <v>6.7137725654265339E-6</v>
      </c>
      <c r="Q2124" t="s">
        <v>8333</v>
      </c>
      <c r="R2124" s="7" t="s">
        <v>8334</v>
      </c>
      <c r="S2124" s="11">
        <f t="shared" si="140"/>
        <v>42742.300567129627</v>
      </c>
      <c r="T2124" s="11">
        <f t="shared" si="141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8"/>
        <v>0.1</v>
      </c>
      <c r="P2125" s="6">
        <f t="shared" si="139"/>
        <v>1.0828665428107312E-6</v>
      </c>
      <c r="Q2125" t="s">
        <v>8333</v>
      </c>
      <c r="R2125" s="7" t="s">
        <v>8334</v>
      </c>
      <c r="S2125" s="11">
        <f t="shared" si="140"/>
        <v>40252.290972222225</v>
      </c>
      <c r="T2125" s="11">
        <f t="shared" si="141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8"/>
        <v>0.10454545454545454</v>
      </c>
      <c r="P2126" s="6">
        <f t="shared" si="139"/>
        <v>2.490593048464682E-6</v>
      </c>
      <c r="Q2126" t="s">
        <v>8333</v>
      </c>
      <c r="R2126" s="7" t="s">
        <v>8334</v>
      </c>
      <c r="S2126" s="11">
        <f t="shared" si="140"/>
        <v>40512.208333333336</v>
      </c>
      <c r="T2126" s="11">
        <f t="shared" si="141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8"/>
        <v>1.4200000000000001E-2</v>
      </c>
      <c r="P2127" s="6">
        <f t="shared" si="139"/>
        <v>1.845204588949486E-5</v>
      </c>
      <c r="Q2127" t="s">
        <v>8333</v>
      </c>
      <c r="R2127" s="7" t="s">
        <v>8334</v>
      </c>
      <c r="S2127" s="11">
        <f t="shared" si="140"/>
        <v>42221.023530092592</v>
      </c>
      <c r="T2127" s="11">
        <f t="shared" si="141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8"/>
        <v>5.0000000000000001E-4</v>
      </c>
      <c r="P2128" s="6">
        <f t="shared" si="139"/>
        <v>2.1657330856214625E-7</v>
      </c>
      <c r="Q2128" t="s">
        <v>8333</v>
      </c>
      <c r="R2128" s="7" t="s">
        <v>8334</v>
      </c>
      <c r="S2128" s="11">
        <f t="shared" si="140"/>
        <v>41981.973229166666</v>
      </c>
      <c r="T2128" s="11">
        <f t="shared" si="141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8"/>
        <v>0.28842857142857142</v>
      </c>
      <c r="P2129" s="6">
        <f t="shared" si="139"/>
        <v>1.7490460399478933E-4</v>
      </c>
      <c r="Q2129" t="s">
        <v>8333</v>
      </c>
      <c r="R2129" s="7" t="s">
        <v>8334</v>
      </c>
      <c r="S2129" s="11">
        <f t="shared" si="140"/>
        <v>42075.463692129633</v>
      </c>
      <c r="T2129" s="11">
        <f t="shared" si="141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8"/>
        <v>1.6666666666666668E-3</v>
      </c>
      <c r="P2130" s="6">
        <f t="shared" si="139"/>
        <v>5.4143327140536562E-7</v>
      </c>
      <c r="Q2130" t="s">
        <v>8333</v>
      </c>
      <c r="R2130" s="7" t="s">
        <v>8334</v>
      </c>
      <c r="S2130" s="11">
        <f t="shared" si="140"/>
        <v>41903.772789351853</v>
      </c>
      <c r="T2130" s="11">
        <f t="shared" si="141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8"/>
        <v>0.11799999999999999</v>
      </c>
      <c r="P2131" s="6">
        <f t="shared" si="139"/>
        <v>5.1111300820666519E-6</v>
      </c>
      <c r="Q2131" t="s">
        <v>8333</v>
      </c>
      <c r="R2131" s="7" t="s">
        <v>8334</v>
      </c>
      <c r="S2131" s="11">
        <f t="shared" si="140"/>
        <v>42439.024305555555</v>
      </c>
      <c r="T2131" s="11">
        <f t="shared" si="141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8"/>
        <v>2.0238095238095236E-3</v>
      </c>
      <c r="P2132" s="6">
        <f t="shared" si="139"/>
        <v>1.8408731227782432E-6</v>
      </c>
      <c r="Q2132" t="s">
        <v>8333</v>
      </c>
      <c r="R2132" s="7" t="s">
        <v>8334</v>
      </c>
      <c r="S2132" s="11">
        <f t="shared" si="140"/>
        <v>41867.086377314816</v>
      </c>
      <c r="T2132" s="11">
        <f t="shared" si="141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8"/>
        <v>0.05</v>
      </c>
      <c r="P2133" s="6">
        <f t="shared" si="139"/>
        <v>5.4143327140536562E-7</v>
      </c>
      <c r="Q2133" t="s">
        <v>8333</v>
      </c>
      <c r="R2133" s="7" t="s">
        <v>8334</v>
      </c>
      <c r="S2133" s="11">
        <f t="shared" si="140"/>
        <v>42197.207071759258</v>
      </c>
      <c r="T2133" s="11">
        <f t="shared" si="141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8"/>
        <v>2.1129899999999997E-2</v>
      </c>
      <c r="P2134" s="6">
        <f t="shared" si="139"/>
        <v>4.576172352587294E-5</v>
      </c>
      <c r="Q2134" t="s">
        <v>8333</v>
      </c>
      <c r="R2134" s="7" t="s">
        <v>8334</v>
      </c>
      <c r="S2134" s="11">
        <f t="shared" si="140"/>
        <v>41673.487175925926</v>
      </c>
      <c r="T2134" s="11">
        <f t="shared" si="141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8"/>
        <v>1.6E-2</v>
      </c>
      <c r="P2135" s="6">
        <f t="shared" si="139"/>
        <v>3.46517293699434E-7</v>
      </c>
      <c r="Q2135" t="s">
        <v>8333</v>
      </c>
      <c r="R2135" s="7" t="s">
        <v>8334</v>
      </c>
      <c r="S2135" s="11">
        <f t="shared" si="140"/>
        <v>40657.290972222225</v>
      </c>
      <c r="T2135" s="11">
        <f t="shared" si="141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8"/>
        <v>1.7333333333333333E-2</v>
      </c>
      <c r="P2136" s="6">
        <f t="shared" si="139"/>
        <v>2.252362409046321E-6</v>
      </c>
      <c r="Q2136" t="s">
        <v>8333</v>
      </c>
      <c r="R2136" s="7" t="s">
        <v>8334</v>
      </c>
      <c r="S2136" s="11">
        <f t="shared" si="140"/>
        <v>41391.886469907404</v>
      </c>
      <c r="T2136" s="11">
        <f t="shared" si="141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8"/>
        <v>9.5600000000000004E-2</v>
      </c>
      <c r="P2137" s="6">
        <f t="shared" si="139"/>
        <v>1.0352204149270592E-5</v>
      </c>
      <c r="Q2137" t="s">
        <v>8333</v>
      </c>
      <c r="R2137" s="7" t="s">
        <v>8334</v>
      </c>
      <c r="S2137" s="11">
        <f t="shared" si="140"/>
        <v>41186.963344907403</v>
      </c>
      <c r="T2137" s="11">
        <f t="shared" si="141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8"/>
        <v>5.9612499999999998E-4</v>
      </c>
      <c r="P2138" s="6">
        <f t="shared" si="139"/>
        <v>1.0328381085328755E-6</v>
      </c>
      <c r="Q2138" t="s">
        <v>8333</v>
      </c>
      <c r="R2138" s="7" t="s">
        <v>8334</v>
      </c>
      <c r="S2138" s="11">
        <f t="shared" si="140"/>
        <v>41566.509097222224</v>
      </c>
      <c r="T2138" s="11">
        <f t="shared" si="141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8"/>
        <v>0.28405999999999998</v>
      </c>
      <c r="P2139" s="6">
        <f t="shared" si="139"/>
        <v>3.0759907015081634E-4</v>
      </c>
      <c r="Q2139" t="s">
        <v>8333</v>
      </c>
      <c r="R2139" s="7" t="s">
        <v>8334</v>
      </c>
      <c r="S2139" s="11">
        <f t="shared" si="140"/>
        <v>41978.771168981482</v>
      </c>
      <c r="T2139" s="11">
        <f t="shared" si="141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8"/>
        <v>0.128</v>
      </c>
      <c r="P2140" s="6">
        <f t="shared" si="139"/>
        <v>2.772138349595472E-6</v>
      </c>
      <c r="Q2140" t="s">
        <v>8333</v>
      </c>
      <c r="R2140" s="7" t="s">
        <v>8334</v>
      </c>
      <c r="S2140" s="11">
        <f t="shared" si="140"/>
        <v>41587.054849537039</v>
      </c>
      <c r="T2140" s="11">
        <f t="shared" si="141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8"/>
        <v>5.4199999999999998E-2</v>
      </c>
      <c r="P2141" s="6">
        <f t="shared" si="139"/>
        <v>3.5214819972204982E-5</v>
      </c>
      <c r="Q2141" t="s">
        <v>8333</v>
      </c>
      <c r="R2141" s="7" t="s">
        <v>8334</v>
      </c>
      <c r="S2141" s="11">
        <f t="shared" si="140"/>
        <v>42677.750092592592</v>
      </c>
      <c r="T2141" s="11">
        <f t="shared" si="141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8"/>
        <v>1.1199999999999999E-3</v>
      </c>
      <c r="P2142" s="6">
        <f t="shared" si="139"/>
        <v>1.212810527948019E-5</v>
      </c>
      <c r="Q2142" t="s">
        <v>8333</v>
      </c>
      <c r="R2142" s="7" t="s">
        <v>8334</v>
      </c>
      <c r="S2142" s="11">
        <f t="shared" si="140"/>
        <v>41285.833611111113</v>
      </c>
      <c r="T2142" s="11">
        <f t="shared" si="141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8"/>
        <v>0</v>
      </c>
      <c r="P2143" s="6">
        <f t="shared" si="139"/>
        <v>0</v>
      </c>
      <c r="Q2143" t="s">
        <v>8333</v>
      </c>
      <c r="R2143" s="7" t="s">
        <v>8334</v>
      </c>
      <c r="S2143" s="11">
        <f t="shared" si="140"/>
        <v>41957.277303240742</v>
      </c>
      <c r="T2143" s="11">
        <f t="shared" si="141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8"/>
        <v>5.7238095238095241E-2</v>
      </c>
      <c r="P2144" s="6">
        <f t="shared" si="139"/>
        <v>1.3016055844584991E-5</v>
      </c>
      <c r="Q2144" t="s">
        <v>8333</v>
      </c>
      <c r="R2144" s="7" t="s">
        <v>8334</v>
      </c>
      <c r="S2144" s="11">
        <f t="shared" si="140"/>
        <v>42368.701504629629</v>
      </c>
      <c r="T2144" s="11">
        <f t="shared" si="141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8"/>
        <v>0.1125</v>
      </c>
      <c r="P2145" s="6">
        <f t="shared" si="139"/>
        <v>4.8728994426482909E-6</v>
      </c>
      <c r="Q2145" t="s">
        <v>8333</v>
      </c>
      <c r="R2145" s="7" t="s">
        <v>8334</v>
      </c>
      <c r="S2145" s="11">
        <f t="shared" si="140"/>
        <v>40380.791666666664</v>
      </c>
      <c r="T2145" s="11">
        <f t="shared" si="141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8"/>
        <v>1.7098591549295775E-2</v>
      </c>
      <c r="P2146" s="6">
        <f t="shared" si="139"/>
        <v>1.3145999829722277E-5</v>
      </c>
      <c r="Q2146" t="s">
        <v>8333</v>
      </c>
      <c r="R2146" s="7" t="s">
        <v>8334</v>
      </c>
      <c r="S2146" s="11">
        <f t="shared" si="140"/>
        <v>41531.546759259261</v>
      </c>
      <c r="T2146" s="11">
        <f t="shared" si="141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8"/>
        <v>0.30433333333333334</v>
      </c>
      <c r="P2147" s="6">
        <f t="shared" si="139"/>
        <v>9.8865715358619762E-5</v>
      </c>
      <c r="Q2147" t="s">
        <v>8333</v>
      </c>
      <c r="R2147" s="7" t="s">
        <v>8334</v>
      </c>
      <c r="S2147" s="11">
        <f t="shared" si="140"/>
        <v>41605.279097222221</v>
      </c>
      <c r="T2147" s="11">
        <f t="shared" si="141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8"/>
        <v>2.0000000000000001E-4</v>
      </c>
      <c r="P2148" s="6">
        <f t="shared" si="139"/>
        <v>2.1657330856214625E-8</v>
      </c>
      <c r="Q2148" t="s">
        <v>8333</v>
      </c>
      <c r="R2148" s="7" t="s">
        <v>8334</v>
      </c>
      <c r="S2148" s="11">
        <f t="shared" si="140"/>
        <v>42411.679513888885</v>
      </c>
      <c r="T2148" s="11">
        <f t="shared" si="141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8"/>
        <v>6.9641025641025639E-3</v>
      </c>
      <c r="P2149" s="6">
        <f t="shared" si="139"/>
        <v>5.8821310605478923E-5</v>
      </c>
      <c r="Q2149" t="s">
        <v>8333</v>
      </c>
      <c r="R2149" s="7" t="s">
        <v>8334</v>
      </c>
      <c r="S2149" s="11">
        <f t="shared" si="140"/>
        <v>41959.337361111116</v>
      </c>
      <c r="T2149" s="11">
        <f t="shared" si="141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8"/>
        <v>0.02</v>
      </c>
      <c r="P2150" s="6">
        <f t="shared" si="139"/>
        <v>4.331466171242925E-8</v>
      </c>
      <c r="Q2150" t="s">
        <v>8333</v>
      </c>
      <c r="R2150" s="7" t="s">
        <v>8334</v>
      </c>
      <c r="S2150" s="11">
        <f t="shared" si="140"/>
        <v>42096.691921296297</v>
      </c>
      <c r="T2150" s="11">
        <f t="shared" si="141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8"/>
        <v>0</v>
      </c>
      <c r="P2151" s="6">
        <f t="shared" si="139"/>
        <v>0</v>
      </c>
      <c r="Q2151" t="s">
        <v>8333</v>
      </c>
      <c r="R2151" s="7" t="s">
        <v>8334</v>
      </c>
      <c r="S2151" s="11">
        <f t="shared" si="140"/>
        <v>40390</v>
      </c>
      <c r="T2151" s="11">
        <f t="shared" si="141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8"/>
        <v>8.0999999999999996E-3</v>
      </c>
      <c r="P2152" s="6">
        <f t="shared" si="139"/>
        <v>8.771218996766923E-6</v>
      </c>
      <c r="Q2152" t="s">
        <v>8333</v>
      </c>
      <c r="R2152" s="7" t="s">
        <v>8334</v>
      </c>
      <c r="S2152" s="11">
        <f t="shared" si="140"/>
        <v>42564.284710648149</v>
      </c>
      <c r="T2152" s="11">
        <f t="shared" si="141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8"/>
        <v>2.6222222222222224E-3</v>
      </c>
      <c r="P2153" s="6">
        <f t="shared" si="139"/>
        <v>2.5555650410333259E-6</v>
      </c>
      <c r="Q2153" t="s">
        <v>8333</v>
      </c>
      <c r="R2153" s="7" t="s">
        <v>8334</v>
      </c>
      <c r="S2153" s="11">
        <f t="shared" si="140"/>
        <v>42550.847384259265</v>
      </c>
      <c r="T2153" s="11">
        <f t="shared" si="141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8"/>
        <v>1.6666666666666668E-3</v>
      </c>
      <c r="P2154" s="6">
        <f t="shared" si="139"/>
        <v>1.0828665428107312E-6</v>
      </c>
      <c r="Q2154" t="s">
        <v>8333</v>
      </c>
      <c r="R2154" s="7" t="s">
        <v>8334</v>
      </c>
      <c r="S2154" s="11">
        <f t="shared" si="140"/>
        <v>41713.790613425925</v>
      </c>
      <c r="T2154" s="11">
        <f t="shared" si="141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8"/>
        <v>9.1244548809124457E-5</v>
      </c>
      <c r="P2155" s="6">
        <f t="shared" si="139"/>
        <v>7.3634924911129725E-7</v>
      </c>
      <c r="Q2155" t="s">
        <v>8333</v>
      </c>
      <c r="R2155" s="7" t="s">
        <v>8334</v>
      </c>
      <c r="S2155" s="11">
        <f t="shared" si="140"/>
        <v>42014.332638888889</v>
      </c>
      <c r="T2155" s="11">
        <f t="shared" si="141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8"/>
        <v>8.0000000000000002E-3</v>
      </c>
      <c r="P2156" s="6">
        <f t="shared" si="139"/>
        <v>4.331466171242925E-8</v>
      </c>
      <c r="Q2156" t="s">
        <v>8333</v>
      </c>
      <c r="R2156" s="7" t="s">
        <v>8334</v>
      </c>
      <c r="S2156" s="11">
        <f t="shared" si="140"/>
        <v>41667.632256944446</v>
      </c>
      <c r="T2156" s="11">
        <f t="shared" si="141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8"/>
        <v>2.3E-2</v>
      </c>
      <c r="P2157" s="6">
        <f t="shared" si="139"/>
        <v>2.490593048464682E-6</v>
      </c>
      <c r="Q2157" t="s">
        <v>8333</v>
      </c>
      <c r="R2157" s="7" t="s">
        <v>8334</v>
      </c>
      <c r="S2157" s="11">
        <f t="shared" si="140"/>
        <v>42460.70584490741</v>
      </c>
      <c r="T2157" s="11">
        <f t="shared" si="141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8"/>
        <v>2.6660714285714284E-2</v>
      </c>
      <c r="P2158" s="6">
        <f t="shared" si="139"/>
        <v>3.2334394968328435E-5</v>
      </c>
      <c r="Q2158" t="s">
        <v>8333</v>
      </c>
      <c r="R2158" s="7" t="s">
        <v>8334</v>
      </c>
      <c r="S2158" s="11">
        <f t="shared" si="140"/>
        <v>41533.85423611111</v>
      </c>
      <c r="T2158" s="11">
        <f t="shared" si="141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8"/>
        <v>0.28192</v>
      </c>
      <c r="P2159" s="6">
        <f t="shared" si="139"/>
        <v>4.5792260362380202E-4</v>
      </c>
      <c r="Q2159" t="s">
        <v>8333</v>
      </c>
      <c r="R2159" s="7" t="s">
        <v>8334</v>
      </c>
      <c r="S2159" s="11">
        <f t="shared" si="140"/>
        <v>42727.332638888889</v>
      </c>
      <c r="T2159" s="11">
        <f t="shared" si="141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8"/>
        <v>6.5900366666666668E-2</v>
      </c>
      <c r="P2160" s="6">
        <f t="shared" si="139"/>
        <v>4.2816781333375735E-4</v>
      </c>
      <c r="Q2160" t="s">
        <v>8333</v>
      </c>
      <c r="R2160" s="7" t="s">
        <v>8334</v>
      </c>
      <c r="S2160" s="11">
        <f t="shared" si="140"/>
        <v>41309.853865740741</v>
      </c>
      <c r="T2160" s="11">
        <f t="shared" si="141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8"/>
        <v>7.2222222222222219E-3</v>
      </c>
      <c r="P2161" s="6">
        <f t="shared" si="139"/>
        <v>5.6309060226158025E-7</v>
      </c>
      <c r="Q2161" t="s">
        <v>8333</v>
      </c>
      <c r="R2161" s="7" t="s">
        <v>8334</v>
      </c>
      <c r="S2161" s="11">
        <f t="shared" si="140"/>
        <v>40740.731180555551</v>
      </c>
      <c r="T2161" s="11">
        <f t="shared" si="141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8"/>
        <v>8.5000000000000006E-3</v>
      </c>
      <c r="P2162" s="6">
        <f t="shared" si="139"/>
        <v>1.8408731227782432E-6</v>
      </c>
      <c r="Q2162" t="s">
        <v>8333</v>
      </c>
      <c r="R2162" s="7" t="s">
        <v>8334</v>
      </c>
      <c r="S2162" s="11">
        <f t="shared" si="140"/>
        <v>41048.711863425924</v>
      </c>
      <c r="T2162" s="11">
        <f t="shared" si="141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8"/>
        <v>1.1575</v>
      </c>
      <c r="P2163" s="6">
        <f t="shared" si="139"/>
        <v>1.0027344186427371E-5</v>
      </c>
      <c r="Q2163" t="s">
        <v>8325</v>
      </c>
      <c r="R2163" s="7" t="s">
        <v>8326</v>
      </c>
      <c r="S2163" s="11">
        <f t="shared" si="140"/>
        <v>42270.852534722217</v>
      </c>
      <c r="T2163" s="11">
        <f t="shared" si="141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8"/>
        <v>1.1226666666666667</v>
      </c>
      <c r="P2164" s="6">
        <f t="shared" si="139"/>
        <v>1.0941283548559629E-4</v>
      </c>
      <c r="Q2164" t="s">
        <v>8325</v>
      </c>
      <c r="R2164" s="7" t="s">
        <v>8326</v>
      </c>
      <c r="S2164" s="11">
        <f t="shared" si="140"/>
        <v>41844.766099537039</v>
      </c>
      <c r="T2164" s="11">
        <f t="shared" si="141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8"/>
        <v>1.3220000000000001</v>
      </c>
      <c r="P2165" s="6">
        <f t="shared" si="139"/>
        <v>7.1577478479789341E-5</v>
      </c>
      <c r="Q2165" t="s">
        <v>8325</v>
      </c>
      <c r="R2165" s="7" t="s">
        <v>8326</v>
      </c>
      <c r="S2165" s="11">
        <f t="shared" si="140"/>
        <v>42163.159722222219</v>
      </c>
      <c r="T2165" s="11">
        <f t="shared" si="141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8"/>
        <v>1.0263636363636364</v>
      </c>
      <c r="P2166" s="6">
        <f t="shared" si="139"/>
        <v>1.2225563268333155E-4</v>
      </c>
      <c r="Q2166" t="s">
        <v>8325</v>
      </c>
      <c r="R2166" s="7" t="s">
        <v>8326</v>
      </c>
      <c r="S2166" s="11">
        <f t="shared" si="140"/>
        <v>42546.165972222225</v>
      </c>
      <c r="T2166" s="11">
        <f t="shared" si="141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8"/>
        <v>1.3864000000000001</v>
      </c>
      <c r="P2167" s="6">
        <f t="shared" si="139"/>
        <v>7.5064308747639893E-5</v>
      </c>
      <c r="Q2167" t="s">
        <v>8325</v>
      </c>
      <c r="R2167" s="7" t="s">
        <v>8326</v>
      </c>
      <c r="S2167" s="11">
        <f t="shared" si="140"/>
        <v>42468.625405092593</v>
      </c>
      <c r="T2167" s="11">
        <f t="shared" si="141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8"/>
        <v>1.466</v>
      </c>
      <c r="P2168" s="6">
        <f t="shared" si="139"/>
        <v>6.3499294070421276E-5</v>
      </c>
      <c r="Q2168" t="s">
        <v>8325</v>
      </c>
      <c r="R2168" s="7" t="s">
        <v>8326</v>
      </c>
      <c r="S2168" s="11">
        <f t="shared" si="140"/>
        <v>41978.879837962959</v>
      </c>
      <c r="T2168" s="11">
        <f t="shared" si="141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8"/>
        <v>1.2</v>
      </c>
      <c r="P2169" s="6">
        <f t="shared" si="139"/>
        <v>3.8983195541186329E-6</v>
      </c>
      <c r="Q2169" t="s">
        <v>8325</v>
      </c>
      <c r="R2169" s="7" t="s">
        <v>8326</v>
      </c>
      <c r="S2169" s="11">
        <f t="shared" si="140"/>
        <v>41167.066400462965</v>
      </c>
      <c r="T2169" s="11">
        <f t="shared" si="141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8"/>
        <v>1.215816111111111</v>
      </c>
      <c r="P2170" s="6">
        <f t="shared" si="139"/>
        <v>4.7396397201569161E-4</v>
      </c>
      <c r="Q2170" t="s">
        <v>8325</v>
      </c>
      <c r="R2170" s="7" t="s">
        <v>8326</v>
      </c>
      <c r="S2170" s="11">
        <f t="shared" si="140"/>
        <v>42776.208333333328</v>
      </c>
      <c r="T2170" s="11">
        <f t="shared" si="141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8"/>
        <v>1</v>
      </c>
      <c r="P2171" s="6">
        <f t="shared" si="139"/>
        <v>3.3135716210008375E-6</v>
      </c>
      <c r="Q2171" t="s">
        <v>8325</v>
      </c>
      <c r="R2171" s="7" t="s">
        <v>8326</v>
      </c>
      <c r="S2171" s="11">
        <f t="shared" si="140"/>
        <v>42796.700821759259</v>
      </c>
      <c r="T2171" s="11">
        <f t="shared" si="141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8"/>
        <v>1.8085714285714285</v>
      </c>
      <c r="P2172" s="6">
        <f t="shared" si="139"/>
        <v>1.3709090431983859E-5</v>
      </c>
      <c r="Q2172" t="s">
        <v>8325</v>
      </c>
      <c r="R2172" s="7" t="s">
        <v>8326</v>
      </c>
      <c r="S2172" s="11">
        <f t="shared" si="140"/>
        <v>42238.750254629631</v>
      </c>
      <c r="T2172" s="11">
        <f t="shared" si="141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8"/>
        <v>1.0607500000000001</v>
      </c>
      <c r="P2173" s="6">
        <f t="shared" si="139"/>
        <v>9.1892054822918659E-5</v>
      </c>
      <c r="Q2173" t="s">
        <v>8325</v>
      </c>
      <c r="R2173" s="7" t="s">
        <v>8326</v>
      </c>
      <c r="S2173" s="11">
        <f t="shared" si="140"/>
        <v>42177.208333333328</v>
      </c>
      <c r="T2173" s="11">
        <f t="shared" si="141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8"/>
        <v>1</v>
      </c>
      <c r="P2174" s="6">
        <f t="shared" si="139"/>
        <v>2.1657330856214624E-5</v>
      </c>
      <c r="Q2174" t="s">
        <v>8325</v>
      </c>
      <c r="R2174" s="7" t="s">
        <v>8326</v>
      </c>
      <c r="S2174" s="11">
        <f t="shared" si="140"/>
        <v>42112.580092592587</v>
      </c>
      <c r="T2174" s="11">
        <f t="shared" si="141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8"/>
        <v>1.2692857142857144</v>
      </c>
      <c r="P2175" s="6">
        <f t="shared" si="139"/>
        <v>1.1545523079448016E-4</v>
      </c>
      <c r="Q2175" t="s">
        <v>8325</v>
      </c>
      <c r="R2175" s="7" t="s">
        <v>8326</v>
      </c>
      <c r="S2175" s="11">
        <f t="shared" si="140"/>
        <v>41527.165972222225</v>
      </c>
      <c r="T2175" s="11">
        <f t="shared" si="141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8"/>
        <v>1.0297499999999999</v>
      </c>
      <c r="P2176" s="6">
        <f t="shared" si="139"/>
        <v>8.9206545796748047E-5</v>
      </c>
      <c r="Q2176" t="s">
        <v>8325</v>
      </c>
      <c r="R2176" s="7" t="s">
        <v>8326</v>
      </c>
      <c r="S2176" s="11">
        <f t="shared" si="140"/>
        <v>42495.542905092589</v>
      </c>
      <c r="T2176" s="11">
        <f t="shared" si="141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8"/>
        <v>2.5</v>
      </c>
      <c r="P2177" s="6">
        <f t="shared" si="139"/>
        <v>3.7900328998375594E-5</v>
      </c>
      <c r="Q2177" t="s">
        <v>8325</v>
      </c>
      <c r="R2177" s="7" t="s">
        <v>8326</v>
      </c>
      <c r="S2177" s="11">
        <f t="shared" si="140"/>
        <v>42572.009097222224</v>
      </c>
      <c r="T2177" s="11">
        <f t="shared" si="141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42">E2178/D2178</f>
        <v>1.2602</v>
      </c>
      <c r="P2178" s="6">
        <f t="shared" ref="P2178:P2241" si="143">E2178/SUM($E$2:$E$4115)</f>
        <v>1.3646284172500836E-4</v>
      </c>
      <c r="Q2178" t="s">
        <v>8325</v>
      </c>
      <c r="R2178" s="7" t="s">
        <v>8326</v>
      </c>
      <c r="S2178" s="11">
        <f t="shared" si="140"/>
        <v>42126.633206018523</v>
      </c>
      <c r="T2178" s="11">
        <f t="shared" si="141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42"/>
        <v>1.0012000000000001</v>
      </c>
      <c r="P2179" s="6">
        <f t="shared" si="143"/>
        <v>5.4208299133105208E-5</v>
      </c>
      <c r="Q2179" t="s">
        <v>8325</v>
      </c>
      <c r="R2179" s="7" t="s">
        <v>8326</v>
      </c>
      <c r="S2179" s="11">
        <f t="shared" ref="S2179:S2242" si="144">(((I2179/60)/60/24)+DATE(1970,1,1))</f>
        <v>42527.250775462962</v>
      </c>
      <c r="T2179" s="11">
        <f t="shared" ref="T2179:T2242" si="145">((($J2179/60)/60/24)+DATE(1970,1,1))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42"/>
        <v>1.3864000000000001</v>
      </c>
      <c r="P2180" s="6">
        <f t="shared" si="143"/>
        <v>7.506430874763989E-4</v>
      </c>
      <c r="Q2180" t="s">
        <v>8325</v>
      </c>
      <c r="R2180" s="7" t="s">
        <v>8326</v>
      </c>
      <c r="S2180" s="11">
        <f t="shared" si="144"/>
        <v>42753.63653935185</v>
      </c>
      <c r="T2180" s="11">
        <f t="shared" si="145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2"/>
        <v>1.6140000000000001</v>
      </c>
      <c r="P2181" s="6">
        <f t="shared" si="143"/>
        <v>3.4954932001930402E-5</v>
      </c>
      <c r="Q2181" t="s">
        <v>8325</v>
      </c>
      <c r="R2181" s="7" t="s">
        <v>8326</v>
      </c>
      <c r="S2181" s="11">
        <f t="shared" si="144"/>
        <v>42105.171203703707</v>
      </c>
      <c r="T2181" s="11">
        <f t="shared" si="145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2"/>
        <v>1.071842</v>
      </c>
      <c r="P2182" s="6">
        <f t="shared" si="143"/>
        <v>1.1606618409793398E-4</v>
      </c>
      <c r="Q2182" t="s">
        <v>8325</v>
      </c>
      <c r="R2182" s="7" t="s">
        <v>8326</v>
      </c>
      <c r="S2182" s="11">
        <f t="shared" si="144"/>
        <v>42321.711435185185</v>
      </c>
      <c r="T2182" s="11">
        <f t="shared" si="145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2"/>
        <v>1.5309999999999999</v>
      </c>
      <c r="P2183" s="6">
        <f t="shared" si="143"/>
        <v>6.6314747081729178E-5</v>
      </c>
      <c r="Q2183" t="s">
        <v>8333</v>
      </c>
      <c r="R2183" s="7" t="s">
        <v>8351</v>
      </c>
      <c r="S2183" s="11">
        <f t="shared" si="144"/>
        <v>42787.005243055552</v>
      </c>
      <c r="T2183" s="11">
        <f t="shared" si="145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2"/>
        <v>5.2416666666666663</v>
      </c>
      <c r="P2184" s="6">
        <f t="shared" si="143"/>
        <v>3.4056152771397497E-4</v>
      </c>
      <c r="Q2184" t="s">
        <v>8333</v>
      </c>
      <c r="R2184" s="7" t="s">
        <v>8351</v>
      </c>
      <c r="S2184" s="11">
        <f t="shared" si="144"/>
        <v>41914.900752314818</v>
      </c>
      <c r="T2184" s="11">
        <f t="shared" si="145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2"/>
        <v>4.8927777777777779</v>
      </c>
      <c r="P2185" s="6">
        <f t="shared" si="143"/>
        <v>1.9073611285068219E-4</v>
      </c>
      <c r="Q2185" t="s">
        <v>8333</v>
      </c>
      <c r="R2185" s="7" t="s">
        <v>8351</v>
      </c>
      <c r="S2185" s="11">
        <f t="shared" si="144"/>
        <v>42775.208333333328</v>
      </c>
      <c r="T2185" s="11">
        <f t="shared" si="145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2"/>
        <v>2.8473999999999999</v>
      </c>
      <c r="P2186" s="6">
        <f t="shared" si="143"/>
        <v>6.1667083879985525E-4</v>
      </c>
      <c r="Q2186" t="s">
        <v>8333</v>
      </c>
      <c r="R2186" s="7" t="s">
        <v>8351</v>
      </c>
      <c r="S2186" s="11">
        <f t="shared" si="144"/>
        <v>42394.666666666672</v>
      </c>
      <c r="T2186" s="11">
        <f t="shared" si="145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2"/>
        <v>18.569700000000001</v>
      </c>
      <c r="P2187" s="6">
        <f t="shared" si="143"/>
        <v>2.0108506840032436E-3</v>
      </c>
      <c r="Q2187" t="s">
        <v>8333</v>
      </c>
      <c r="R2187" s="7" t="s">
        <v>8351</v>
      </c>
      <c r="S2187" s="11">
        <f t="shared" si="144"/>
        <v>41359.349988425929</v>
      </c>
      <c r="T2187" s="11">
        <f t="shared" si="145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2"/>
        <v>1.0967499999999999</v>
      </c>
      <c r="P2188" s="6">
        <f t="shared" si="143"/>
        <v>4.7505355233106778E-4</v>
      </c>
      <c r="Q2188" t="s">
        <v>8333</v>
      </c>
      <c r="R2188" s="7" t="s">
        <v>8351</v>
      </c>
      <c r="S2188" s="11">
        <f t="shared" si="144"/>
        <v>42620.083333333328</v>
      </c>
      <c r="T2188" s="11">
        <f t="shared" si="145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2"/>
        <v>10.146425000000001</v>
      </c>
      <c r="P2189" s="6">
        <f t="shared" si="143"/>
        <v>4.3948896646553498E-3</v>
      </c>
      <c r="Q2189" t="s">
        <v>8333</v>
      </c>
      <c r="R2189" s="7" t="s">
        <v>8351</v>
      </c>
      <c r="S2189" s="11">
        <f t="shared" si="144"/>
        <v>42097.165972222225</v>
      </c>
      <c r="T2189" s="11">
        <f t="shared" si="145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2"/>
        <v>4.1217692027666546</v>
      </c>
      <c r="P2190" s="6">
        <f t="shared" si="143"/>
        <v>4.9043025723898015E-4</v>
      </c>
      <c r="Q2190" t="s">
        <v>8333</v>
      </c>
      <c r="R2190" s="7" t="s">
        <v>8351</v>
      </c>
      <c r="S2190" s="11">
        <f t="shared" si="144"/>
        <v>42668.708333333328</v>
      </c>
      <c r="T2190" s="11">
        <f t="shared" si="145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2"/>
        <v>5.0324999999999998</v>
      </c>
      <c r="P2191" s="6">
        <f t="shared" si="143"/>
        <v>1.3078862104068013E-4</v>
      </c>
      <c r="Q2191" t="s">
        <v>8333</v>
      </c>
      <c r="R2191" s="7" t="s">
        <v>8351</v>
      </c>
      <c r="S2191" s="11">
        <f t="shared" si="144"/>
        <v>42481.916666666672</v>
      </c>
      <c r="T2191" s="11">
        <f t="shared" si="145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2"/>
        <v>1.8461052631578947</v>
      </c>
      <c r="P2192" s="6">
        <f t="shared" si="143"/>
        <v>7.5965253711258421E-4</v>
      </c>
      <c r="Q2192" t="s">
        <v>8333</v>
      </c>
      <c r="R2192" s="7" t="s">
        <v>8351</v>
      </c>
      <c r="S2192" s="11">
        <f t="shared" si="144"/>
        <v>42452.290972222225</v>
      </c>
      <c r="T2192" s="11">
        <f t="shared" si="145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2"/>
        <v>1.1973333333333334</v>
      </c>
      <c r="P2193" s="6">
        <f t="shared" si="143"/>
        <v>1.9448283108880734E-5</v>
      </c>
      <c r="Q2193" t="s">
        <v>8333</v>
      </c>
      <c r="R2193" s="7" t="s">
        <v>8351</v>
      </c>
      <c r="S2193" s="11">
        <f t="shared" si="144"/>
        <v>42780.833645833336</v>
      </c>
      <c r="T2193" s="11">
        <f t="shared" si="145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2"/>
        <v>10.812401666666668</v>
      </c>
      <c r="P2194" s="6">
        <f t="shared" si="143"/>
        <v>2.8100131229434376E-3</v>
      </c>
      <c r="Q2194" t="s">
        <v>8333</v>
      </c>
      <c r="R2194" s="7" t="s">
        <v>8351</v>
      </c>
      <c r="S2194" s="11">
        <f t="shared" si="144"/>
        <v>42719.958333333328</v>
      </c>
      <c r="T2194" s="11">
        <f t="shared" si="145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2"/>
        <v>4.5237333333333334</v>
      </c>
      <c r="P2195" s="6">
        <f t="shared" si="143"/>
        <v>1.4695798425792997E-3</v>
      </c>
      <c r="Q2195" t="s">
        <v>8333</v>
      </c>
      <c r="R2195" s="7" t="s">
        <v>8351</v>
      </c>
      <c r="S2195" s="11">
        <f t="shared" si="144"/>
        <v>42695.207638888889</v>
      </c>
      <c r="T2195" s="11">
        <f t="shared" si="145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2"/>
        <v>5.3737000000000004</v>
      </c>
      <c r="P2196" s="6">
        <f t="shared" si="143"/>
        <v>1.1637999882204053E-3</v>
      </c>
      <c r="Q2196" t="s">
        <v>8333</v>
      </c>
      <c r="R2196" s="7" t="s">
        <v>8351</v>
      </c>
      <c r="S2196" s="11">
        <f t="shared" si="144"/>
        <v>42455.716319444444</v>
      </c>
      <c r="T2196" s="11">
        <f t="shared" si="145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2"/>
        <v>1.2032608695652174</v>
      </c>
      <c r="P2197" s="6">
        <f t="shared" si="143"/>
        <v>1.1987332628914796E-4</v>
      </c>
      <c r="Q2197" t="s">
        <v>8333</v>
      </c>
      <c r="R2197" s="7" t="s">
        <v>8351</v>
      </c>
      <c r="S2197" s="11">
        <f t="shared" si="144"/>
        <v>42227.771990740745</v>
      </c>
      <c r="T2197" s="11">
        <f t="shared" si="145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2"/>
        <v>1.1383571428571428</v>
      </c>
      <c r="P2198" s="6">
        <f t="shared" si="143"/>
        <v>3.4515288185549248E-4</v>
      </c>
      <c r="Q2198" t="s">
        <v>8333</v>
      </c>
      <c r="R2198" s="7" t="s">
        <v>8351</v>
      </c>
      <c r="S2198" s="11">
        <f t="shared" si="144"/>
        <v>42706.291666666672</v>
      </c>
      <c r="T2198" s="11">
        <f t="shared" si="145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2"/>
        <v>9.5103109999999997</v>
      </c>
      <c r="P2199" s="6">
        <f t="shared" si="143"/>
        <v>6.1790385561749216E-3</v>
      </c>
      <c r="Q2199" t="s">
        <v>8333</v>
      </c>
      <c r="R2199" s="7" t="s">
        <v>8351</v>
      </c>
      <c r="S2199" s="11">
        <f t="shared" si="144"/>
        <v>42063.584016203706</v>
      </c>
      <c r="T2199" s="11">
        <f t="shared" si="145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2"/>
        <v>1.3289249999999999</v>
      </c>
      <c r="P2200" s="6">
        <f t="shared" si="143"/>
        <v>1.1512387363238009E-3</v>
      </c>
      <c r="Q2200" t="s">
        <v>8333</v>
      </c>
      <c r="R2200" s="7" t="s">
        <v>8351</v>
      </c>
      <c r="S2200" s="11">
        <f t="shared" si="144"/>
        <v>42322.555555555555</v>
      </c>
      <c r="T2200" s="11">
        <f t="shared" si="145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2"/>
        <v>1.4697777777777778</v>
      </c>
      <c r="P2201" s="6">
        <f t="shared" si="143"/>
        <v>2.8648317256600709E-4</v>
      </c>
      <c r="Q2201" t="s">
        <v>8333</v>
      </c>
      <c r="R2201" s="7" t="s">
        <v>8351</v>
      </c>
      <c r="S2201" s="11">
        <f t="shared" si="144"/>
        <v>42292.416643518518</v>
      </c>
      <c r="T2201" s="11">
        <f t="shared" si="145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2"/>
        <v>5.4215</v>
      </c>
      <c r="P2202" s="6">
        <f t="shared" si="143"/>
        <v>2.3483043847393519E-4</v>
      </c>
      <c r="Q2202" t="s">
        <v>8333</v>
      </c>
      <c r="R2202" s="7" t="s">
        <v>8351</v>
      </c>
      <c r="S2202" s="11">
        <f t="shared" si="144"/>
        <v>42191.125</v>
      </c>
      <c r="T2202" s="11">
        <f t="shared" si="145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2"/>
        <v>3.8271818181818182</v>
      </c>
      <c r="P2203" s="6">
        <f t="shared" si="143"/>
        <v>9.1175197171577961E-6</v>
      </c>
      <c r="Q2203" t="s">
        <v>8325</v>
      </c>
      <c r="R2203" s="7" t="s">
        <v>8330</v>
      </c>
      <c r="S2203" s="11">
        <f t="shared" si="144"/>
        <v>41290.846817129634</v>
      </c>
      <c r="T2203" s="11">
        <f t="shared" si="145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2"/>
        <v>7.0418124999999998</v>
      </c>
      <c r="P2204" s="6">
        <f t="shared" si="143"/>
        <v>6.1002745255971146E-4</v>
      </c>
      <c r="Q2204" t="s">
        <v>8325</v>
      </c>
      <c r="R2204" s="7" t="s">
        <v>8330</v>
      </c>
      <c r="S2204" s="11">
        <f t="shared" si="144"/>
        <v>41214.849166666667</v>
      </c>
      <c r="T2204" s="11">
        <f t="shared" si="145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2"/>
        <v>1.0954999999999999</v>
      </c>
      <c r="P2205" s="6">
        <f t="shared" si="143"/>
        <v>4.7451211905966241E-5</v>
      </c>
      <c r="Q2205" t="s">
        <v>8325</v>
      </c>
      <c r="R2205" s="7" t="s">
        <v>8330</v>
      </c>
      <c r="S2205" s="11">
        <f t="shared" si="144"/>
        <v>42271.85974537037</v>
      </c>
      <c r="T2205" s="11">
        <f t="shared" si="145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2"/>
        <v>1.3286666666666667</v>
      </c>
      <c r="P2206" s="6">
        <f t="shared" si="143"/>
        <v>4.316306039643575E-5</v>
      </c>
      <c r="Q2206" t="s">
        <v>8325</v>
      </c>
      <c r="R2206" s="7" t="s">
        <v>8330</v>
      </c>
      <c r="S2206" s="11">
        <f t="shared" si="144"/>
        <v>41342.311562499999</v>
      </c>
      <c r="T2206" s="11">
        <f t="shared" si="145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2"/>
        <v>1.52</v>
      </c>
      <c r="P2207" s="6">
        <f t="shared" si="143"/>
        <v>2.4689357176084672E-5</v>
      </c>
      <c r="Q2207" t="s">
        <v>8325</v>
      </c>
      <c r="R2207" s="7" t="s">
        <v>8330</v>
      </c>
      <c r="S2207" s="11">
        <f t="shared" si="144"/>
        <v>41061.82163194444</v>
      </c>
      <c r="T2207" s="11">
        <f t="shared" si="145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2"/>
        <v>1.0272727272727273</v>
      </c>
      <c r="P2208" s="6">
        <f t="shared" si="143"/>
        <v>2.4472783867522526E-5</v>
      </c>
      <c r="Q2208" t="s">
        <v>8325</v>
      </c>
      <c r="R2208" s="7" t="s">
        <v>8330</v>
      </c>
      <c r="S2208" s="11">
        <f t="shared" si="144"/>
        <v>41015.257222222222</v>
      </c>
      <c r="T2208" s="11">
        <f t="shared" si="145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2"/>
        <v>1</v>
      </c>
      <c r="P2209" s="6">
        <f t="shared" si="143"/>
        <v>4.3314661712429248E-5</v>
      </c>
      <c r="Q2209" t="s">
        <v>8325</v>
      </c>
      <c r="R2209" s="7" t="s">
        <v>8330</v>
      </c>
      <c r="S2209" s="11">
        <f t="shared" si="144"/>
        <v>41594.235798611109</v>
      </c>
      <c r="T2209" s="11">
        <f t="shared" si="145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2"/>
        <v>1.016</v>
      </c>
      <c r="P2210" s="6">
        <f t="shared" si="143"/>
        <v>2.200384814991406E-5</v>
      </c>
      <c r="Q2210" t="s">
        <v>8325</v>
      </c>
      <c r="R2210" s="7" t="s">
        <v>8330</v>
      </c>
      <c r="S2210" s="11">
        <f t="shared" si="144"/>
        <v>41006.166666666664</v>
      </c>
      <c r="T2210" s="11">
        <f t="shared" si="145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2"/>
        <v>1.508</v>
      </c>
      <c r="P2211" s="6">
        <f t="shared" si="143"/>
        <v>1.6329627465585826E-5</v>
      </c>
      <c r="Q2211" t="s">
        <v>8325</v>
      </c>
      <c r="R2211" s="7" t="s">
        <v>8330</v>
      </c>
      <c r="S2211" s="11">
        <f t="shared" si="144"/>
        <v>41743.958333333336</v>
      </c>
      <c r="T2211" s="11">
        <f t="shared" si="145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2"/>
        <v>1.11425</v>
      </c>
      <c r="P2212" s="6">
        <f t="shared" si="143"/>
        <v>9.6526723626148589E-5</v>
      </c>
      <c r="Q2212" t="s">
        <v>8325</v>
      </c>
      <c r="R2212" s="7" t="s">
        <v>8330</v>
      </c>
      <c r="S2212" s="11">
        <f t="shared" si="144"/>
        <v>41013.73333333333</v>
      </c>
      <c r="T2212" s="11">
        <f t="shared" si="145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2"/>
        <v>1.956</v>
      </c>
      <c r="P2213" s="6">
        <f t="shared" si="143"/>
        <v>1.0590434788688952E-4</v>
      </c>
      <c r="Q2213" t="s">
        <v>8325</v>
      </c>
      <c r="R2213" s="7" t="s">
        <v>8330</v>
      </c>
      <c r="S2213" s="11">
        <f t="shared" si="144"/>
        <v>41739.290972222225</v>
      </c>
      <c r="T2213" s="11">
        <f t="shared" si="145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2"/>
        <v>1.1438333333333333</v>
      </c>
      <c r="P2214" s="6">
        <f t="shared" si="143"/>
        <v>1.4863426166620097E-4</v>
      </c>
      <c r="Q2214" t="s">
        <v>8325</v>
      </c>
      <c r="R2214" s="7" t="s">
        <v>8330</v>
      </c>
      <c r="S2214" s="11">
        <f t="shared" si="144"/>
        <v>41582.041666666664</v>
      </c>
      <c r="T2214" s="11">
        <f t="shared" si="145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2"/>
        <v>2</v>
      </c>
      <c r="P2215" s="6">
        <f t="shared" si="143"/>
        <v>2.1657330856214625E-7</v>
      </c>
      <c r="Q2215" t="s">
        <v>8325</v>
      </c>
      <c r="R2215" s="7" t="s">
        <v>8330</v>
      </c>
      <c r="S2215" s="11">
        <f t="shared" si="144"/>
        <v>42139.826145833329</v>
      </c>
      <c r="T2215" s="11">
        <f t="shared" si="145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2"/>
        <v>2.9250166666666666</v>
      </c>
      <c r="P2216" s="6">
        <f t="shared" si="143"/>
        <v>3.8008832225965231E-5</v>
      </c>
      <c r="Q2216" t="s">
        <v>8325</v>
      </c>
      <c r="R2216" s="7" t="s">
        <v>8330</v>
      </c>
      <c r="S2216" s="11">
        <f t="shared" si="144"/>
        <v>41676.792222222226</v>
      </c>
      <c r="T2216" s="11">
        <f t="shared" si="145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2"/>
        <v>1.5636363636363637</v>
      </c>
      <c r="P2217" s="6">
        <f t="shared" si="143"/>
        <v>1.862530453634458E-5</v>
      </c>
      <c r="Q2217" t="s">
        <v>8325</v>
      </c>
      <c r="R2217" s="7" t="s">
        <v>8330</v>
      </c>
      <c r="S2217" s="11">
        <f t="shared" si="144"/>
        <v>40981.290972222225</v>
      </c>
      <c r="T2217" s="11">
        <f t="shared" si="145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2"/>
        <v>1.0566666666666666</v>
      </c>
      <c r="P2218" s="6">
        <f t="shared" si="143"/>
        <v>6.865373881420036E-6</v>
      </c>
      <c r="Q2218" t="s">
        <v>8325</v>
      </c>
      <c r="R2218" s="7" t="s">
        <v>8330</v>
      </c>
      <c r="S2218" s="11">
        <f t="shared" si="144"/>
        <v>42208.751678240747</v>
      </c>
      <c r="T2218" s="11">
        <f t="shared" si="145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2"/>
        <v>1.0119047619047619</v>
      </c>
      <c r="P2219" s="6">
        <f t="shared" si="143"/>
        <v>9.204365613891215E-6</v>
      </c>
      <c r="Q2219" t="s">
        <v>8325</v>
      </c>
      <c r="R2219" s="7" t="s">
        <v>8330</v>
      </c>
      <c r="S2219" s="11">
        <f t="shared" si="144"/>
        <v>42310.333333333328</v>
      </c>
      <c r="T2219" s="11">
        <f t="shared" si="145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2"/>
        <v>1.2283299999999999</v>
      </c>
      <c r="P2220" s="6">
        <f t="shared" si="143"/>
        <v>5.3204698421228221E-5</v>
      </c>
      <c r="Q2220" t="s">
        <v>8325</v>
      </c>
      <c r="R2220" s="7" t="s">
        <v>8330</v>
      </c>
      <c r="S2220" s="11">
        <f t="shared" si="144"/>
        <v>41150</v>
      </c>
      <c r="T2220" s="11">
        <f t="shared" si="145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2"/>
        <v>1.0149999999999999</v>
      </c>
      <c r="P2221" s="6">
        <f t="shared" si="143"/>
        <v>2.1982190819057845E-5</v>
      </c>
      <c r="Q2221" t="s">
        <v>8325</v>
      </c>
      <c r="R2221" s="7" t="s">
        <v>8330</v>
      </c>
      <c r="S2221" s="11">
        <f t="shared" si="144"/>
        <v>42235.718888888892</v>
      </c>
      <c r="T2221" s="11">
        <f t="shared" si="145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2"/>
        <v>1.0114285714285713</v>
      </c>
      <c r="P2222" s="6">
        <f t="shared" si="143"/>
        <v>7.6666951230999772E-5</v>
      </c>
      <c r="Q2222" t="s">
        <v>8325</v>
      </c>
      <c r="R2222" s="7" t="s">
        <v>8330</v>
      </c>
      <c r="S2222" s="11">
        <f t="shared" si="144"/>
        <v>41482.060601851852</v>
      </c>
      <c r="T2222" s="11">
        <f t="shared" si="145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2"/>
        <v>1.0811999999999999</v>
      </c>
      <c r="P2223" s="6">
        <f t="shared" si="143"/>
        <v>1.7561929591304441E-4</v>
      </c>
      <c r="Q2223" t="s">
        <v>8333</v>
      </c>
      <c r="R2223" s="7" t="s">
        <v>8351</v>
      </c>
      <c r="S2223" s="11">
        <f t="shared" si="144"/>
        <v>42483</v>
      </c>
      <c r="T2223" s="11">
        <f t="shared" si="145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2"/>
        <v>1.6259999999999999</v>
      </c>
      <c r="P2224" s="6">
        <f t="shared" si="143"/>
        <v>1.7607409986102491E-5</v>
      </c>
      <c r="Q2224" t="s">
        <v>8333</v>
      </c>
      <c r="R2224" s="7" t="s">
        <v>8351</v>
      </c>
      <c r="S2224" s="11">
        <f t="shared" si="144"/>
        <v>40936.787581018521</v>
      </c>
      <c r="T2224" s="11">
        <f t="shared" si="145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2"/>
        <v>1.0580000000000001</v>
      </c>
      <c r="P2225" s="6">
        <f t="shared" si="143"/>
        <v>4.4681239289456393E-4</v>
      </c>
      <c r="Q2225" t="s">
        <v>8333</v>
      </c>
      <c r="R2225" s="7" t="s">
        <v>8351</v>
      </c>
      <c r="S2225" s="11">
        <f t="shared" si="144"/>
        <v>42182.640833333338</v>
      </c>
      <c r="T2225" s="11">
        <f t="shared" si="145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2"/>
        <v>2.4315000000000002</v>
      </c>
      <c r="P2226" s="6">
        <f t="shared" si="143"/>
        <v>5.2659799976885859E-4</v>
      </c>
      <c r="Q2226" t="s">
        <v>8333</v>
      </c>
      <c r="R2226" s="7" t="s">
        <v>8351</v>
      </c>
      <c r="S2226" s="11">
        <f t="shared" si="144"/>
        <v>42672.791666666672</v>
      </c>
      <c r="T2226" s="11">
        <f t="shared" si="145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2"/>
        <v>9.4483338095238096</v>
      </c>
      <c r="P2227" s="6">
        <f t="shared" si="143"/>
        <v>4.2971395184091335E-3</v>
      </c>
      <c r="Q2227" t="s">
        <v>8333</v>
      </c>
      <c r="R2227" s="7" t="s">
        <v>8351</v>
      </c>
      <c r="S2227" s="11">
        <f t="shared" si="144"/>
        <v>41903.79184027778</v>
      </c>
      <c r="T2227" s="11">
        <f t="shared" si="145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2"/>
        <v>1.0846283333333333</v>
      </c>
      <c r="P2228" s="6">
        <f t="shared" si="143"/>
        <v>4.2282278407844361E-4</v>
      </c>
      <c r="Q2228" t="s">
        <v>8333</v>
      </c>
      <c r="R2228" s="7" t="s">
        <v>8351</v>
      </c>
      <c r="S2228" s="11">
        <f t="shared" si="144"/>
        <v>42412.207638888889</v>
      </c>
      <c r="T2228" s="11">
        <f t="shared" si="145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2"/>
        <v>1.5737692307692308</v>
      </c>
      <c r="P2229" s="6">
        <f t="shared" si="143"/>
        <v>4.4308733198729502E-4</v>
      </c>
      <c r="Q2229" t="s">
        <v>8333</v>
      </c>
      <c r="R2229" s="7" t="s">
        <v>8351</v>
      </c>
      <c r="S2229" s="11">
        <f t="shared" si="144"/>
        <v>41591.849016203705</v>
      </c>
      <c r="T2229" s="11">
        <f t="shared" si="145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2"/>
        <v>11.744899999999999</v>
      </c>
      <c r="P2230" s="6">
        <f t="shared" si="143"/>
        <v>2.5436318517315515E-4</v>
      </c>
      <c r="Q2230" t="s">
        <v>8333</v>
      </c>
      <c r="R2230" s="7" t="s">
        <v>8351</v>
      </c>
      <c r="S2230" s="11">
        <f t="shared" si="144"/>
        <v>42232.278194444443</v>
      </c>
      <c r="T2230" s="11">
        <f t="shared" si="145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2"/>
        <v>1.7104755366949576</v>
      </c>
      <c r="P2231" s="6">
        <f t="shared" si="143"/>
        <v>2.9679920897274779E-4</v>
      </c>
      <c r="Q2231" t="s">
        <v>8333</v>
      </c>
      <c r="R2231" s="7" t="s">
        <v>8351</v>
      </c>
      <c r="S2231" s="11">
        <f t="shared" si="144"/>
        <v>41520.166666666664</v>
      </c>
      <c r="T2231" s="11">
        <f t="shared" si="145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2"/>
        <v>1.2595294117647058</v>
      </c>
      <c r="P2232" s="6">
        <f t="shared" si="143"/>
        <v>2.3186338414663379E-4</v>
      </c>
      <c r="Q2232" t="s">
        <v>8333</v>
      </c>
      <c r="R2232" s="7" t="s">
        <v>8351</v>
      </c>
      <c r="S2232" s="11">
        <f t="shared" si="144"/>
        <v>41754.881099537037</v>
      </c>
      <c r="T2232" s="11">
        <f t="shared" si="145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2"/>
        <v>12.121296000000001</v>
      </c>
      <c r="P2233" s="6">
        <f t="shared" si="143"/>
        <v>6.5628729469527727E-4</v>
      </c>
      <c r="Q2233" t="s">
        <v>8333</v>
      </c>
      <c r="R2233" s="7" t="s">
        <v>8351</v>
      </c>
      <c r="S2233" s="11">
        <f t="shared" si="144"/>
        <v>41450.208333333336</v>
      </c>
      <c r="T2233" s="11">
        <f t="shared" si="145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2"/>
        <v>4.9580000000000002</v>
      </c>
      <c r="P2234" s="6">
        <f t="shared" si="143"/>
        <v>5.3688523192556054E-4</v>
      </c>
      <c r="Q2234" t="s">
        <v>8333</v>
      </c>
      <c r="R2234" s="7" t="s">
        <v>8351</v>
      </c>
      <c r="S2234" s="11">
        <f t="shared" si="144"/>
        <v>41839.125</v>
      </c>
      <c r="T2234" s="11">
        <f t="shared" si="145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2"/>
        <v>3.3203999999999998</v>
      </c>
      <c r="P2235" s="6">
        <f t="shared" si="143"/>
        <v>1.797775034374376E-4</v>
      </c>
      <c r="Q2235" t="s">
        <v>8333</v>
      </c>
      <c r="R2235" s="7" t="s">
        <v>8351</v>
      </c>
      <c r="S2235" s="11">
        <f t="shared" si="144"/>
        <v>42352</v>
      </c>
      <c r="T2235" s="11">
        <f t="shared" si="145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2"/>
        <v>11.65</v>
      </c>
      <c r="P2236" s="6">
        <f t="shared" si="143"/>
        <v>2.5230790447490039E-5</v>
      </c>
      <c r="Q2236" t="s">
        <v>8333</v>
      </c>
      <c r="R2236" s="7" t="s">
        <v>8351</v>
      </c>
      <c r="S2236" s="11">
        <f t="shared" si="144"/>
        <v>42740.824618055558</v>
      </c>
      <c r="T2236" s="11">
        <f t="shared" si="145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2"/>
        <v>1.5331538461538461</v>
      </c>
      <c r="P2237" s="6">
        <f t="shared" si="143"/>
        <v>4.3165226129521369E-4</v>
      </c>
      <c r="Q2237" t="s">
        <v>8333</v>
      </c>
      <c r="R2237" s="7" t="s">
        <v>8351</v>
      </c>
      <c r="S2237" s="11">
        <f t="shared" si="144"/>
        <v>42091.980451388896</v>
      </c>
      <c r="T2237" s="11">
        <f t="shared" si="145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2"/>
        <v>5.3710714285714287</v>
      </c>
      <c r="P2238" s="6">
        <f t="shared" si="143"/>
        <v>3.2570459874661176E-4</v>
      </c>
      <c r="Q2238" t="s">
        <v>8333</v>
      </c>
      <c r="R2238" s="7" t="s">
        <v>8351</v>
      </c>
      <c r="S2238" s="11">
        <f t="shared" si="144"/>
        <v>42401.617164351846</v>
      </c>
      <c r="T2238" s="11">
        <f t="shared" si="145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2"/>
        <v>3.5292777777777777</v>
      </c>
      <c r="P2239" s="6">
        <f t="shared" si="143"/>
        <v>1.3758252573027466E-3</v>
      </c>
      <c r="Q2239" t="s">
        <v>8333</v>
      </c>
      <c r="R2239" s="7" t="s">
        <v>8351</v>
      </c>
      <c r="S2239" s="11">
        <f t="shared" si="144"/>
        <v>41955.332638888889</v>
      </c>
      <c r="T2239" s="11">
        <f t="shared" si="145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2"/>
        <v>1.3740000000000001</v>
      </c>
      <c r="P2240" s="6">
        <f t="shared" si="143"/>
        <v>1.1902869038575558E-4</v>
      </c>
      <c r="Q2240" t="s">
        <v>8333</v>
      </c>
      <c r="R2240" s="7" t="s">
        <v>8351</v>
      </c>
      <c r="S2240" s="11">
        <f t="shared" si="144"/>
        <v>42804.621712962966</v>
      </c>
      <c r="T2240" s="11">
        <f t="shared" si="145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2"/>
        <v>1.2802667999999999</v>
      </c>
      <c r="P2241" s="6">
        <f t="shared" si="143"/>
        <v>6.9317904179567894E-4</v>
      </c>
      <c r="Q2241" t="s">
        <v>8333</v>
      </c>
      <c r="R2241" s="7" t="s">
        <v>8351</v>
      </c>
      <c r="S2241" s="11">
        <f t="shared" si="144"/>
        <v>41609.168055555558</v>
      </c>
      <c r="T2241" s="11">
        <f t="shared" si="145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6">E2242/D2242</f>
        <v>2.7067999999999999</v>
      </c>
      <c r="P2242" s="6">
        <f t="shared" ref="P2242:P2305" si="147">E2242/SUM($E$2:$E$4115)</f>
        <v>2.9311031580800872E-4</v>
      </c>
      <c r="Q2242" t="s">
        <v>8333</v>
      </c>
      <c r="R2242" s="7" t="s">
        <v>8351</v>
      </c>
      <c r="S2242" s="11">
        <f t="shared" si="144"/>
        <v>42482.825740740736</v>
      </c>
      <c r="T2242" s="11">
        <f t="shared" si="145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6"/>
        <v>8.0640000000000001</v>
      </c>
      <c r="P2243" s="6">
        <f t="shared" si="147"/>
        <v>1.7464471602451475E-4</v>
      </c>
      <c r="Q2243" t="s">
        <v>8333</v>
      </c>
      <c r="R2243" s="7" t="s">
        <v>8351</v>
      </c>
      <c r="S2243" s="11">
        <f t="shared" ref="S2243:S2306" si="148">(((I2243/60)/60/24)+DATE(1970,1,1))</f>
        <v>42796.827546296292</v>
      </c>
      <c r="T2243" s="11">
        <f t="shared" ref="T2243:T2306" si="149">((($J2243/60)/60/24)+DATE(1970,1,1))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6"/>
        <v>13.600976000000001</v>
      </c>
      <c r="P2244" s="6">
        <f t="shared" si="147"/>
        <v>2.9456083719943461E-3</v>
      </c>
      <c r="Q2244" t="s">
        <v>8333</v>
      </c>
      <c r="R2244" s="7" t="s">
        <v>8351</v>
      </c>
      <c r="S2244" s="11">
        <f t="shared" si="148"/>
        <v>41605.126388888886</v>
      </c>
      <c r="T2244" s="11">
        <f t="shared" si="149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6"/>
        <v>9302.5</v>
      </c>
      <c r="P2245" s="6">
        <f t="shared" si="147"/>
        <v>2.0146732028993654E-4</v>
      </c>
      <c r="Q2245" t="s">
        <v>8333</v>
      </c>
      <c r="R2245" s="7" t="s">
        <v>8351</v>
      </c>
      <c r="S2245" s="11">
        <f t="shared" si="148"/>
        <v>42807.125</v>
      </c>
      <c r="T2245" s="11">
        <f t="shared" si="149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6"/>
        <v>3.7702</v>
      </c>
      <c r="P2246" s="6">
        <f t="shared" si="147"/>
        <v>4.0826234397050193E-4</v>
      </c>
      <c r="Q2246" t="s">
        <v>8333</v>
      </c>
      <c r="R2246" s="7" t="s">
        <v>8351</v>
      </c>
      <c r="S2246" s="11">
        <f t="shared" si="148"/>
        <v>42659.854166666672</v>
      </c>
      <c r="T2246" s="11">
        <f t="shared" si="149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6"/>
        <v>26.47025</v>
      </c>
      <c r="P2247" s="6">
        <f t="shared" si="147"/>
        <v>2.2930998483868606E-3</v>
      </c>
      <c r="Q2247" t="s">
        <v>8333</v>
      </c>
      <c r="R2247" s="7" t="s">
        <v>8351</v>
      </c>
      <c r="S2247" s="11">
        <f t="shared" si="148"/>
        <v>41691.75</v>
      </c>
      <c r="T2247" s="11">
        <f t="shared" si="149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6"/>
        <v>1.0012000000000001</v>
      </c>
      <c r="P2248" s="6">
        <f t="shared" si="147"/>
        <v>5.4208299133105208E-5</v>
      </c>
      <c r="Q2248" t="s">
        <v>8333</v>
      </c>
      <c r="R2248" s="7" t="s">
        <v>8351</v>
      </c>
      <c r="S2248" s="11">
        <f t="shared" si="148"/>
        <v>42251.79178240741</v>
      </c>
      <c r="T2248" s="11">
        <f t="shared" si="149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6"/>
        <v>1.0445405405405406</v>
      </c>
      <c r="P2249" s="6">
        <f t="shared" si="147"/>
        <v>4.1850626146549142E-4</v>
      </c>
      <c r="Q2249" t="s">
        <v>8333</v>
      </c>
      <c r="R2249" s="7" t="s">
        <v>8351</v>
      </c>
      <c r="S2249" s="11">
        <f t="shared" si="148"/>
        <v>42214.666261574079</v>
      </c>
      <c r="T2249" s="11">
        <f t="shared" si="149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6"/>
        <v>1.0721428571428571</v>
      </c>
      <c r="P2250" s="6">
        <f t="shared" si="147"/>
        <v>1.6253826807589077E-4</v>
      </c>
      <c r="Q2250" t="s">
        <v>8333</v>
      </c>
      <c r="R2250" s="7" t="s">
        <v>8351</v>
      </c>
      <c r="S2250" s="11">
        <f t="shared" si="148"/>
        <v>42718.875902777778</v>
      </c>
      <c r="T2250" s="11">
        <f t="shared" si="149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6"/>
        <v>1.6877142857142857</v>
      </c>
      <c r="P2251" s="6">
        <f t="shared" si="147"/>
        <v>1.2792985336765978E-4</v>
      </c>
      <c r="Q2251" t="s">
        <v>8333</v>
      </c>
      <c r="R2251" s="7" t="s">
        <v>8351</v>
      </c>
      <c r="S2251" s="11">
        <f t="shared" si="148"/>
        <v>41366.661631944444</v>
      </c>
      <c r="T2251" s="11">
        <f t="shared" si="149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6"/>
        <v>9.7511200000000002</v>
      </c>
      <c r="P2252" s="6">
        <f t="shared" si="147"/>
        <v>5.279580801466289E-3</v>
      </c>
      <c r="Q2252" t="s">
        <v>8333</v>
      </c>
      <c r="R2252" s="7" t="s">
        <v>8351</v>
      </c>
      <c r="S2252" s="11">
        <f t="shared" si="148"/>
        <v>42707.0471412037</v>
      </c>
      <c r="T2252" s="11">
        <f t="shared" si="149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6"/>
        <v>1.3444929411764706</v>
      </c>
      <c r="P2253" s="6">
        <f t="shared" si="147"/>
        <v>2.4750409191768343E-4</v>
      </c>
      <c r="Q2253" t="s">
        <v>8333</v>
      </c>
      <c r="R2253" s="7" t="s">
        <v>8351</v>
      </c>
      <c r="S2253" s="11">
        <f t="shared" si="148"/>
        <v>41867.34579861111</v>
      </c>
      <c r="T2253" s="11">
        <f t="shared" si="149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6"/>
        <v>2.722777777777778</v>
      </c>
      <c r="P2254" s="6">
        <f t="shared" si="147"/>
        <v>5.3071289263153935E-4</v>
      </c>
      <c r="Q2254" t="s">
        <v>8333</v>
      </c>
      <c r="R2254" s="7" t="s">
        <v>8351</v>
      </c>
      <c r="S2254" s="11">
        <f t="shared" si="148"/>
        <v>42588.327986111108</v>
      </c>
      <c r="T2254" s="11">
        <f t="shared" si="149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6"/>
        <v>1.1268750000000001</v>
      </c>
      <c r="P2255" s="6">
        <f t="shared" si="147"/>
        <v>1.9524083766877485E-4</v>
      </c>
      <c r="Q2255" t="s">
        <v>8333</v>
      </c>
      <c r="R2255" s="7" t="s">
        <v>8351</v>
      </c>
      <c r="S2255" s="11">
        <f t="shared" si="148"/>
        <v>42326.672997685186</v>
      </c>
      <c r="T2255" s="11">
        <f t="shared" si="149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6"/>
        <v>4.5979999999999999</v>
      </c>
      <c r="P2256" s="6">
        <f t="shared" si="147"/>
        <v>4.9790203638437421E-5</v>
      </c>
      <c r="Q2256" t="s">
        <v>8333</v>
      </c>
      <c r="R2256" s="7" t="s">
        <v>8351</v>
      </c>
      <c r="S2256" s="11">
        <f t="shared" si="148"/>
        <v>42759.647777777776</v>
      </c>
      <c r="T2256" s="11">
        <f t="shared" si="149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6"/>
        <v>2.8665822784810127</v>
      </c>
      <c r="P2257" s="6">
        <f t="shared" si="147"/>
        <v>2.4522595728491823E-4</v>
      </c>
      <c r="Q2257" t="s">
        <v>8333</v>
      </c>
      <c r="R2257" s="7" t="s">
        <v>8351</v>
      </c>
      <c r="S2257" s="11">
        <f t="shared" si="148"/>
        <v>42497.951979166668</v>
      </c>
      <c r="T2257" s="11">
        <f t="shared" si="149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6"/>
        <v>2.2270833333333333</v>
      </c>
      <c r="P2258" s="6">
        <f t="shared" si="147"/>
        <v>2.3151686685293435E-5</v>
      </c>
      <c r="Q2258" t="s">
        <v>8333</v>
      </c>
      <c r="R2258" s="7" t="s">
        <v>8351</v>
      </c>
      <c r="S2258" s="11">
        <f t="shared" si="148"/>
        <v>42696.451921296291</v>
      </c>
      <c r="T2258" s="11">
        <f t="shared" si="149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6"/>
        <v>6.3613999999999997</v>
      </c>
      <c r="P2259" s="6">
        <f t="shared" si="147"/>
        <v>3.444273612718093E-4</v>
      </c>
      <c r="Q2259" t="s">
        <v>8333</v>
      </c>
      <c r="R2259" s="7" t="s">
        <v>8351</v>
      </c>
      <c r="S2259" s="11">
        <f t="shared" si="148"/>
        <v>42540.958333333328</v>
      </c>
      <c r="T2259" s="11">
        <f t="shared" si="149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6"/>
        <v>1.4650000000000001</v>
      </c>
      <c r="P2260" s="6">
        <f t="shared" si="147"/>
        <v>6.9801577349579743E-5</v>
      </c>
      <c r="Q2260" t="s">
        <v>8333</v>
      </c>
      <c r="R2260" s="7" t="s">
        <v>8351</v>
      </c>
      <c r="S2260" s="11">
        <f t="shared" si="148"/>
        <v>42166.75100694444</v>
      </c>
      <c r="T2260" s="11">
        <f t="shared" si="149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6"/>
        <v>18.670999999999999</v>
      </c>
      <c r="P2261" s="6">
        <f t="shared" si="147"/>
        <v>4.043640244163833E-4</v>
      </c>
      <c r="Q2261" t="s">
        <v>8333</v>
      </c>
      <c r="R2261" s="7" t="s">
        <v>8351</v>
      </c>
      <c r="S2261" s="11">
        <f t="shared" si="148"/>
        <v>42712.804814814815</v>
      </c>
      <c r="T2261" s="11">
        <f t="shared" si="149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6"/>
        <v>3.2692000000000001</v>
      </c>
      <c r="P2262" s="6">
        <f t="shared" si="147"/>
        <v>1.7700536508784214E-4</v>
      </c>
      <c r="Q2262" t="s">
        <v>8333</v>
      </c>
      <c r="R2262" s="7" t="s">
        <v>8351</v>
      </c>
      <c r="S2262" s="11">
        <f t="shared" si="148"/>
        <v>41724.975115740745</v>
      </c>
      <c r="T2262" s="11">
        <f t="shared" si="149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6"/>
        <v>7.7949999999999999</v>
      </c>
      <c r="P2263" s="6">
        <f t="shared" si="147"/>
        <v>1.68818894024193E-4</v>
      </c>
      <c r="Q2263" t="s">
        <v>8333</v>
      </c>
      <c r="R2263" s="7" t="s">
        <v>8351</v>
      </c>
      <c r="S2263" s="11">
        <f t="shared" si="148"/>
        <v>42780.724768518514</v>
      </c>
      <c r="T2263" s="11">
        <f t="shared" si="149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6"/>
        <v>1.5415151515151515</v>
      </c>
      <c r="P2264" s="6">
        <f t="shared" si="147"/>
        <v>1.101708420655638E-4</v>
      </c>
      <c r="Q2264" t="s">
        <v>8333</v>
      </c>
      <c r="R2264" s="7" t="s">
        <v>8351</v>
      </c>
      <c r="S2264" s="11">
        <f t="shared" si="148"/>
        <v>41961</v>
      </c>
      <c r="T2264" s="11">
        <f t="shared" si="149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6"/>
        <v>1.1554666666666666</v>
      </c>
      <c r="P2265" s="6">
        <f t="shared" si="147"/>
        <v>1.8768242919995595E-4</v>
      </c>
      <c r="Q2265" t="s">
        <v>8333</v>
      </c>
      <c r="R2265" s="7" t="s">
        <v>8351</v>
      </c>
      <c r="S2265" s="11">
        <f t="shared" si="148"/>
        <v>42035.832326388889</v>
      </c>
      <c r="T2265" s="11">
        <f t="shared" si="149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6"/>
        <v>1.8003333333333333</v>
      </c>
      <c r="P2266" s="6">
        <f t="shared" si="147"/>
        <v>2.3394248790883039E-4</v>
      </c>
      <c r="Q2266" t="s">
        <v>8333</v>
      </c>
      <c r="R2266" s="7" t="s">
        <v>8351</v>
      </c>
      <c r="S2266" s="11">
        <f t="shared" si="148"/>
        <v>42513.125</v>
      </c>
      <c r="T2266" s="11">
        <f t="shared" si="149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6"/>
        <v>2.9849999999999999</v>
      </c>
      <c r="P2267" s="6">
        <f t="shared" si="147"/>
        <v>1.2929426521160131E-5</v>
      </c>
      <c r="Q2267" t="s">
        <v>8333</v>
      </c>
      <c r="R2267" s="7" t="s">
        <v>8351</v>
      </c>
      <c r="S2267" s="11">
        <f t="shared" si="148"/>
        <v>42696.853090277778</v>
      </c>
      <c r="T2267" s="11">
        <f t="shared" si="149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6"/>
        <v>3.2026666666666666</v>
      </c>
      <c r="P2268" s="6">
        <f t="shared" si="147"/>
        <v>1.0404181743325507E-4</v>
      </c>
      <c r="Q2268" t="s">
        <v>8333</v>
      </c>
      <c r="R2268" s="7" t="s">
        <v>8351</v>
      </c>
      <c r="S2268" s="11">
        <f t="shared" si="148"/>
        <v>42487.083333333328</v>
      </c>
      <c r="T2268" s="11">
        <f t="shared" si="149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6"/>
        <v>3.80525</v>
      </c>
      <c r="P2269" s="6">
        <f t="shared" si="147"/>
        <v>1.648231164812214E-3</v>
      </c>
      <c r="Q2269" t="s">
        <v>8333</v>
      </c>
      <c r="R2269" s="7" t="s">
        <v>8351</v>
      </c>
      <c r="S2269" s="11">
        <f t="shared" si="148"/>
        <v>41994.041666666672</v>
      </c>
      <c r="T2269" s="11">
        <f t="shared" si="149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6"/>
        <v>1.026</v>
      </c>
      <c r="P2270" s="6">
        <f t="shared" si="147"/>
        <v>6.2217180083733376E-4</v>
      </c>
      <c r="Q2270" t="s">
        <v>8333</v>
      </c>
      <c r="R2270" s="7" t="s">
        <v>8351</v>
      </c>
      <c r="S2270" s="11">
        <f t="shared" si="148"/>
        <v>42806.082349537035</v>
      </c>
      <c r="T2270" s="11">
        <f t="shared" si="149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6"/>
        <v>18.016400000000001</v>
      </c>
      <c r="P2271" s="6">
        <f t="shared" si="147"/>
        <v>9.754678390947629E-4</v>
      </c>
      <c r="Q2271" t="s">
        <v>8333</v>
      </c>
      <c r="R2271" s="7" t="s">
        <v>8351</v>
      </c>
      <c r="S2271" s="11">
        <f t="shared" si="148"/>
        <v>42801.208333333328</v>
      </c>
      <c r="T2271" s="11">
        <f t="shared" si="149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6"/>
        <v>7.2024800000000004</v>
      </c>
      <c r="P2272" s="6">
        <f t="shared" si="147"/>
        <v>3.8996623086317178E-3</v>
      </c>
      <c r="Q2272" t="s">
        <v>8333</v>
      </c>
      <c r="R2272" s="7" t="s">
        <v>8351</v>
      </c>
      <c r="S2272" s="11">
        <f t="shared" si="148"/>
        <v>42745.915972222225</v>
      </c>
      <c r="T2272" s="11">
        <f t="shared" si="149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6"/>
        <v>2.8309000000000002</v>
      </c>
      <c r="P2273" s="6">
        <f t="shared" si="147"/>
        <v>1.2261947584171597E-3</v>
      </c>
      <c r="Q2273" t="s">
        <v>8333</v>
      </c>
      <c r="R2273" s="7" t="s">
        <v>8351</v>
      </c>
      <c r="S2273" s="11">
        <f t="shared" si="148"/>
        <v>42714.000046296293</v>
      </c>
      <c r="T2273" s="11">
        <f t="shared" si="149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6"/>
        <v>13.566000000000001</v>
      </c>
      <c r="P2274" s="6">
        <f t="shared" si="147"/>
        <v>2.938033503954076E-4</v>
      </c>
      <c r="Q2274" t="s">
        <v>8333</v>
      </c>
      <c r="R2274" s="7" t="s">
        <v>8351</v>
      </c>
      <c r="S2274" s="11">
        <f t="shared" si="148"/>
        <v>42345.699490740735</v>
      </c>
      <c r="T2274" s="11">
        <f t="shared" si="149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6"/>
        <v>2.2035999999999998</v>
      </c>
      <c r="P2275" s="6">
        <f t="shared" si="147"/>
        <v>1.1931023568688637E-4</v>
      </c>
      <c r="Q2275" t="s">
        <v>8333</v>
      </c>
      <c r="R2275" s="7" t="s">
        <v>8351</v>
      </c>
      <c r="S2275" s="11">
        <f t="shared" si="148"/>
        <v>42806.507430555561</v>
      </c>
      <c r="T2275" s="11">
        <f t="shared" si="149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6"/>
        <v>1.196</v>
      </c>
      <c r="P2276" s="6">
        <f t="shared" si="147"/>
        <v>6.4755419260081729E-5</v>
      </c>
      <c r="Q2276" t="s">
        <v>8333</v>
      </c>
      <c r="R2276" s="7" t="s">
        <v>8351</v>
      </c>
      <c r="S2276" s="11">
        <f t="shared" si="148"/>
        <v>41693.500659722224</v>
      </c>
      <c r="T2276" s="11">
        <f t="shared" si="149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6"/>
        <v>4.0776923076923079</v>
      </c>
      <c r="P2277" s="6">
        <f t="shared" si="147"/>
        <v>5.7402755434396865E-5</v>
      </c>
      <c r="Q2277" t="s">
        <v>8333</v>
      </c>
      <c r="R2277" s="7" t="s">
        <v>8351</v>
      </c>
      <c r="S2277" s="11">
        <f t="shared" si="148"/>
        <v>41995.616655092599</v>
      </c>
      <c r="T2277" s="11">
        <f t="shared" si="149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6"/>
        <v>1.0581826105905425</v>
      </c>
      <c r="P2278" s="6">
        <f t="shared" si="147"/>
        <v>1.0516799863777822E-4</v>
      </c>
      <c r="Q2278" t="s">
        <v>8333</v>
      </c>
      <c r="R2278" s="7" t="s">
        <v>8351</v>
      </c>
      <c r="S2278" s="11">
        <f t="shared" si="148"/>
        <v>41644.651493055557</v>
      </c>
      <c r="T2278" s="11">
        <f t="shared" si="149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6"/>
        <v>1.4108235294117648</v>
      </c>
      <c r="P2279" s="6">
        <f t="shared" si="147"/>
        <v>2.597147116277258E-4</v>
      </c>
      <c r="Q2279" t="s">
        <v>8333</v>
      </c>
      <c r="R2279" s="7" t="s">
        <v>8351</v>
      </c>
      <c r="S2279" s="11">
        <f t="shared" si="148"/>
        <v>40966.678506944445</v>
      </c>
      <c r="T2279" s="11">
        <f t="shared" si="149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6"/>
        <v>2.7069999999999999</v>
      </c>
      <c r="P2280" s="6">
        <f t="shared" si="147"/>
        <v>1.1725278925554598E-4</v>
      </c>
      <c r="Q2280" t="s">
        <v>8333</v>
      </c>
      <c r="R2280" s="7" t="s">
        <v>8351</v>
      </c>
      <c r="S2280" s="11">
        <f t="shared" si="148"/>
        <v>42372.957638888889</v>
      </c>
      <c r="T2280" s="11">
        <f t="shared" si="149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6"/>
        <v>1.538</v>
      </c>
      <c r="P2281" s="6">
        <f t="shared" si="147"/>
        <v>3.3308974856858094E-5</v>
      </c>
      <c r="Q2281" t="s">
        <v>8333</v>
      </c>
      <c r="R2281" s="7" t="s">
        <v>8351</v>
      </c>
      <c r="S2281" s="11">
        <f t="shared" si="148"/>
        <v>42039.166666666672</v>
      </c>
      <c r="T2281" s="11">
        <f t="shared" si="149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6"/>
        <v>4.0357653061224488</v>
      </c>
      <c r="P2282" s="6">
        <f t="shared" si="147"/>
        <v>8.5655826402871653E-4</v>
      </c>
      <c r="Q2282" t="s">
        <v>8333</v>
      </c>
      <c r="R2282" s="7" t="s">
        <v>8351</v>
      </c>
      <c r="S2282" s="11">
        <f t="shared" si="148"/>
        <v>42264.624895833331</v>
      </c>
      <c r="T2282" s="11">
        <f t="shared" si="149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6"/>
        <v>1.85</v>
      </c>
      <c r="P2283" s="6">
        <f t="shared" si="147"/>
        <v>1.2019818625199117E-5</v>
      </c>
      <c r="Q2283" t="s">
        <v>8325</v>
      </c>
      <c r="R2283" s="7" t="s">
        <v>8326</v>
      </c>
      <c r="S2283" s="11">
        <f t="shared" si="148"/>
        <v>40749.284722222219</v>
      </c>
      <c r="T2283" s="11">
        <f t="shared" si="149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6"/>
        <v>1.8533333333333333</v>
      </c>
      <c r="P2284" s="6">
        <f t="shared" si="147"/>
        <v>3.010368989013833E-5</v>
      </c>
      <c r="Q2284" t="s">
        <v>8325</v>
      </c>
      <c r="R2284" s="7" t="s">
        <v>8326</v>
      </c>
      <c r="S2284" s="11">
        <f t="shared" si="148"/>
        <v>42383.17460648148</v>
      </c>
      <c r="T2284" s="11">
        <f t="shared" si="149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6"/>
        <v>1.0085533333333332</v>
      </c>
      <c r="P2285" s="6">
        <f t="shared" si="147"/>
        <v>6.552771967841434E-5</v>
      </c>
      <c r="Q2285" t="s">
        <v>8325</v>
      </c>
      <c r="R2285" s="7" t="s">
        <v>8326</v>
      </c>
      <c r="S2285" s="11">
        <f t="shared" si="148"/>
        <v>41038.083379629628</v>
      </c>
      <c r="T2285" s="11">
        <f t="shared" si="149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6"/>
        <v>1.0622116666666668</v>
      </c>
      <c r="P2286" s="6">
        <f t="shared" si="147"/>
        <v>1.3802801702598698E-4</v>
      </c>
      <c r="Q2286" t="s">
        <v>8325</v>
      </c>
      <c r="R2286" s="7" t="s">
        <v>8326</v>
      </c>
      <c r="S2286" s="11">
        <f t="shared" si="148"/>
        <v>40614.166666666664</v>
      </c>
      <c r="T2286" s="11">
        <f t="shared" si="149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6"/>
        <v>1.2136666666666667</v>
      </c>
      <c r="P2287" s="6">
        <f t="shared" si="147"/>
        <v>7.8854341647477454E-5</v>
      </c>
      <c r="Q2287" t="s">
        <v>8325</v>
      </c>
      <c r="R2287" s="7" t="s">
        <v>8326</v>
      </c>
      <c r="S2287" s="11">
        <f t="shared" si="148"/>
        <v>41089.185682870368</v>
      </c>
      <c r="T2287" s="11">
        <f t="shared" si="149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6"/>
        <v>1.0006666666666666</v>
      </c>
      <c r="P2288" s="6">
        <f t="shared" si="147"/>
        <v>3.2507653615178154E-5</v>
      </c>
      <c r="Q2288" t="s">
        <v>8325</v>
      </c>
      <c r="R2288" s="7" t="s">
        <v>8326</v>
      </c>
      <c r="S2288" s="11">
        <f t="shared" si="148"/>
        <v>41523.165972222225</v>
      </c>
      <c r="T2288" s="11">
        <f t="shared" si="149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6"/>
        <v>1.1997755555555556</v>
      </c>
      <c r="P2289" s="6">
        <f t="shared" si="147"/>
        <v>1.1692771271939419E-4</v>
      </c>
      <c r="Q2289" t="s">
        <v>8325</v>
      </c>
      <c r="R2289" s="7" t="s">
        <v>8326</v>
      </c>
      <c r="S2289" s="11">
        <f t="shared" si="148"/>
        <v>41813.667361111111</v>
      </c>
      <c r="T2289" s="11">
        <f t="shared" si="149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6"/>
        <v>1.0009999999999999</v>
      </c>
      <c r="P2290" s="6">
        <f t="shared" si="147"/>
        <v>2.1678988187070839E-5</v>
      </c>
      <c r="Q2290" t="s">
        <v>8325</v>
      </c>
      <c r="R2290" s="7" t="s">
        <v>8326</v>
      </c>
      <c r="S2290" s="11">
        <f t="shared" si="148"/>
        <v>41086.75</v>
      </c>
      <c r="T2290" s="11">
        <f t="shared" si="149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6"/>
        <v>1.0740000000000001</v>
      </c>
      <c r="P2291" s="6">
        <f t="shared" si="147"/>
        <v>3.4889960009361764E-5</v>
      </c>
      <c r="Q2291" t="s">
        <v>8325</v>
      </c>
      <c r="R2291" s="7" t="s">
        <v>8326</v>
      </c>
      <c r="S2291" s="11">
        <f t="shared" si="148"/>
        <v>41614.973611111112</v>
      </c>
      <c r="T2291" s="11">
        <f t="shared" si="149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6"/>
        <v>1.0406666666666666</v>
      </c>
      <c r="P2292" s="6">
        <f t="shared" si="147"/>
        <v>3.3807093466551031E-5</v>
      </c>
      <c r="Q2292" t="s">
        <v>8325</v>
      </c>
      <c r="R2292" s="7" t="s">
        <v>8326</v>
      </c>
      <c r="S2292" s="11">
        <f t="shared" si="148"/>
        <v>40148.708333333336</v>
      </c>
      <c r="T2292" s="11">
        <f t="shared" si="149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6"/>
        <v>1.728</v>
      </c>
      <c r="P2293" s="6">
        <f t="shared" si="147"/>
        <v>9.3559669298847183E-5</v>
      </c>
      <c r="Q2293" t="s">
        <v>8325</v>
      </c>
      <c r="R2293" s="7" t="s">
        <v>8326</v>
      </c>
      <c r="S2293" s="11">
        <f t="shared" si="148"/>
        <v>41022.166666666664</v>
      </c>
      <c r="T2293" s="11">
        <f t="shared" si="149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6"/>
        <v>1.072505</v>
      </c>
      <c r="P2294" s="6">
        <f t="shared" si="147"/>
        <v>4.6455191259888937E-5</v>
      </c>
      <c r="Q2294" t="s">
        <v>8325</v>
      </c>
      <c r="R2294" s="7" t="s">
        <v>8326</v>
      </c>
      <c r="S2294" s="11">
        <f t="shared" si="148"/>
        <v>41017.697638888887</v>
      </c>
      <c r="T2294" s="11">
        <f t="shared" si="149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6"/>
        <v>1.0823529411764705</v>
      </c>
      <c r="P2295" s="6">
        <f t="shared" si="147"/>
        <v>1.9924744387717456E-5</v>
      </c>
      <c r="Q2295" t="s">
        <v>8325</v>
      </c>
      <c r="R2295" s="7" t="s">
        <v>8326</v>
      </c>
      <c r="S2295" s="11">
        <f t="shared" si="148"/>
        <v>41177.165972222225</v>
      </c>
      <c r="T2295" s="11">
        <f t="shared" si="149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6"/>
        <v>1.4608079999999999</v>
      </c>
      <c r="P2296" s="6">
        <f t="shared" si="147"/>
        <v>1.5818601086702586E-4</v>
      </c>
      <c r="Q2296" t="s">
        <v>8325</v>
      </c>
      <c r="R2296" s="7" t="s">
        <v>8326</v>
      </c>
      <c r="S2296" s="11">
        <f t="shared" si="148"/>
        <v>41294.72314814815</v>
      </c>
      <c r="T2296" s="11">
        <f t="shared" si="149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6"/>
        <v>1.2524999999999999</v>
      </c>
      <c r="P2297" s="6">
        <f t="shared" si="147"/>
        <v>3.2550968276890584E-5</v>
      </c>
      <c r="Q2297" t="s">
        <v>8325</v>
      </c>
      <c r="R2297" s="7" t="s">
        <v>8326</v>
      </c>
      <c r="S2297" s="11">
        <f t="shared" si="148"/>
        <v>41300.954351851848</v>
      </c>
      <c r="T2297" s="11">
        <f t="shared" si="149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6"/>
        <v>1.4907142857142857</v>
      </c>
      <c r="P2298" s="6">
        <f t="shared" si="147"/>
        <v>2.259942474845996E-4</v>
      </c>
      <c r="Q2298" t="s">
        <v>8325</v>
      </c>
      <c r="R2298" s="7" t="s">
        <v>8326</v>
      </c>
      <c r="S2298" s="11">
        <f t="shared" si="148"/>
        <v>40962.731782407405</v>
      </c>
      <c r="T2298" s="11">
        <f t="shared" si="149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6"/>
        <v>1.006</v>
      </c>
      <c r="P2299" s="6">
        <f t="shared" si="147"/>
        <v>2.1787274841351914E-5</v>
      </c>
      <c r="Q2299" t="s">
        <v>8325</v>
      </c>
      <c r="R2299" s="7" t="s">
        <v>8326</v>
      </c>
      <c r="S2299" s="11">
        <f t="shared" si="148"/>
        <v>40982.165972222225</v>
      </c>
      <c r="T2299" s="11">
        <f t="shared" si="149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6"/>
        <v>1.0507333333333333</v>
      </c>
      <c r="P2300" s="6">
        <f t="shared" si="147"/>
        <v>6.8268238324959742E-4</v>
      </c>
      <c r="Q2300" t="s">
        <v>8325</v>
      </c>
      <c r="R2300" s="7" t="s">
        <v>8326</v>
      </c>
      <c r="S2300" s="11">
        <f t="shared" si="148"/>
        <v>41724.798993055556</v>
      </c>
      <c r="T2300" s="11">
        <f t="shared" si="149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6"/>
        <v>3.5016666666666665</v>
      </c>
      <c r="P2301" s="6">
        <f t="shared" si="147"/>
        <v>2.2751026064453465E-5</v>
      </c>
      <c r="Q2301" t="s">
        <v>8325</v>
      </c>
      <c r="R2301" s="7" t="s">
        <v>8326</v>
      </c>
      <c r="S2301" s="11">
        <f t="shared" si="148"/>
        <v>40580.032511574071</v>
      </c>
      <c r="T2301" s="11">
        <f t="shared" si="149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6"/>
        <v>1.0125</v>
      </c>
      <c r="P2302" s="6">
        <f t="shared" si="147"/>
        <v>1.7542437993533846E-5</v>
      </c>
      <c r="Q2302" t="s">
        <v>8325</v>
      </c>
      <c r="R2302" s="7" t="s">
        <v>8326</v>
      </c>
      <c r="S2302" s="11">
        <f t="shared" si="148"/>
        <v>41088.727037037039</v>
      </c>
      <c r="T2302" s="11">
        <f t="shared" si="149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6"/>
        <v>1.336044</v>
      </c>
      <c r="P2303" s="6">
        <f t="shared" si="147"/>
        <v>1.4467573473230208E-4</v>
      </c>
      <c r="Q2303" t="s">
        <v>8325</v>
      </c>
      <c r="R2303" s="7" t="s">
        <v>8329</v>
      </c>
      <c r="S2303" s="11">
        <f t="shared" si="148"/>
        <v>41446.146944444445</v>
      </c>
      <c r="T2303" s="11">
        <f t="shared" si="149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6"/>
        <v>1.7065217391304348</v>
      </c>
      <c r="P2304" s="6">
        <f t="shared" si="147"/>
        <v>8.5005023610642403E-5</v>
      </c>
      <c r="Q2304" t="s">
        <v>8325</v>
      </c>
      <c r="R2304" s="7" t="s">
        <v>8329</v>
      </c>
      <c r="S2304" s="11">
        <f t="shared" si="148"/>
        <v>41639.291666666664</v>
      </c>
      <c r="T2304" s="11">
        <f t="shared" si="149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6"/>
        <v>1.0935829457364341</v>
      </c>
      <c r="P2305" s="6">
        <f t="shared" si="147"/>
        <v>1.5276236550070403E-4</v>
      </c>
      <c r="Q2305" t="s">
        <v>8325</v>
      </c>
      <c r="R2305" s="7" t="s">
        <v>8329</v>
      </c>
      <c r="S2305" s="11">
        <f t="shared" si="148"/>
        <v>40890.152731481481</v>
      </c>
      <c r="T2305" s="11">
        <f t="shared" si="149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50">E2306/D2306</f>
        <v>1.0070033333333335</v>
      </c>
      <c r="P2306" s="6">
        <f t="shared" ref="P2306:P2369" si="151">E2306/SUM($E$2:$E$4115)</f>
        <v>1.3085402617986591E-4</v>
      </c>
      <c r="Q2306" t="s">
        <v>8325</v>
      </c>
      <c r="R2306" s="7" t="s">
        <v>8329</v>
      </c>
      <c r="S2306" s="11">
        <f t="shared" si="148"/>
        <v>40544.207638888889</v>
      </c>
      <c r="T2306" s="11">
        <f t="shared" si="149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50"/>
        <v>1.0122777777777778</v>
      </c>
      <c r="P2307" s="6">
        <f t="shared" si="151"/>
        <v>3.9461822553108671E-4</v>
      </c>
      <c r="Q2307" t="s">
        <v>8325</v>
      </c>
      <c r="R2307" s="7" t="s">
        <v>8329</v>
      </c>
      <c r="S2307" s="11">
        <f t="shared" ref="S2307:S2370" si="152">(((I2307/60)/60/24)+DATE(1970,1,1))</f>
        <v>41859.75</v>
      </c>
      <c r="T2307" s="11">
        <f t="shared" ref="T2307:T2370" si="153">((($J2307/60)/60/24)+DATE(1970,1,1))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50"/>
        <v>1.0675857142857144</v>
      </c>
      <c r="P2308" s="6">
        <f t="shared" si="151"/>
        <v>8.092369961078876E-5</v>
      </c>
      <c r="Q2308" t="s">
        <v>8325</v>
      </c>
      <c r="R2308" s="7" t="s">
        <v>8329</v>
      </c>
      <c r="S2308" s="11">
        <f t="shared" si="152"/>
        <v>40978.16815972222</v>
      </c>
      <c r="T2308" s="11">
        <f t="shared" si="153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50"/>
        <v>1.0665777537961894</v>
      </c>
      <c r="P2309" s="6">
        <f t="shared" si="151"/>
        <v>4.537773904979226E-5</v>
      </c>
      <c r="Q2309" t="s">
        <v>8325</v>
      </c>
      <c r="R2309" s="7" t="s">
        <v>8329</v>
      </c>
      <c r="S2309" s="11">
        <f t="shared" si="152"/>
        <v>41034.802407407406</v>
      </c>
      <c r="T2309" s="11">
        <f t="shared" si="153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50"/>
        <v>1.0130622</v>
      </c>
      <c r="P2310" s="6">
        <f t="shared" si="151"/>
        <v>1.0970111621662335E-3</v>
      </c>
      <c r="Q2310" t="s">
        <v>8325</v>
      </c>
      <c r="R2310" s="7" t="s">
        <v>8329</v>
      </c>
      <c r="S2310" s="11">
        <f t="shared" si="152"/>
        <v>41880.041666666664</v>
      </c>
      <c r="T2310" s="11">
        <f t="shared" si="153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50"/>
        <v>1.0667450000000001</v>
      </c>
      <c r="P2311" s="6">
        <f t="shared" si="151"/>
        <v>1.3861709642527603E-4</v>
      </c>
      <c r="Q2311" t="s">
        <v>8325</v>
      </c>
      <c r="R2311" s="7" t="s">
        <v>8329</v>
      </c>
      <c r="S2311" s="11">
        <f t="shared" si="152"/>
        <v>41342.987696759257</v>
      </c>
      <c r="T2311" s="11">
        <f t="shared" si="153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50"/>
        <v>4.288397837837838</v>
      </c>
      <c r="P2312" s="6">
        <f t="shared" si="151"/>
        <v>1.7181921401168956E-3</v>
      </c>
      <c r="Q2312" t="s">
        <v>8325</v>
      </c>
      <c r="R2312" s="7" t="s">
        <v>8329</v>
      </c>
      <c r="S2312" s="11">
        <f t="shared" si="152"/>
        <v>41354.752488425926</v>
      </c>
      <c r="T2312" s="11">
        <f t="shared" si="153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50"/>
        <v>1.0411111111111111</v>
      </c>
      <c r="P2313" s="6">
        <f t="shared" si="151"/>
        <v>2.0292919012273103E-4</v>
      </c>
      <c r="Q2313" t="s">
        <v>8325</v>
      </c>
      <c r="R2313" s="7" t="s">
        <v>8329</v>
      </c>
      <c r="S2313" s="11">
        <f t="shared" si="152"/>
        <v>41766.004502314812</v>
      </c>
      <c r="T2313" s="11">
        <f t="shared" si="153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50"/>
        <v>1.0786666666666667</v>
      </c>
      <c r="P2314" s="6">
        <f t="shared" si="151"/>
        <v>7.0083122650710524E-5</v>
      </c>
      <c r="Q2314" t="s">
        <v>8325</v>
      </c>
      <c r="R2314" s="7" t="s">
        <v>8329</v>
      </c>
      <c r="S2314" s="11">
        <f t="shared" si="152"/>
        <v>41747.958333333336</v>
      </c>
      <c r="T2314" s="11">
        <f t="shared" si="153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50"/>
        <v>1.7584040000000001</v>
      </c>
      <c r="P2315" s="6">
        <f t="shared" si="151"/>
        <v>1.9041168603445611E-4</v>
      </c>
      <c r="Q2315" t="s">
        <v>8325</v>
      </c>
      <c r="R2315" s="7" t="s">
        <v>8329</v>
      </c>
      <c r="S2315" s="11">
        <f t="shared" si="152"/>
        <v>41032.958634259259</v>
      </c>
      <c r="T2315" s="11">
        <f t="shared" si="153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50"/>
        <v>1.5697000000000001</v>
      </c>
      <c r="P2316" s="6">
        <f t="shared" si="151"/>
        <v>4.0794614694000117E-5</v>
      </c>
      <c r="Q2316" t="s">
        <v>8325</v>
      </c>
      <c r="R2316" s="7" t="s">
        <v>8329</v>
      </c>
      <c r="S2316" s="11">
        <f t="shared" si="152"/>
        <v>41067.551585648151</v>
      </c>
      <c r="T2316" s="11">
        <f t="shared" si="153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50"/>
        <v>1.026</v>
      </c>
      <c r="P2317" s="6">
        <f t="shared" si="151"/>
        <v>5.5551053646190514E-5</v>
      </c>
      <c r="Q2317" t="s">
        <v>8325</v>
      </c>
      <c r="R2317" s="7" t="s">
        <v>8329</v>
      </c>
      <c r="S2317" s="11">
        <f t="shared" si="152"/>
        <v>41034.72619212963</v>
      </c>
      <c r="T2317" s="11">
        <f t="shared" si="153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50"/>
        <v>1.0404266666666666</v>
      </c>
      <c r="P2318" s="6">
        <f t="shared" si="151"/>
        <v>3.3799296827442793E-4</v>
      </c>
      <c r="Q2318" t="s">
        <v>8325</v>
      </c>
      <c r="R2318" s="7" t="s">
        <v>8329</v>
      </c>
      <c r="S2318" s="11">
        <f t="shared" si="152"/>
        <v>40156.76666666667</v>
      </c>
      <c r="T2318" s="11">
        <f t="shared" si="153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50"/>
        <v>1.04</v>
      </c>
      <c r="P2319" s="6">
        <f t="shared" si="151"/>
        <v>9.0094496361852839E-6</v>
      </c>
      <c r="Q2319" t="s">
        <v>8325</v>
      </c>
      <c r="R2319" s="7" t="s">
        <v>8329</v>
      </c>
      <c r="S2319" s="11">
        <f t="shared" si="152"/>
        <v>40224.208333333336</v>
      </c>
      <c r="T2319" s="11">
        <f t="shared" si="153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50"/>
        <v>1.2105999999999999</v>
      </c>
      <c r="P2320" s="6">
        <f t="shared" si="151"/>
        <v>1.3109182367266714E-4</v>
      </c>
      <c r="Q2320" t="s">
        <v>8325</v>
      </c>
      <c r="R2320" s="7" t="s">
        <v>8329</v>
      </c>
      <c r="S2320" s="11">
        <f t="shared" si="152"/>
        <v>40082.165972222225</v>
      </c>
      <c r="T2320" s="11">
        <f t="shared" si="153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50"/>
        <v>1.077</v>
      </c>
      <c r="P2321" s="6">
        <f t="shared" si="151"/>
        <v>6.9974835996429449E-5</v>
      </c>
      <c r="Q2321" t="s">
        <v>8325</v>
      </c>
      <c r="R2321" s="7" t="s">
        <v>8329</v>
      </c>
      <c r="S2321" s="11">
        <f t="shared" si="152"/>
        <v>41623.082002314812</v>
      </c>
      <c r="T2321" s="11">
        <f t="shared" si="153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50"/>
        <v>1.0866</v>
      </c>
      <c r="P2322" s="6">
        <f t="shared" si="151"/>
        <v>1.1766427854181406E-4</v>
      </c>
      <c r="Q2322" t="s">
        <v>8325</v>
      </c>
      <c r="R2322" s="7" t="s">
        <v>8329</v>
      </c>
      <c r="S2322" s="11">
        <f t="shared" si="152"/>
        <v>41731.775462962964</v>
      </c>
      <c r="T2322" s="11">
        <f t="shared" si="153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50"/>
        <v>0.39120962394619685</v>
      </c>
      <c r="P2323" s="6">
        <f t="shared" si="151"/>
        <v>8.9444776436166398E-5</v>
      </c>
      <c r="Q2323" t="s">
        <v>8336</v>
      </c>
      <c r="R2323" s="7" t="s">
        <v>8352</v>
      </c>
      <c r="S2323" s="11">
        <f t="shared" si="152"/>
        <v>42829.21876157407</v>
      </c>
      <c r="T2323" s="11">
        <f t="shared" si="153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50"/>
        <v>3.1481481481481478E-2</v>
      </c>
      <c r="P2324" s="6">
        <f t="shared" si="151"/>
        <v>1.8408731227782432E-6</v>
      </c>
      <c r="Q2324" t="s">
        <v>8336</v>
      </c>
      <c r="R2324" s="7" t="s">
        <v>8352</v>
      </c>
      <c r="S2324" s="11">
        <f t="shared" si="152"/>
        <v>42834.853807870371</v>
      </c>
      <c r="T2324" s="11">
        <f t="shared" si="153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50"/>
        <v>0.48</v>
      </c>
      <c r="P2325" s="6">
        <f t="shared" si="151"/>
        <v>2.598879702745755E-6</v>
      </c>
      <c r="Q2325" t="s">
        <v>8336</v>
      </c>
      <c r="R2325" s="7" t="s">
        <v>8352</v>
      </c>
      <c r="S2325" s="11">
        <f t="shared" si="152"/>
        <v>42814.755173611105</v>
      </c>
      <c r="T2325" s="11">
        <f t="shared" si="153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50"/>
        <v>0.20733333333333334</v>
      </c>
      <c r="P2326" s="6">
        <f t="shared" si="151"/>
        <v>3.3677149481413741E-5</v>
      </c>
      <c r="Q2326" t="s">
        <v>8336</v>
      </c>
      <c r="R2326" s="7" t="s">
        <v>8352</v>
      </c>
      <c r="S2326" s="11">
        <f t="shared" si="152"/>
        <v>42820.843576388885</v>
      </c>
      <c r="T2326" s="11">
        <f t="shared" si="153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50"/>
        <v>0.08</v>
      </c>
      <c r="P2327" s="6">
        <f t="shared" si="151"/>
        <v>1.73258646849717E-6</v>
      </c>
      <c r="Q2327" t="s">
        <v>8336</v>
      </c>
      <c r="R2327" s="7" t="s">
        <v>8352</v>
      </c>
      <c r="S2327" s="11">
        <f t="shared" si="152"/>
        <v>42823.980682870373</v>
      </c>
      <c r="T2327" s="11">
        <f t="shared" si="153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50"/>
        <v>7.1999999999999998E-3</v>
      </c>
      <c r="P2328" s="6">
        <f t="shared" si="151"/>
        <v>2.3389917324711795E-6</v>
      </c>
      <c r="Q2328" t="s">
        <v>8336</v>
      </c>
      <c r="R2328" s="7" t="s">
        <v>8352</v>
      </c>
      <c r="S2328" s="11">
        <f t="shared" si="152"/>
        <v>42855.708333333328</v>
      </c>
      <c r="T2328" s="11">
        <f t="shared" si="153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50"/>
        <v>5.2609431428571432</v>
      </c>
      <c r="P2329" s="6">
        <f t="shared" si="151"/>
        <v>3.9878295191206762E-3</v>
      </c>
      <c r="Q2329" t="s">
        <v>8336</v>
      </c>
      <c r="R2329" s="7" t="s">
        <v>8352</v>
      </c>
      <c r="S2329" s="11">
        <f t="shared" si="152"/>
        <v>41877.917129629634</v>
      </c>
      <c r="T2329" s="11">
        <f t="shared" si="153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50"/>
        <v>2.5445000000000002</v>
      </c>
      <c r="P2330" s="6">
        <f t="shared" si="151"/>
        <v>5.5107078363638112E-4</v>
      </c>
      <c r="Q2330" t="s">
        <v>8336</v>
      </c>
      <c r="R2330" s="7" t="s">
        <v>8352</v>
      </c>
      <c r="S2330" s="11">
        <f t="shared" si="152"/>
        <v>42169.781678240746</v>
      </c>
      <c r="T2330" s="11">
        <f t="shared" si="153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50"/>
        <v>1.0591999999999999</v>
      </c>
      <c r="P2331" s="6">
        <f t="shared" si="151"/>
        <v>5.7348612107256333E-4</v>
      </c>
      <c r="Q2331" t="s">
        <v>8336</v>
      </c>
      <c r="R2331" s="7" t="s">
        <v>8352</v>
      </c>
      <c r="S2331" s="11">
        <f t="shared" si="152"/>
        <v>41837.624374999999</v>
      </c>
      <c r="T2331" s="11">
        <f t="shared" si="153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50"/>
        <v>1.0242285714285715</v>
      </c>
      <c r="P2332" s="6">
        <f t="shared" si="151"/>
        <v>7.7637199653358187E-4</v>
      </c>
      <c r="Q2332" t="s">
        <v>8336</v>
      </c>
      <c r="R2332" s="7" t="s">
        <v>8352</v>
      </c>
      <c r="S2332" s="11">
        <f t="shared" si="152"/>
        <v>42363</v>
      </c>
      <c r="T2332" s="11">
        <f t="shared" si="153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50"/>
        <v>1.4431375</v>
      </c>
      <c r="P2333" s="6">
        <f t="shared" si="151"/>
        <v>2.5003605046808346E-4</v>
      </c>
      <c r="Q2333" t="s">
        <v>8336</v>
      </c>
      <c r="R2333" s="7" t="s">
        <v>8352</v>
      </c>
      <c r="S2333" s="11">
        <f t="shared" si="152"/>
        <v>41869.005671296298</v>
      </c>
      <c r="T2333" s="11">
        <f t="shared" si="153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50"/>
        <v>1.06308</v>
      </c>
      <c r="P2334" s="6">
        <f t="shared" si="151"/>
        <v>5.7558688216561606E-4</v>
      </c>
      <c r="Q2334" t="s">
        <v>8336</v>
      </c>
      <c r="R2334" s="7" t="s">
        <v>8352</v>
      </c>
      <c r="S2334" s="11">
        <f t="shared" si="152"/>
        <v>42041.628136574072</v>
      </c>
      <c r="T2334" s="11">
        <f t="shared" si="153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50"/>
        <v>2.1216666666666666</v>
      </c>
      <c r="P2335" s="6">
        <f t="shared" si="151"/>
        <v>2.7569782179961219E-5</v>
      </c>
      <c r="Q2335" t="s">
        <v>8336</v>
      </c>
      <c r="R2335" s="7" t="s">
        <v>8352</v>
      </c>
      <c r="S2335" s="11">
        <f t="shared" si="152"/>
        <v>41788.743055555555</v>
      </c>
      <c r="T2335" s="11">
        <f t="shared" si="153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50"/>
        <v>1.0195000000000001</v>
      </c>
      <c r="P2336" s="6">
        <f t="shared" si="151"/>
        <v>8.8318595231643248E-5</v>
      </c>
      <c r="Q2336" t="s">
        <v>8336</v>
      </c>
      <c r="R2336" s="7" t="s">
        <v>8352</v>
      </c>
      <c r="S2336" s="11">
        <f t="shared" si="152"/>
        <v>41948.731944444444</v>
      </c>
      <c r="T2336" s="11">
        <f t="shared" si="153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50"/>
        <v>1.0227200000000001</v>
      </c>
      <c r="P2337" s="6">
        <f t="shared" si="151"/>
        <v>5.5373463533169552E-4</v>
      </c>
      <c r="Q2337" t="s">
        <v>8336</v>
      </c>
      <c r="R2337" s="7" t="s">
        <v>8352</v>
      </c>
      <c r="S2337" s="11">
        <f t="shared" si="152"/>
        <v>41801.572256944448</v>
      </c>
      <c r="T2337" s="11">
        <f t="shared" si="153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50"/>
        <v>5.2073254999999996</v>
      </c>
      <c r="P2338" s="6">
        <f t="shared" si="151"/>
        <v>2.2555354245900648E-3</v>
      </c>
      <c r="Q2338" t="s">
        <v>8336</v>
      </c>
      <c r="R2338" s="7" t="s">
        <v>8352</v>
      </c>
      <c r="S2338" s="11">
        <f t="shared" si="152"/>
        <v>41706.924710648149</v>
      </c>
      <c r="T2338" s="11">
        <f t="shared" si="153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50"/>
        <v>1.1065833333333333</v>
      </c>
      <c r="P2339" s="6">
        <f t="shared" si="151"/>
        <v>2.8758769643967401E-4</v>
      </c>
      <c r="Q2339" t="s">
        <v>8336</v>
      </c>
      <c r="R2339" s="7" t="s">
        <v>8352</v>
      </c>
      <c r="S2339" s="11">
        <f t="shared" si="152"/>
        <v>41816.640543981484</v>
      </c>
      <c r="T2339" s="11">
        <f t="shared" si="153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50"/>
        <v>1.0114333333333334</v>
      </c>
      <c r="P2340" s="6">
        <f t="shared" si="151"/>
        <v>3.2857419508506018E-4</v>
      </c>
      <c r="Q2340" t="s">
        <v>8336</v>
      </c>
      <c r="R2340" s="7" t="s">
        <v>8352</v>
      </c>
      <c r="S2340" s="11">
        <f t="shared" si="152"/>
        <v>41819.896805555552</v>
      </c>
      <c r="T2340" s="11">
        <f t="shared" si="153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50"/>
        <v>2.9420799999999998</v>
      </c>
      <c r="P2341" s="6">
        <f t="shared" si="151"/>
        <v>1.592939999136298E-3</v>
      </c>
      <c r="Q2341" t="s">
        <v>8336</v>
      </c>
      <c r="R2341" s="7" t="s">
        <v>8352</v>
      </c>
      <c r="S2341" s="11">
        <f t="shared" si="152"/>
        <v>42723.332638888889</v>
      </c>
      <c r="T2341" s="11">
        <f t="shared" si="153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50"/>
        <v>1.0577749999999999</v>
      </c>
      <c r="P2342" s="6">
        <f t="shared" si="151"/>
        <v>9.16343325857297E-4</v>
      </c>
      <c r="Q2342" t="s">
        <v>8336</v>
      </c>
      <c r="R2342" s="7" t="s">
        <v>8352</v>
      </c>
      <c r="S2342" s="11">
        <f t="shared" si="152"/>
        <v>42673.642800925925</v>
      </c>
      <c r="T2342" s="11">
        <f t="shared" si="153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50"/>
        <v>0</v>
      </c>
      <c r="P2343" s="6">
        <f t="shared" si="151"/>
        <v>0</v>
      </c>
      <c r="Q2343" t="s">
        <v>8319</v>
      </c>
      <c r="R2343" s="7" t="s">
        <v>8320</v>
      </c>
      <c r="S2343" s="11">
        <f t="shared" si="152"/>
        <v>42197.813703703709</v>
      </c>
      <c r="T2343" s="11">
        <f t="shared" si="153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50"/>
        <v>0</v>
      </c>
      <c r="P2344" s="6">
        <f t="shared" si="151"/>
        <v>0</v>
      </c>
      <c r="Q2344" t="s">
        <v>8319</v>
      </c>
      <c r="R2344" s="7" t="s">
        <v>8320</v>
      </c>
      <c r="S2344" s="11">
        <f t="shared" si="152"/>
        <v>41918.208333333336</v>
      </c>
      <c r="T2344" s="11">
        <f t="shared" si="153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50"/>
        <v>0.03</v>
      </c>
      <c r="P2345" s="6">
        <f t="shared" si="151"/>
        <v>6.4971992568643879E-6</v>
      </c>
      <c r="Q2345" t="s">
        <v>8319</v>
      </c>
      <c r="R2345" s="7" t="s">
        <v>8320</v>
      </c>
      <c r="S2345" s="11">
        <f t="shared" si="152"/>
        <v>42377.82430555555</v>
      </c>
      <c r="T2345" s="11">
        <f t="shared" si="153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50"/>
        <v>1E-3</v>
      </c>
      <c r="P2346" s="6">
        <f t="shared" si="151"/>
        <v>2.1657330856214625E-8</v>
      </c>
      <c r="Q2346" t="s">
        <v>8319</v>
      </c>
      <c r="R2346" s="7" t="s">
        <v>8320</v>
      </c>
      <c r="S2346" s="11">
        <f t="shared" si="152"/>
        <v>42545.727650462963</v>
      </c>
      <c r="T2346" s="11">
        <f t="shared" si="153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50"/>
        <v>0</v>
      </c>
      <c r="P2347" s="6">
        <f t="shared" si="151"/>
        <v>0</v>
      </c>
      <c r="Q2347" t="s">
        <v>8319</v>
      </c>
      <c r="R2347" s="7" t="s">
        <v>8320</v>
      </c>
      <c r="S2347" s="11">
        <f t="shared" si="152"/>
        <v>42094.985416666663</v>
      </c>
      <c r="T2347" s="11">
        <f t="shared" si="153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50"/>
        <v>6.4999999999999997E-4</v>
      </c>
      <c r="P2348" s="6">
        <f t="shared" si="151"/>
        <v>8.4463590339237037E-7</v>
      </c>
      <c r="Q2348" t="s">
        <v>8319</v>
      </c>
      <c r="R2348" s="7" t="s">
        <v>8320</v>
      </c>
      <c r="S2348" s="11">
        <f t="shared" si="152"/>
        <v>42660.79896990741</v>
      </c>
      <c r="T2348" s="11">
        <f t="shared" si="153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50"/>
        <v>1.4999999999999999E-2</v>
      </c>
      <c r="P2349" s="6">
        <f t="shared" si="151"/>
        <v>3.2485996284321937E-7</v>
      </c>
      <c r="Q2349" t="s">
        <v>8319</v>
      </c>
      <c r="R2349" s="7" t="s">
        <v>8320</v>
      </c>
      <c r="S2349" s="11">
        <f t="shared" si="152"/>
        <v>42607.607361111113</v>
      </c>
      <c r="T2349" s="11">
        <f t="shared" si="153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50"/>
        <v>3.8571428571428572E-3</v>
      </c>
      <c r="P2350" s="6">
        <f t="shared" si="151"/>
        <v>5.8474793311779489E-6</v>
      </c>
      <c r="Q2350" t="s">
        <v>8319</v>
      </c>
      <c r="R2350" s="7" t="s">
        <v>8320</v>
      </c>
      <c r="S2350" s="11">
        <f t="shared" si="152"/>
        <v>42420.932152777779</v>
      </c>
      <c r="T2350" s="11">
        <f t="shared" si="153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50"/>
        <v>0</v>
      </c>
      <c r="P2351" s="6">
        <f t="shared" si="151"/>
        <v>0</v>
      </c>
      <c r="Q2351" t="s">
        <v>8319</v>
      </c>
      <c r="R2351" s="7" t="s">
        <v>8320</v>
      </c>
      <c r="S2351" s="11">
        <f t="shared" si="152"/>
        <v>42227.775787037041</v>
      </c>
      <c r="T2351" s="11">
        <f t="shared" si="153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50"/>
        <v>0</v>
      </c>
      <c r="P2352" s="6">
        <f t="shared" si="151"/>
        <v>0</v>
      </c>
      <c r="Q2352" t="s">
        <v>8319</v>
      </c>
      <c r="R2352" s="7" t="s">
        <v>8320</v>
      </c>
      <c r="S2352" s="11">
        <f t="shared" si="152"/>
        <v>42738.842245370368</v>
      </c>
      <c r="T2352" s="11">
        <f t="shared" si="153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50"/>
        <v>5.7142857142857143E-3</v>
      </c>
      <c r="P2353" s="6">
        <f t="shared" si="151"/>
        <v>2.3389917324711795E-6</v>
      </c>
      <c r="Q2353" t="s">
        <v>8319</v>
      </c>
      <c r="R2353" s="7" t="s">
        <v>8320</v>
      </c>
      <c r="S2353" s="11">
        <f t="shared" si="152"/>
        <v>42124.101145833338</v>
      </c>
      <c r="T2353" s="11">
        <f t="shared" si="153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50"/>
        <v>0</v>
      </c>
      <c r="P2354" s="6">
        <f t="shared" si="151"/>
        <v>0</v>
      </c>
      <c r="Q2354" t="s">
        <v>8319</v>
      </c>
      <c r="R2354" s="7" t="s">
        <v>8320</v>
      </c>
      <c r="S2354" s="11">
        <f t="shared" si="152"/>
        <v>42161.633703703701</v>
      </c>
      <c r="T2354" s="11">
        <f t="shared" si="153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50"/>
        <v>0</v>
      </c>
      <c r="P2355" s="6">
        <f t="shared" si="151"/>
        <v>0</v>
      </c>
      <c r="Q2355" t="s">
        <v>8319</v>
      </c>
      <c r="R2355" s="7" t="s">
        <v>8320</v>
      </c>
      <c r="S2355" s="11">
        <f t="shared" si="152"/>
        <v>42115.676180555558</v>
      </c>
      <c r="T2355" s="11">
        <f t="shared" si="153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50"/>
        <v>7.1428571428571429E-4</v>
      </c>
      <c r="P2356" s="6">
        <f t="shared" si="151"/>
        <v>5.4143327140536562E-7</v>
      </c>
      <c r="Q2356" t="s">
        <v>8319</v>
      </c>
      <c r="R2356" s="7" t="s">
        <v>8320</v>
      </c>
      <c r="S2356" s="11">
        <f t="shared" si="152"/>
        <v>42014.722916666666</v>
      </c>
      <c r="T2356" s="11">
        <f t="shared" si="153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50"/>
        <v>6.875E-3</v>
      </c>
      <c r="P2357" s="6">
        <f t="shared" si="151"/>
        <v>1.1911531970918045E-6</v>
      </c>
      <c r="Q2357" t="s">
        <v>8319</v>
      </c>
      <c r="R2357" s="7" t="s">
        <v>8320</v>
      </c>
      <c r="S2357" s="11">
        <f t="shared" si="152"/>
        <v>42126.918240740735</v>
      </c>
      <c r="T2357" s="11">
        <f t="shared" si="153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50"/>
        <v>0</v>
      </c>
      <c r="P2358" s="6">
        <f t="shared" si="151"/>
        <v>0</v>
      </c>
      <c r="Q2358" t="s">
        <v>8319</v>
      </c>
      <c r="R2358" s="7" t="s">
        <v>8320</v>
      </c>
      <c r="S2358" s="11">
        <f t="shared" si="152"/>
        <v>42160.78361111111</v>
      </c>
      <c r="T2358" s="11">
        <f t="shared" si="153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50"/>
        <v>0</v>
      </c>
      <c r="P2359" s="6">
        <f t="shared" si="151"/>
        <v>0</v>
      </c>
      <c r="Q2359" t="s">
        <v>8319</v>
      </c>
      <c r="R2359" s="7" t="s">
        <v>8320</v>
      </c>
      <c r="S2359" s="11">
        <f t="shared" si="152"/>
        <v>42294.620115740734</v>
      </c>
      <c r="T2359" s="11">
        <f t="shared" si="153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50"/>
        <v>0</v>
      </c>
      <c r="P2360" s="6">
        <f t="shared" si="151"/>
        <v>0</v>
      </c>
      <c r="Q2360" t="s">
        <v>8319</v>
      </c>
      <c r="R2360" s="7" t="s">
        <v>8320</v>
      </c>
      <c r="S2360" s="11">
        <f t="shared" si="152"/>
        <v>42035.027083333334</v>
      </c>
      <c r="T2360" s="11">
        <f t="shared" si="153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50"/>
        <v>0.14680000000000001</v>
      </c>
      <c r="P2361" s="6">
        <f t="shared" si="151"/>
        <v>2.3844721272692303E-5</v>
      </c>
      <c r="Q2361" t="s">
        <v>8319</v>
      </c>
      <c r="R2361" s="7" t="s">
        <v>8320</v>
      </c>
      <c r="S2361" s="11">
        <f t="shared" si="152"/>
        <v>42219.649583333332</v>
      </c>
      <c r="T2361" s="11">
        <f t="shared" si="153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50"/>
        <v>4.0000000000000002E-4</v>
      </c>
      <c r="P2362" s="6">
        <f t="shared" si="151"/>
        <v>4.331466171242925E-8</v>
      </c>
      <c r="Q2362" t="s">
        <v>8319</v>
      </c>
      <c r="R2362" s="7" t="s">
        <v>8320</v>
      </c>
      <c r="S2362" s="11">
        <f t="shared" si="152"/>
        <v>42407.70694444445</v>
      </c>
      <c r="T2362" s="11">
        <f t="shared" si="153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50"/>
        <v>0</v>
      </c>
      <c r="P2363" s="6">
        <f t="shared" si="151"/>
        <v>0</v>
      </c>
      <c r="Q2363" t="s">
        <v>8319</v>
      </c>
      <c r="R2363" s="7" t="s">
        <v>8320</v>
      </c>
      <c r="S2363" s="11">
        <f t="shared" si="152"/>
        <v>42490.916666666672</v>
      </c>
      <c r="T2363" s="11">
        <f t="shared" si="153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50"/>
        <v>0.2857142857142857</v>
      </c>
      <c r="P2364" s="6">
        <f t="shared" si="151"/>
        <v>2.598879702745755E-6</v>
      </c>
      <c r="Q2364" t="s">
        <v>8319</v>
      </c>
      <c r="R2364" s="7" t="s">
        <v>8320</v>
      </c>
      <c r="S2364" s="11">
        <f t="shared" si="152"/>
        <v>41984.688310185185</v>
      </c>
      <c r="T2364" s="11">
        <f t="shared" si="153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50"/>
        <v>0</v>
      </c>
      <c r="P2365" s="6">
        <f t="shared" si="151"/>
        <v>0</v>
      </c>
      <c r="Q2365" t="s">
        <v>8319</v>
      </c>
      <c r="R2365" s="7" t="s">
        <v>8320</v>
      </c>
      <c r="S2365" s="11">
        <f t="shared" si="152"/>
        <v>42367.011574074073</v>
      </c>
      <c r="T2365" s="11">
        <f t="shared" si="153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50"/>
        <v>0</v>
      </c>
      <c r="P2366" s="6">
        <f t="shared" si="151"/>
        <v>0</v>
      </c>
      <c r="Q2366" t="s">
        <v>8319</v>
      </c>
      <c r="R2366" s="7" t="s">
        <v>8320</v>
      </c>
      <c r="S2366" s="11">
        <f t="shared" si="152"/>
        <v>42303.934675925921</v>
      </c>
      <c r="T2366" s="11">
        <f t="shared" si="153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50"/>
        <v>0</v>
      </c>
      <c r="P2367" s="6">
        <f t="shared" si="151"/>
        <v>0</v>
      </c>
      <c r="Q2367" t="s">
        <v>8319</v>
      </c>
      <c r="R2367" s="7" t="s">
        <v>8320</v>
      </c>
      <c r="S2367" s="11">
        <f t="shared" si="152"/>
        <v>42386.958333333328</v>
      </c>
      <c r="T2367" s="11">
        <f t="shared" si="153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50"/>
        <v>0.1052</v>
      </c>
      <c r="P2368" s="6">
        <f t="shared" si="151"/>
        <v>5.6958780151844465E-5</v>
      </c>
      <c r="Q2368" t="s">
        <v>8319</v>
      </c>
      <c r="R2368" s="7" t="s">
        <v>8320</v>
      </c>
      <c r="S2368" s="11">
        <f t="shared" si="152"/>
        <v>42298.531631944439</v>
      </c>
      <c r="T2368" s="11">
        <f t="shared" si="153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50"/>
        <v>1.34E-2</v>
      </c>
      <c r="P2369" s="6">
        <f t="shared" si="151"/>
        <v>1.45104116736638E-5</v>
      </c>
      <c r="Q2369" t="s">
        <v>8319</v>
      </c>
      <c r="R2369" s="7" t="s">
        <v>8320</v>
      </c>
      <c r="S2369" s="11">
        <f t="shared" si="152"/>
        <v>42485.928425925929</v>
      </c>
      <c r="T2369" s="11">
        <f t="shared" si="153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54">E2370/D2370</f>
        <v>2.5000000000000001E-3</v>
      </c>
      <c r="P2370" s="6">
        <f t="shared" ref="P2370:P2433" si="155">E2370/SUM($E$2:$E$4115)</f>
        <v>2.1657330856214625E-6</v>
      </c>
      <c r="Q2370" t="s">
        <v>8319</v>
      </c>
      <c r="R2370" s="7" t="s">
        <v>8320</v>
      </c>
      <c r="S2370" s="11">
        <f t="shared" si="152"/>
        <v>42108.680150462969</v>
      </c>
      <c r="T2370" s="11">
        <f t="shared" si="153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54"/>
        <v>0</v>
      </c>
      <c r="P2371" s="6">
        <f t="shared" si="155"/>
        <v>0</v>
      </c>
      <c r="Q2371" t="s">
        <v>8319</v>
      </c>
      <c r="R2371" s="7" t="s">
        <v>8320</v>
      </c>
      <c r="S2371" s="11">
        <f t="shared" ref="S2371:S2434" si="156">(((I2371/60)/60/24)+DATE(1970,1,1))</f>
        <v>42410.812627314815</v>
      </c>
      <c r="T2371" s="11">
        <f t="shared" ref="T2371:T2434" si="157">((($J2371/60)/60/24)+DATE(1970,1,1))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4"/>
        <v>3.2799999999999999E-3</v>
      </c>
      <c r="P2372" s="6">
        <f t="shared" si="155"/>
        <v>1.7759011302095992E-6</v>
      </c>
      <c r="Q2372" t="s">
        <v>8319</v>
      </c>
      <c r="R2372" s="7" t="s">
        <v>8320</v>
      </c>
      <c r="S2372" s="11">
        <f t="shared" si="156"/>
        <v>41991.18913194444</v>
      </c>
      <c r="T2372" s="11">
        <f t="shared" si="15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4"/>
        <v>0</v>
      </c>
      <c r="P2373" s="6">
        <f t="shared" si="155"/>
        <v>0</v>
      </c>
      <c r="Q2373" t="s">
        <v>8319</v>
      </c>
      <c r="R2373" s="7" t="s">
        <v>8320</v>
      </c>
      <c r="S2373" s="11">
        <f t="shared" si="156"/>
        <v>42180.777731481481</v>
      </c>
      <c r="T2373" s="11">
        <f t="shared" si="15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4"/>
        <v>3.272727272727273E-2</v>
      </c>
      <c r="P2374" s="6">
        <f t="shared" si="155"/>
        <v>3.8983195541186329E-6</v>
      </c>
      <c r="Q2374" t="s">
        <v>8319</v>
      </c>
      <c r="R2374" s="7" t="s">
        <v>8320</v>
      </c>
      <c r="S2374" s="11">
        <f t="shared" si="156"/>
        <v>42118.069108796291</v>
      </c>
      <c r="T2374" s="11">
        <f t="shared" si="15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4"/>
        <v>5.8823529411764708E-5</v>
      </c>
      <c r="P2375" s="6">
        <f t="shared" si="155"/>
        <v>1.0828665428107312E-6</v>
      </c>
      <c r="Q2375" t="s">
        <v>8319</v>
      </c>
      <c r="R2375" s="7" t="s">
        <v>8320</v>
      </c>
      <c r="S2375" s="11">
        <f t="shared" si="156"/>
        <v>42245.662314814821</v>
      </c>
      <c r="T2375" s="11">
        <f t="shared" si="15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4"/>
        <v>4.5454545454545455E-4</v>
      </c>
      <c r="P2376" s="6">
        <f t="shared" si="155"/>
        <v>2.1657330856214625E-7</v>
      </c>
      <c r="Q2376" t="s">
        <v>8319</v>
      </c>
      <c r="R2376" s="7" t="s">
        <v>8320</v>
      </c>
      <c r="S2376" s="11">
        <f t="shared" si="156"/>
        <v>42047.843287037031</v>
      </c>
      <c r="T2376" s="11">
        <f t="shared" si="15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4"/>
        <v>0</v>
      </c>
      <c r="P2377" s="6">
        <f t="shared" si="155"/>
        <v>0</v>
      </c>
      <c r="Q2377" t="s">
        <v>8319</v>
      </c>
      <c r="R2377" s="7" t="s">
        <v>8320</v>
      </c>
      <c r="S2377" s="11">
        <f t="shared" si="156"/>
        <v>42622.836076388892</v>
      </c>
      <c r="T2377" s="11">
        <f t="shared" si="15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4"/>
        <v>0.10877666666666666</v>
      </c>
      <c r="P2378" s="6">
        <f t="shared" si="155"/>
        <v>7.0674367783085187E-6</v>
      </c>
      <c r="Q2378" t="s">
        <v>8319</v>
      </c>
      <c r="R2378" s="7" t="s">
        <v>8320</v>
      </c>
      <c r="S2378" s="11">
        <f t="shared" si="156"/>
        <v>42348.925532407404</v>
      </c>
      <c r="T2378" s="11">
        <f t="shared" si="15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4"/>
        <v>0</v>
      </c>
      <c r="P2379" s="6">
        <f t="shared" si="155"/>
        <v>0</v>
      </c>
      <c r="Q2379" t="s">
        <v>8319</v>
      </c>
      <c r="R2379" s="7" t="s">
        <v>8320</v>
      </c>
      <c r="S2379" s="11">
        <f t="shared" si="156"/>
        <v>42699.911840277782</v>
      </c>
      <c r="T2379" s="11">
        <f t="shared" si="15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4"/>
        <v>0</v>
      </c>
      <c r="P2380" s="6">
        <f t="shared" si="155"/>
        <v>0</v>
      </c>
      <c r="Q2380" t="s">
        <v>8319</v>
      </c>
      <c r="R2380" s="7" t="s">
        <v>8320</v>
      </c>
      <c r="S2380" s="11">
        <f t="shared" si="156"/>
        <v>42242.013078703705</v>
      </c>
      <c r="T2380" s="11">
        <f t="shared" si="15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4"/>
        <v>0</v>
      </c>
      <c r="P2381" s="6">
        <f t="shared" si="155"/>
        <v>0</v>
      </c>
      <c r="Q2381" t="s">
        <v>8319</v>
      </c>
      <c r="R2381" s="7" t="s">
        <v>8320</v>
      </c>
      <c r="S2381" s="11">
        <f t="shared" si="156"/>
        <v>42282.016388888893</v>
      </c>
      <c r="T2381" s="11">
        <f t="shared" si="15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4"/>
        <v>3.6666666666666666E-3</v>
      </c>
      <c r="P2382" s="6">
        <f t="shared" si="155"/>
        <v>1.1911531970918045E-6</v>
      </c>
      <c r="Q2382" t="s">
        <v>8319</v>
      </c>
      <c r="R2382" s="7" t="s">
        <v>8320</v>
      </c>
      <c r="S2382" s="11">
        <f t="shared" si="156"/>
        <v>42278.793310185181</v>
      </c>
      <c r="T2382" s="11">
        <f t="shared" si="15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4"/>
        <v>1.8193398957730169E-2</v>
      </c>
      <c r="P2383" s="6">
        <f t="shared" si="155"/>
        <v>3.402366677511318E-5</v>
      </c>
      <c r="Q2383" t="s">
        <v>8319</v>
      </c>
      <c r="R2383" s="7" t="s">
        <v>8320</v>
      </c>
      <c r="S2383" s="11">
        <f t="shared" si="156"/>
        <v>42104.935740740737</v>
      </c>
      <c r="T2383" s="11">
        <f t="shared" si="15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4"/>
        <v>2.5000000000000001E-2</v>
      </c>
      <c r="P2384" s="6">
        <f t="shared" si="155"/>
        <v>1.624299814216097E-6</v>
      </c>
      <c r="Q2384" t="s">
        <v>8319</v>
      </c>
      <c r="R2384" s="7" t="s">
        <v>8320</v>
      </c>
      <c r="S2384" s="11">
        <f t="shared" si="156"/>
        <v>42220.187534722223</v>
      </c>
      <c r="T2384" s="11">
        <f t="shared" si="15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4"/>
        <v>4.3499999999999997E-2</v>
      </c>
      <c r="P2385" s="6">
        <f t="shared" si="155"/>
        <v>9.4209389224533628E-6</v>
      </c>
      <c r="Q2385" t="s">
        <v>8319</v>
      </c>
      <c r="R2385" s="7" t="s">
        <v>8320</v>
      </c>
      <c r="S2385" s="11">
        <f t="shared" si="156"/>
        <v>42057.056793981479</v>
      </c>
      <c r="T2385" s="11">
        <f t="shared" si="15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4"/>
        <v>8.0000000000000002E-3</v>
      </c>
      <c r="P2386" s="6">
        <f t="shared" si="155"/>
        <v>1.73258646849717E-7</v>
      </c>
      <c r="Q2386" t="s">
        <v>8319</v>
      </c>
      <c r="R2386" s="7" t="s">
        <v>8320</v>
      </c>
      <c r="S2386" s="11">
        <f t="shared" si="156"/>
        <v>41957.109293981484</v>
      </c>
      <c r="T2386" s="11">
        <f t="shared" si="15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4"/>
        <v>1.2123076923076924E-2</v>
      </c>
      <c r="P2387" s="6">
        <f t="shared" si="155"/>
        <v>1.7065976714697124E-5</v>
      </c>
      <c r="Q2387" t="s">
        <v>8319</v>
      </c>
      <c r="R2387" s="7" t="s">
        <v>8320</v>
      </c>
      <c r="S2387" s="11">
        <f t="shared" si="156"/>
        <v>42221.70175925926</v>
      </c>
      <c r="T2387" s="11">
        <f t="shared" si="15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4"/>
        <v>0</v>
      </c>
      <c r="P2388" s="6">
        <f t="shared" si="155"/>
        <v>0</v>
      </c>
      <c r="Q2388" t="s">
        <v>8319</v>
      </c>
      <c r="R2388" s="7" t="s">
        <v>8320</v>
      </c>
      <c r="S2388" s="11">
        <f t="shared" si="156"/>
        <v>42014.838240740741</v>
      </c>
      <c r="T2388" s="11">
        <f t="shared" si="15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4"/>
        <v>6.8399999999999997E-3</v>
      </c>
      <c r="P2389" s="6">
        <f t="shared" si="155"/>
        <v>2.2220421458476206E-5</v>
      </c>
      <c r="Q2389" t="s">
        <v>8319</v>
      </c>
      <c r="R2389" s="7" t="s">
        <v>8320</v>
      </c>
      <c r="S2389" s="11">
        <f t="shared" si="156"/>
        <v>42573.626620370371</v>
      </c>
      <c r="T2389" s="11">
        <f t="shared" si="15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4"/>
        <v>1.2513513513513513E-2</v>
      </c>
      <c r="P2390" s="6">
        <f t="shared" si="155"/>
        <v>1.0027344186427371E-5</v>
      </c>
      <c r="Q2390" t="s">
        <v>8319</v>
      </c>
      <c r="R2390" s="7" t="s">
        <v>8320</v>
      </c>
      <c r="S2390" s="11">
        <f t="shared" si="156"/>
        <v>42019.811805555553</v>
      </c>
      <c r="T2390" s="11">
        <f t="shared" si="15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4"/>
        <v>1.8749999999999999E-3</v>
      </c>
      <c r="P2391" s="6">
        <f t="shared" si="155"/>
        <v>6.4971992568643875E-7</v>
      </c>
      <c r="Q2391" t="s">
        <v>8319</v>
      </c>
      <c r="R2391" s="7" t="s">
        <v>8320</v>
      </c>
      <c r="S2391" s="11">
        <f t="shared" si="156"/>
        <v>42210.915972222225</v>
      </c>
      <c r="T2391" s="11">
        <f t="shared" si="15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4"/>
        <v>0</v>
      </c>
      <c r="P2392" s="6">
        <f t="shared" si="155"/>
        <v>0</v>
      </c>
      <c r="Q2392" t="s">
        <v>8319</v>
      </c>
      <c r="R2392" s="7" t="s">
        <v>8320</v>
      </c>
      <c r="S2392" s="11">
        <f t="shared" si="156"/>
        <v>42008.262314814812</v>
      </c>
      <c r="T2392" s="11">
        <f t="shared" si="15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4"/>
        <v>1.25E-3</v>
      </c>
      <c r="P2393" s="6">
        <f t="shared" si="155"/>
        <v>5.4143327140536562E-7</v>
      </c>
      <c r="Q2393" t="s">
        <v>8319</v>
      </c>
      <c r="R2393" s="7" t="s">
        <v>8320</v>
      </c>
      <c r="S2393" s="11">
        <f t="shared" si="156"/>
        <v>42094.752824074079</v>
      </c>
      <c r="T2393" s="11">
        <f t="shared" si="15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4"/>
        <v>0</v>
      </c>
      <c r="P2394" s="6">
        <f t="shared" si="155"/>
        <v>0</v>
      </c>
      <c r="Q2394" t="s">
        <v>8319</v>
      </c>
      <c r="R2394" s="7" t="s">
        <v>8320</v>
      </c>
      <c r="S2394" s="11">
        <f t="shared" si="156"/>
        <v>42306.120636574073</v>
      </c>
      <c r="T2394" s="11">
        <f t="shared" si="15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4"/>
        <v>5.0000000000000001E-4</v>
      </c>
      <c r="P2395" s="6">
        <f t="shared" si="155"/>
        <v>1.0828665428107312E-6</v>
      </c>
      <c r="Q2395" t="s">
        <v>8319</v>
      </c>
      <c r="R2395" s="7" t="s">
        <v>8320</v>
      </c>
      <c r="S2395" s="11">
        <f t="shared" si="156"/>
        <v>42224.648344907408</v>
      </c>
      <c r="T2395" s="11">
        <f t="shared" si="15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4"/>
        <v>5.9999999999999995E-4</v>
      </c>
      <c r="P2396" s="6">
        <f t="shared" si="155"/>
        <v>6.4971992568643875E-8</v>
      </c>
      <c r="Q2396" t="s">
        <v>8319</v>
      </c>
      <c r="R2396" s="7" t="s">
        <v>8320</v>
      </c>
      <c r="S2396" s="11">
        <f t="shared" si="156"/>
        <v>42061.362187499995</v>
      </c>
      <c r="T2396" s="11">
        <f t="shared" si="15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4"/>
        <v>0</v>
      </c>
      <c r="P2397" s="6">
        <f t="shared" si="155"/>
        <v>0</v>
      </c>
      <c r="Q2397" t="s">
        <v>8319</v>
      </c>
      <c r="R2397" s="7" t="s">
        <v>8320</v>
      </c>
      <c r="S2397" s="11">
        <f t="shared" si="156"/>
        <v>42745.372916666667</v>
      </c>
      <c r="T2397" s="11">
        <f t="shared" si="15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4"/>
        <v>2E-3</v>
      </c>
      <c r="P2398" s="6">
        <f t="shared" si="155"/>
        <v>2.1657330856214625E-7</v>
      </c>
      <c r="Q2398" t="s">
        <v>8319</v>
      </c>
      <c r="R2398" s="7" t="s">
        <v>8320</v>
      </c>
      <c r="S2398" s="11">
        <f t="shared" si="156"/>
        <v>42292.849050925928</v>
      </c>
      <c r="T2398" s="11">
        <f t="shared" si="15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4"/>
        <v>0</v>
      </c>
      <c r="P2399" s="6">
        <f t="shared" si="155"/>
        <v>0</v>
      </c>
      <c r="Q2399" t="s">
        <v>8319</v>
      </c>
      <c r="R2399" s="7" t="s">
        <v>8320</v>
      </c>
      <c r="S2399" s="11">
        <f t="shared" si="156"/>
        <v>42006.88490740741</v>
      </c>
      <c r="T2399" s="11">
        <f t="shared" si="15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4"/>
        <v>0</v>
      </c>
      <c r="P2400" s="6">
        <f t="shared" si="155"/>
        <v>0</v>
      </c>
      <c r="Q2400" t="s">
        <v>8319</v>
      </c>
      <c r="R2400" s="7" t="s">
        <v>8320</v>
      </c>
      <c r="S2400" s="11">
        <f t="shared" si="156"/>
        <v>42187.916481481487</v>
      </c>
      <c r="T2400" s="11">
        <f t="shared" si="15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4"/>
        <v>0</v>
      </c>
      <c r="P2401" s="6">
        <f t="shared" si="155"/>
        <v>0</v>
      </c>
      <c r="Q2401" t="s">
        <v>8319</v>
      </c>
      <c r="R2401" s="7" t="s">
        <v>8320</v>
      </c>
      <c r="S2401" s="11">
        <f t="shared" si="156"/>
        <v>41991.853078703702</v>
      </c>
      <c r="T2401" s="11">
        <f t="shared" si="15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4"/>
        <v>0</v>
      </c>
      <c r="P2402" s="6">
        <f t="shared" si="155"/>
        <v>0</v>
      </c>
      <c r="Q2402" t="s">
        <v>8319</v>
      </c>
      <c r="R2402" s="7" t="s">
        <v>8320</v>
      </c>
      <c r="S2402" s="11">
        <f t="shared" si="156"/>
        <v>42474.268101851849</v>
      </c>
      <c r="T2402" s="11">
        <f t="shared" si="15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4"/>
        <v>7.1785714285714283E-3</v>
      </c>
      <c r="P2403" s="6">
        <f t="shared" si="155"/>
        <v>4.3531235020991399E-6</v>
      </c>
      <c r="Q2403" t="s">
        <v>8336</v>
      </c>
      <c r="R2403" s="7" t="s">
        <v>8337</v>
      </c>
      <c r="S2403" s="11">
        <f t="shared" si="156"/>
        <v>42434.822870370372</v>
      </c>
      <c r="T2403" s="11">
        <f t="shared" si="15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4"/>
        <v>4.3333333333333331E-3</v>
      </c>
      <c r="P2404" s="6">
        <f t="shared" si="155"/>
        <v>1.1261812045231605E-6</v>
      </c>
      <c r="Q2404" t="s">
        <v>8336</v>
      </c>
      <c r="R2404" s="7" t="s">
        <v>8337</v>
      </c>
      <c r="S2404" s="11">
        <f t="shared" si="156"/>
        <v>42137.679756944446</v>
      </c>
      <c r="T2404" s="11">
        <f t="shared" si="15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4"/>
        <v>0.16833333333333333</v>
      </c>
      <c r="P2405" s="6">
        <f t="shared" si="155"/>
        <v>4.374780832955354E-6</v>
      </c>
      <c r="Q2405" t="s">
        <v>8336</v>
      </c>
      <c r="R2405" s="7" t="s">
        <v>8337</v>
      </c>
      <c r="S2405" s="11">
        <f t="shared" si="156"/>
        <v>42459.840949074074</v>
      </c>
      <c r="T2405" s="11">
        <f t="shared" si="15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4"/>
        <v>0</v>
      </c>
      <c r="P2406" s="6">
        <f t="shared" si="155"/>
        <v>0</v>
      </c>
      <c r="Q2406" t="s">
        <v>8336</v>
      </c>
      <c r="R2406" s="7" t="s">
        <v>8337</v>
      </c>
      <c r="S2406" s="11">
        <f t="shared" si="156"/>
        <v>42372.03943287037</v>
      </c>
      <c r="T2406" s="11">
        <f t="shared" si="15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4"/>
        <v>0.22520000000000001</v>
      </c>
      <c r="P2407" s="6">
        <f t="shared" si="155"/>
        <v>2.438615454409767E-5</v>
      </c>
      <c r="Q2407" t="s">
        <v>8336</v>
      </c>
      <c r="R2407" s="7" t="s">
        <v>8337</v>
      </c>
      <c r="S2407" s="11">
        <f t="shared" si="156"/>
        <v>42616.585358796292</v>
      </c>
      <c r="T2407" s="11">
        <f t="shared" si="15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4"/>
        <v>0.41384615384615386</v>
      </c>
      <c r="P2408" s="6">
        <f t="shared" si="155"/>
        <v>2.9129110001608671E-5</v>
      </c>
      <c r="Q2408" t="s">
        <v>8336</v>
      </c>
      <c r="R2408" s="7" t="s">
        <v>8337</v>
      </c>
      <c r="S2408" s="11">
        <f t="shared" si="156"/>
        <v>42023.110995370371</v>
      </c>
      <c r="T2408" s="11">
        <f t="shared" si="15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4"/>
        <v>0.25259090909090909</v>
      </c>
      <c r="P2409" s="6">
        <f t="shared" si="155"/>
        <v>1.2034978756798467E-4</v>
      </c>
      <c r="Q2409" t="s">
        <v>8336</v>
      </c>
      <c r="R2409" s="7" t="s">
        <v>8337</v>
      </c>
      <c r="S2409" s="11">
        <f t="shared" si="156"/>
        <v>42105.25</v>
      </c>
      <c r="T2409" s="11">
        <f t="shared" si="15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4"/>
        <v>2E-3</v>
      </c>
      <c r="P2410" s="6">
        <f t="shared" si="155"/>
        <v>6.4971992568643875E-7</v>
      </c>
      <c r="Q2410" t="s">
        <v>8336</v>
      </c>
      <c r="R2410" s="7" t="s">
        <v>8337</v>
      </c>
      <c r="S2410" s="11">
        <f t="shared" si="156"/>
        <v>41949.182372685187</v>
      </c>
      <c r="T2410" s="11">
        <f t="shared" si="15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4"/>
        <v>1.84E-2</v>
      </c>
      <c r="P2411" s="6">
        <f t="shared" si="155"/>
        <v>9.9623721938587279E-6</v>
      </c>
      <c r="Q2411" t="s">
        <v>8336</v>
      </c>
      <c r="R2411" s="7" t="s">
        <v>8337</v>
      </c>
      <c r="S2411" s="11">
        <f t="shared" si="156"/>
        <v>42234.875868055555</v>
      </c>
      <c r="T2411" s="11">
        <f t="shared" si="15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4"/>
        <v>0</v>
      </c>
      <c r="P2412" s="6">
        <f t="shared" si="155"/>
        <v>0</v>
      </c>
      <c r="Q2412" t="s">
        <v>8336</v>
      </c>
      <c r="R2412" s="7" t="s">
        <v>8337</v>
      </c>
      <c r="S2412" s="11">
        <f t="shared" si="156"/>
        <v>42254.408275462964</v>
      </c>
      <c r="T2412" s="11">
        <f t="shared" si="15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4"/>
        <v>6.0400000000000002E-3</v>
      </c>
      <c r="P2413" s="6">
        <f t="shared" si="155"/>
        <v>3.2702569592884085E-6</v>
      </c>
      <c r="Q2413" t="s">
        <v>8336</v>
      </c>
      <c r="R2413" s="7" t="s">
        <v>8337</v>
      </c>
      <c r="S2413" s="11">
        <f t="shared" si="156"/>
        <v>42241.732430555552</v>
      </c>
      <c r="T2413" s="11">
        <f t="shared" si="15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4"/>
        <v>0</v>
      </c>
      <c r="P2414" s="6">
        <f t="shared" si="155"/>
        <v>0</v>
      </c>
      <c r="Q2414" t="s">
        <v>8336</v>
      </c>
      <c r="R2414" s="7" t="s">
        <v>8337</v>
      </c>
      <c r="S2414" s="11">
        <f t="shared" si="156"/>
        <v>42700.778622685189</v>
      </c>
      <c r="T2414" s="11">
        <f t="shared" si="15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4"/>
        <v>8.3333333333333332E-3</v>
      </c>
      <c r="P2415" s="6">
        <f t="shared" si="155"/>
        <v>5.4143327140536562E-7</v>
      </c>
      <c r="Q2415" t="s">
        <v>8336</v>
      </c>
      <c r="R2415" s="7" t="s">
        <v>8337</v>
      </c>
      <c r="S2415" s="11">
        <f t="shared" si="156"/>
        <v>41790.979166666664</v>
      </c>
      <c r="T2415" s="11">
        <f t="shared" si="15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4"/>
        <v>3.0666666666666665E-2</v>
      </c>
      <c r="P2416" s="6">
        <f t="shared" si="155"/>
        <v>9.9623721938587279E-6</v>
      </c>
      <c r="Q2416" t="s">
        <v>8336</v>
      </c>
      <c r="R2416" s="7" t="s">
        <v>8337</v>
      </c>
      <c r="S2416" s="11">
        <f t="shared" si="156"/>
        <v>42238.165972222225</v>
      </c>
      <c r="T2416" s="11">
        <f t="shared" si="15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4"/>
        <v>5.5833333333333334E-3</v>
      </c>
      <c r="P2417" s="6">
        <f t="shared" si="155"/>
        <v>7.2552058368318999E-6</v>
      </c>
      <c r="Q2417" t="s">
        <v>8336</v>
      </c>
      <c r="R2417" s="7" t="s">
        <v>8337</v>
      </c>
      <c r="S2417" s="11">
        <f t="shared" si="156"/>
        <v>42566.862800925926</v>
      </c>
      <c r="T2417" s="11">
        <f t="shared" si="15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4"/>
        <v>2.5000000000000001E-4</v>
      </c>
      <c r="P2418" s="6">
        <f t="shared" si="155"/>
        <v>1.0828665428107312E-7</v>
      </c>
      <c r="Q2418" t="s">
        <v>8336</v>
      </c>
      <c r="R2418" s="7" t="s">
        <v>8337</v>
      </c>
      <c r="S2418" s="11">
        <f t="shared" si="156"/>
        <v>42077.625</v>
      </c>
      <c r="T2418" s="11">
        <f t="shared" si="15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4"/>
        <v>0</v>
      </c>
      <c r="P2419" s="6">
        <f t="shared" si="155"/>
        <v>0</v>
      </c>
      <c r="Q2419" t="s">
        <v>8336</v>
      </c>
      <c r="R2419" s="7" t="s">
        <v>8337</v>
      </c>
      <c r="S2419" s="11">
        <f t="shared" si="156"/>
        <v>41861.884108796294</v>
      </c>
      <c r="T2419" s="11">
        <f t="shared" si="15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4"/>
        <v>2.0000000000000001E-4</v>
      </c>
      <c r="P2420" s="6">
        <f t="shared" si="155"/>
        <v>1.0828665428107312E-7</v>
      </c>
      <c r="Q2420" t="s">
        <v>8336</v>
      </c>
      <c r="R2420" s="7" t="s">
        <v>8337</v>
      </c>
      <c r="S2420" s="11">
        <f t="shared" si="156"/>
        <v>42087.815324074079</v>
      </c>
      <c r="T2420" s="11">
        <f t="shared" si="15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4"/>
        <v>0</v>
      </c>
      <c r="P2421" s="6">
        <f t="shared" si="155"/>
        <v>0</v>
      </c>
      <c r="Q2421" t="s">
        <v>8336</v>
      </c>
      <c r="R2421" s="7" t="s">
        <v>8337</v>
      </c>
      <c r="S2421" s="11">
        <f t="shared" si="156"/>
        <v>42053.738298611104</v>
      </c>
      <c r="T2421" s="11">
        <f t="shared" si="15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4"/>
        <v>0.14825133372851215</v>
      </c>
      <c r="P2422" s="6">
        <f t="shared" si="155"/>
        <v>5.4164984471392778E-5</v>
      </c>
      <c r="Q2422" t="s">
        <v>8336</v>
      </c>
      <c r="R2422" s="7" t="s">
        <v>8337</v>
      </c>
      <c r="S2422" s="11">
        <f t="shared" si="156"/>
        <v>41953.070543981477</v>
      </c>
      <c r="T2422" s="11">
        <f t="shared" si="15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4"/>
        <v>1.6666666666666666E-4</v>
      </c>
      <c r="P2423" s="6">
        <f t="shared" si="155"/>
        <v>2.1657330856214625E-8</v>
      </c>
      <c r="Q2423" t="s">
        <v>8336</v>
      </c>
      <c r="R2423" s="7" t="s">
        <v>8337</v>
      </c>
      <c r="S2423" s="11">
        <f t="shared" si="156"/>
        <v>42056.687453703707</v>
      </c>
      <c r="T2423" s="11">
        <f t="shared" si="15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4"/>
        <v>2E-3</v>
      </c>
      <c r="P2424" s="6">
        <f t="shared" si="155"/>
        <v>2.1657330856214625E-8</v>
      </c>
      <c r="Q2424" t="s">
        <v>8336</v>
      </c>
      <c r="R2424" s="7" t="s">
        <v>8337</v>
      </c>
      <c r="S2424" s="11">
        <f t="shared" si="156"/>
        <v>42074.683287037042</v>
      </c>
      <c r="T2424" s="11">
        <f t="shared" si="15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4"/>
        <v>1.3333333333333334E-4</v>
      </c>
      <c r="P2425" s="6">
        <f t="shared" si="155"/>
        <v>1.73258646849717E-7</v>
      </c>
      <c r="Q2425" t="s">
        <v>8336</v>
      </c>
      <c r="R2425" s="7" t="s">
        <v>8337</v>
      </c>
      <c r="S2425" s="11">
        <f t="shared" si="156"/>
        <v>42004.704745370371</v>
      </c>
      <c r="T2425" s="11">
        <f t="shared" si="15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4"/>
        <v>1.24E-2</v>
      </c>
      <c r="P2426" s="6">
        <f t="shared" si="155"/>
        <v>6.7137725654265339E-6</v>
      </c>
      <c r="Q2426" t="s">
        <v>8336</v>
      </c>
      <c r="R2426" s="7" t="s">
        <v>8337</v>
      </c>
      <c r="S2426" s="11">
        <f t="shared" si="156"/>
        <v>41939.892453703702</v>
      </c>
      <c r="T2426" s="11">
        <f t="shared" si="15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4"/>
        <v>2.8571428571428574E-4</v>
      </c>
      <c r="P2427" s="6">
        <f t="shared" si="155"/>
        <v>2.1657330856214625E-8</v>
      </c>
      <c r="Q2427" t="s">
        <v>8336</v>
      </c>
      <c r="R2427" s="7" t="s">
        <v>8337</v>
      </c>
      <c r="S2427" s="11">
        <f t="shared" si="156"/>
        <v>42517.919444444444</v>
      </c>
      <c r="T2427" s="11">
        <f t="shared" si="15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4"/>
        <v>0</v>
      </c>
      <c r="P2428" s="6">
        <f t="shared" si="155"/>
        <v>0</v>
      </c>
      <c r="Q2428" t="s">
        <v>8336</v>
      </c>
      <c r="R2428" s="7" t="s">
        <v>8337</v>
      </c>
      <c r="S2428" s="11">
        <f t="shared" si="156"/>
        <v>42224.170046296291</v>
      </c>
      <c r="T2428" s="11">
        <f t="shared" si="15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4"/>
        <v>2.0000000000000002E-5</v>
      </c>
      <c r="P2429" s="6">
        <f t="shared" si="155"/>
        <v>2.1657330856214625E-8</v>
      </c>
      <c r="Q2429" t="s">
        <v>8336</v>
      </c>
      <c r="R2429" s="7" t="s">
        <v>8337</v>
      </c>
      <c r="S2429" s="11">
        <f t="shared" si="156"/>
        <v>42452.277002314819</v>
      </c>
      <c r="T2429" s="11">
        <f t="shared" si="15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4"/>
        <v>2.8571428571428571E-5</v>
      </c>
      <c r="P2430" s="6">
        <f t="shared" si="155"/>
        <v>2.1657330856214625E-8</v>
      </c>
      <c r="Q2430" t="s">
        <v>8336</v>
      </c>
      <c r="R2430" s="7" t="s">
        <v>8337</v>
      </c>
      <c r="S2430" s="11">
        <f t="shared" si="156"/>
        <v>42075.742488425924</v>
      </c>
      <c r="T2430" s="11">
        <f t="shared" si="15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4"/>
        <v>1.4321428571428572E-2</v>
      </c>
      <c r="P2431" s="6">
        <f t="shared" si="155"/>
        <v>4.3422948366710323E-5</v>
      </c>
      <c r="Q2431" t="s">
        <v>8336</v>
      </c>
      <c r="R2431" s="7" t="s">
        <v>8337</v>
      </c>
      <c r="S2431" s="11">
        <f t="shared" si="156"/>
        <v>42771.697222222225</v>
      </c>
      <c r="T2431" s="11">
        <f t="shared" si="15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4"/>
        <v>7.0000000000000001E-3</v>
      </c>
      <c r="P2432" s="6">
        <f t="shared" si="155"/>
        <v>4.5480394798050712E-7</v>
      </c>
      <c r="Q2432" t="s">
        <v>8336</v>
      </c>
      <c r="R2432" s="7" t="s">
        <v>8337</v>
      </c>
      <c r="S2432" s="11">
        <f t="shared" si="156"/>
        <v>42412.130833333329</v>
      </c>
      <c r="T2432" s="11">
        <f t="shared" si="15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4"/>
        <v>2.0000000000000002E-5</v>
      </c>
      <c r="P2433" s="6">
        <f t="shared" si="155"/>
        <v>4.331466171242925E-8</v>
      </c>
      <c r="Q2433" t="s">
        <v>8336</v>
      </c>
      <c r="R2433" s="7" t="s">
        <v>8337</v>
      </c>
      <c r="S2433" s="11">
        <f t="shared" si="156"/>
        <v>42549.099687499998</v>
      </c>
      <c r="T2433" s="11">
        <f t="shared" si="15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8">E2434/D2434</f>
        <v>1.4285714285714287E-4</v>
      </c>
      <c r="P2434" s="6">
        <f t="shared" ref="P2434:P2497" si="159">E2434/SUM($E$2:$E$4115)</f>
        <v>4.331466171242925E-8</v>
      </c>
      <c r="Q2434" t="s">
        <v>8336</v>
      </c>
      <c r="R2434" s="7" t="s">
        <v>8337</v>
      </c>
      <c r="S2434" s="11">
        <f t="shared" si="156"/>
        <v>42071.218715277777</v>
      </c>
      <c r="T2434" s="11">
        <f t="shared" si="15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8"/>
        <v>0</v>
      </c>
      <c r="P2435" s="6">
        <f t="shared" si="159"/>
        <v>0</v>
      </c>
      <c r="Q2435" t="s">
        <v>8336</v>
      </c>
      <c r="R2435" s="7" t="s">
        <v>8337</v>
      </c>
      <c r="S2435" s="11">
        <f t="shared" ref="S2435:S2498" si="160">(((I2435/60)/60/24)+DATE(1970,1,1))</f>
        <v>42427.89980324074</v>
      </c>
      <c r="T2435" s="11">
        <f t="shared" ref="T2435:T2498" si="161">((($J2435/60)/60/24)+DATE(1970,1,1))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8"/>
        <v>1.2999999999999999E-3</v>
      </c>
      <c r="P2436" s="6">
        <f t="shared" si="159"/>
        <v>5.6309060226158025E-7</v>
      </c>
      <c r="Q2436" t="s">
        <v>8336</v>
      </c>
      <c r="R2436" s="7" t="s">
        <v>8337</v>
      </c>
      <c r="S2436" s="11">
        <f t="shared" si="160"/>
        <v>42220.18604166666</v>
      </c>
      <c r="T2436" s="11">
        <f t="shared" si="161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8"/>
        <v>4.8960000000000002E-3</v>
      </c>
      <c r="P2437" s="6">
        <f t="shared" si="159"/>
        <v>2.65085729680067E-5</v>
      </c>
      <c r="Q2437" t="s">
        <v>8336</v>
      </c>
      <c r="R2437" s="7" t="s">
        <v>8337</v>
      </c>
      <c r="S2437" s="11">
        <f t="shared" si="160"/>
        <v>42282.277615740735</v>
      </c>
      <c r="T2437" s="11">
        <f t="shared" si="161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8"/>
        <v>3.8461538461538462E-4</v>
      </c>
      <c r="P2438" s="6">
        <f t="shared" si="159"/>
        <v>9.7457988852965822E-7</v>
      </c>
      <c r="Q2438" t="s">
        <v>8336</v>
      </c>
      <c r="R2438" s="7" t="s">
        <v>8337</v>
      </c>
      <c r="S2438" s="11">
        <f t="shared" si="160"/>
        <v>42398.615393518514</v>
      </c>
      <c r="T2438" s="11">
        <f t="shared" si="161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8"/>
        <v>0</v>
      </c>
      <c r="P2439" s="6">
        <f t="shared" si="159"/>
        <v>0</v>
      </c>
      <c r="Q2439" t="s">
        <v>8336</v>
      </c>
      <c r="R2439" s="7" t="s">
        <v>8337</v>
      </c>
      <c r="S2439" s="11">
        <f t="shared" si="160"/>
        <v>42080.75</v>
      </c>
      <c r="T2439" s="11">
        <f t="shared" si="161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8"/>
        <v>3.3333333333333335E-3</v>
      </c>
      <c r="P2440" s="6">
        <f t="shared" si="159"/>
        <v>1.0828665428107312E-6</v>
      </c>
      <c r="Q2440" t="s">
        <v>8336</v>
      </c>
      <c r="R2440" s="7" t="s">
        <v>8337</v>
      </c>
      <c r="S2440" s="11">
        <f t="shared" si="160"/>
        <v>42345.956736111111</v>
      </c>
      <c r="T2440" s="11">
        <f t="shared" si="161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8"/>
        <v>0</v>
      </c>
      <c r="P2441" s="6">
        <f t="shared" si="159"/>
        <v>0</v>
      </c>
      <c r="Q2441" t="s">
        <v>8336</v>
      </c>
      <c r="R2441" s="7" t="s">
        <v>8337</v>
      </c>
      <c r="S2441" s="11">
        <f t="shared" si="160"/>
        <v>42295.818622685183</v>
      </c>
      <c r="T2441" s="11">
        <f t="shared" si="161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8"/>
        <v>2E-3</v>
      </c>
      <c r="P2442" s="6">
        <f t="shared" si="159"/>
        <v>2.1657330856214625E-7</v>
      </c>
      <c r="Q2442" t="s">
        <v>8336</v>
      </c>
      <c r="R2442" s="7" t="s">
        <v>8337</v>
      </c>
      <c r="S2442" s="11">
        <f t="shared" si="160"/>
        <v>42413.899456018517</v>
      </c>
      <c r="T2442" s="11">
        <f t="shared" si="161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8"/>
        <v>1.0788</v>
      </c>
      <c r="P2443" s="6">
        <f t="shared" si="159"/>
        <v>1.7522946395763254E-4</v>
      </c>
      <c r="Q2443" t="s">
        <v>8336</v>
      </c>
      <c r="R2443" s="7" t="s">
        <v>8352</v>
      </c>
      <c r="S2443" s="11">
        <f t="shared" si="160"/>
        <v>42208.207638888889</v>
      </c>
      <c r="T2443" s="11">
        <f t="shared" si="161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8"/>
        <v>1.2594166666666666</v>
      </c>
      <c r="P2444" s="6">
        <f t="shared" si="159"/>
        <v>6.5461448245994328E-4</v>
      </c>
      <c r="Q2444" t="s">
        <v>8336</v>
      </c>
      <c r="R2444" s="7" t="s">
        <v>8352</v>
      </c>
      <c r="S2444" s="11">
        <f t="shared" si="160"/>
        <v>42082.625324074077</v>
      </c>
      <c r="T2444" s="11">
        <f t="shared" si="161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8"/>
        <v>2.0251494999999999</v>
      </c>
      <c r="P2445" s="6">
        <f t="shared" si="159"/>
        <v>8.7718665509595238E-4</v>
      </c>
      <c r="Q2445" t="s">
        <v>8336</v>
      </c>
      <c r="R2445" s="7" t="s">
        <v>8352</v>
      </c>
      <c r="S2445" s="11">
        <f t="shared" si="160"/>
        <v>41866.625254629631</v>
      </c>
      <c r="T2445" s="11">
        <f t="shared" si="161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8"/>
        <v>1.0860000000000001</v>
      </c>
      <c r="P2446" s="6">
        <f t="shared" si="159"/>
        <v>7.0559583929547253E-5</v>
      </c>
      <c r="Q2446" t="s">
        <v>8336</v>
      </c>
      <c r="R2446" s="7" t="s">
        <v>8352</v>
      </c>
      <c r="S2446" s="11">
        <f t="shared" si="160"/>
        <v>42515.754525462966</v>
      </c>
      <c r="T2446" s="11">
        <f t="shared" si="161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8"/>
        <v>1.728</v>
      </c>
      <c r="P2447" s="6">
        <f t="shared" si="159"/>
        <v>1.8711933859769437E-4</v>
      </c>
      <c r="Q2447" t="s">
        <v>8336</v>
      </c>
      <c r="R2447" s="7" t="s">
        <v>8352</v>
      </c>
      <c r="S2447" s="11">
        <f t="shared" si="160"/>
        <v>42273.190057870372</v>
      </c>
      <c r="T2447" s="11">
        <f t="shared" si="161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8"/>
        <v>1.6798</v>
      </c>
      <c r="P2448" s="6">
        <f t="shared" si="159"/>
        <v>1.8189992186134663E-4</v>
      </c>
      <c r="Q2448" t="s">
        <v>8336</v>
      </c>
      <c r="R2448" s="7" t="s">
        <v>8352</v>
      </c>
      <c r="S2448" s="11">
        <f t="shared" si="160"/>
        <v>42700.64434027778</v>
      </c>
      <c r="T2448" s="11">
        <f t="shared" si="161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8"/>
        <v>4.2720000000000002</v>
      </c>
      <c r="P2449" s="6">
        <f t="shared" si="159"/>
        <v>2.313002935443722E-4</v>
      </c>
      <c r="Q2449" t="s">
        <v>8336</v>
      </c>
      <c r="R2449" s="7" t="s">
        <v>8352</v>
      </c>
      <c r="S2449" s="11">
        <f t="shared" si="160"/>
        <v>42686.166666666672</v>
      </c>
      <c r="T2449" s="11">
        <f t="shared" si="161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8"/>
        <v>1.075</v>
      </c>
      <c r="P2450" s="6">
        <f t="shared" si="159"/>
        <v>9.3126522681722898E-6</v>
      </c>
      <c r="Q2450" t="s">
        <v>8336</v>
      </c>
      <c r="R2450" s="7" t="s">
        <v>8352</v>
      </c>
      <c r="S2450" s="11">
        <f t="shared" si="160"/>
        <v>42613.233333333337</v>
      </c>
      <c r="T2450" s="11">
        <f t="shared" si="161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8"/>
        <v>1.08</v>
      </c>
      <c r="P2451" s="6">
        <f t="shared" si="159"/>
        <v>2.3389917324711796E-4</v>
      </c>
      <c r="Q2451" t="s">
        <v>8336</v>
      </c>
      <c r="R2451" s="7" t="s">
        <v>8352</v>
      </c>
      <c r="S2451" s="11">
        <f t="shared" si="160"/>
        <v>41973.184201388889</v>
      </c>
      <c r="T2451" s="11">
        <f t="shared" si="161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8"/>
        <v>1.0153353333333335</v>
      </c>
      <c r="P2452" s="6">
        <f t="shared" si="159"/>
        <v>3.2984179866007442E-4</v>
      </c>
      <c r="Q2452" t="s">
        <v>8336</v>
      </c>
      <c r="R2452" s="7" t="s">
        <v>8352</v>
      </c>
      <c r="S2452" s="11">
        <f t="shared" si="160"/>
        <v>41940.132638888892</v>
      </c>
      <c r="T2452" s="11">
        <f t="shared" si="161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8"/>
        <v>1.1545000000000001</v>
      </c>
      <c r="P2453" s="6">
        <f t="shared" si="159"/>
        <v>2.5003388473499787E-4</v>
      </c>
      <c r="Q2453" t="s">
        <v>8336</v>
      </c>
      <c r="R2453" s="7" t="s">
        <v>8352</v>
      </c>
      <c r="S2453" s="11">
        <f t="shared" si="160"/>
        <v>42799.908449074079</v>
      </c>
      <c r="T2453" s="11">
        <f t="shared" si="161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8"/>
        <v>1.335</v>
      </c>
      <c r="P2454" s="6">
        <f t="shared" si="159"/>
        <v>1.7347522015827915E-5</v>
      </c>
      <c r="Q2454" t="s">
        <v>8336</v>
      </c>
      <c r="R2454" s="7" t="s">
        <v>8352</v>
      </c>
      <c r="S2454" s="11">
        <f t="shared" si="160"/>
        <v>42367.958333333328</v>
      </c>
      <c r="T2454" s="11">
        <f t="shared" si="161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8"/>
        <v>1.5469999999999999</v>
      </c>
      <c r="P2455" s="6">
        <f t="shared" si="159"/>
        <v>1.0051167250369207E-4</v>
      </c>
      <c r="Q2455" t="s">
        <v>8336</v>
      </c>
      <c r="R2455" s="7" t="s">
        <v>8352</v>
      </c>
      <c r="S2455" s="11">
        <f t="shared" si="160"/>
        <v>42768.692233796297</v>
      </c>
      <c r="T2455" s="11">
        <f t="shared" si="161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8"/>
        <v>1.0084571428571429</v>
      </c>
      <c r="P2456" s="6">
        <f t="shared" si="159"/>
        <v>7.6441714990095144E-4</v>
      </c>
      <c r="Q2456" t="s">
        <v>8336</v>
      </c>
      <c r="R2456" s="7" t="s">
        <v>8352</v>
      </c>
      <c r="S2456" s="11">
        <f t="shared" si="160"/>
        <v>42805.201481481476</v>
      </c>
      <c r="T2456" s="11">
        <f t="shared" si="161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8"/>
        <v>1.82</v>
      </c>
      <c r="P2457" s="6">
        <f t="shared" si="159"/>
        <v>1.1824902647493186E-5</v>
      </c>
      <c r="Q2457" t="s">
        <v>8336</v>
      </c>
      <c r="R2457" s="7" t="s">
        <v>8352</v>
      </c>
      <c r="S2457" s="11">
        <f t="shared" si="160"/>
        <v>42480.781828703708</v>
      </c>
      <c r="T2457" s="11">
        <f t="shared" si="161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8"/>
        <v>1.8086666666666666</v>
      </c>
      <c r="P2458" s="6">
        <f t="shared" si="159"/>
        <v>5.8756338612910278E-5</v>
      </c>
      <c r="Q2458" t="s">
        <v>8336</v>
      </c>
      <c r="R2458" s="7" t="s">
        <v>8352</v>
      </c>
      <c r="S2458" s="11">
        <f t="shared" si="160"/>
        <v>42791.961099537039</v>
      </c>
      <c r="T2458" s="11">
        <f t="shared" si="161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8"/>
        <v>1.0230434782608695</v>
      </c>
      <c r="P2459" s="6">
        <f t="shared" si="159"/>
        <v>5.0959699504673009E-4</v>
      </c>
      <c r="Q2459" t="s">
        <v>8336</v>
      </c>
      <c r="R2459" s="7" t="s">
        <v>8352</v>
      </c>
      <c r="S2459" s="11">
        <f t="shared" si="160"/>
        <v>42453.560833333337</v>
      </c>
      <c r="T2459" s="11">
        <f t="shared" si="161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8"/>
        <v>1.1017999999999999</v>
      </c>
      <c r="P2460" s="6">
        <f t="shared" si="159"/>
        <v>1.1931023568688637E-4</v>
      </c>
      <c r="Q2460" t="s">
        <v>8336</v>
      </c>
      <c r="R2460" s="7" t="s">
        <v>8352</v>
      </c>
      <c r="S2460" s="11">
        <f t="shared" si="160"/>
        <v>42530.791666666672</v>
      </c>
      <c r="T2460" s="11">
        <f t="shared" si="161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8"/>
        <v>1.0225</v>
      </c>
      <c r="P2461" s="6">
        <f t="shared" si="159"/>
        <v>6.6433862401438367E-4</v>
      </c>
      <c r="Q2461" t="s">
        <v>8336</v>
      </c>
      <c r="R2461" s="7" t="s">
        <v>8352</v>
      </c>
      <c r="S2461" s="11">
        <f t="shared" si="160"/>
        <v>42452.595891203702</v>
      </c>
      <c r="T2461" s="11">
        <f t="shared" si="161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8"/>
        <v>1.0078823529411765</v>
      </c>
      <c r="P2462" s="6">
        <f t="shared" si="159"/>
        <v>1.8553835344519069E-4</v>
      </c>
      <c r="Q2462" t="s">
        <v>8336</v>
      </c>
      <c r="R2462" s="7" t="s">
        <v>8352</v>
      </c>
      <c r="S2462" s="11">
        <f t="shared" si="160"/>
        <v>42738.178472222222</v>
      </c>
      <c r="T2462" s="11">
        <f t="shared" si="161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8"/>
        <v>1.038</v>
      </c>
      <c r="P2463" s="6">
        <f t="shared" si="159"/>
        <v>1.6860232071563085E-4</v>
      </c>
      <c r="Q2463" t="s">
        <v>8325</v>
      </c>
      <c r="R2463" s="7" t="s">
        <v>8329</v>
      </c>
      <c r="S2463" s="11">
        <f t="shared" si="160"/>
        <v>40817.125</v>
      </c>
      <c r="T2463" s="11">
        <f t="shared" si="161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8"/>
        <v>1.1070833333333334</v>
      </c>
      <c r="P2464" s="6">
        <f t="shared" si="159"/>
        <v>7.1929410106202831E-5</v>
      </c>
      <c r="Q2464" t="s">
        <v>8325</v>
      </c>
      <c r="R2464" s="7" t="s">
        <v>8329</v>
      </c>
      <c r="S2464" s="11">
        <f t="shared" si="160"/>
        <v>41109.186296296299</v>
      </c>
      <c r="T2464" s="11">
        <f t="shared" si="161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8"/>
        <v>1.1625000000000001</v>
      </c>
      <c r="P2465" s="6">
        <f t="shared" si="159"/>
        <v>5.0353294240699003E-5</v>
      </c>
      <c r="Q2465" t="s">
        <v>8325</v>
      </c>
      <c r="R2465" s="7" t="s">
        <v>8329</v>
      </c>
      <c r="S2465" s="11">
        <f t="shared" si="160"/>
        <v>41380.791666666664</v>
      </c>
      <c r="T2465" s="11">
        <f t="shared" si="161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8"/>
        <v>1.111</v>
      </c>
      <c r="P2466" s="6">
        <f t="shared" si="159"/>
        <v>4.8122589162508898E-5</v>
      </c>
      <c r="Q2466" t="s">
        <v>8325</v>
      </c>
      <c r="R2466" s="7" t="s">
        <v>8329</v>
      </c>
      <c r="S2466" s="11">
        <f t="shared" si="160"/>
        <v>42277.811805555553</v>
      </c>
      <c r="T2466" s="11">
        <f t="shared" si="161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8"/>
        <v>1.8014285714285714</v>
      </c>
      <c r="P2467" s="6">
        <f t="shared" si="159"/>
        <v>2.7309894209686643E-5</v>
      </c>
      <c r="Q2467" t="s">
        <v>8325</v>
      </c>
      <c r="R2467" s="7" t="s">
        <v>8329</v>
      </c>
      <c r="S2467" s="11">
        <f t="shared" si="160"/>
        <v>41175.719305555554</v>
      </c>
      <c r="T2467" s="11">
        <f t="shared" si="161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8"/>
        <v>1</v>
      </c>
      <c r="P2468" s="6">
        <f t="shared" si="159"/>
        <v>5.4143327140536563E-5</v>
      </c>
      <c r="Q2468" t="s">
        <v>8325</v>
      </c>
      <c r="R2468" s="7" t="s">
        <v>8329</v>
      </c>
      <c r="S2468" s="11">
        <f t="shared" si="160"/>
        <v>41403.102465277778</v>
      </c>
      <c r="T2468" s="11">
        <f t="shared" si="161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8"/>
        <v>1.1850000000000001</v>
      </c>
      <c r="P2469" s="6">
        <f t="shared" si="159"/>
        <v>2.5663937064614331E-5</v>
      </c>
      <c r="Q2469" t="s">
        <v>8325</v>
      </c>
      <c r="R2469" s="7" t="s">
        <v>8329</v>
      </c>
      <c r="S2469" s="11">
        <f t="shared" si="160"/>
        <v>41039.708333333336</v>
      </c>
      <c r="T2469" s="11">
        <f t="shared" si="161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8"/>
        <v>1.0721700000000001</v>
      </c>
      <c r="P2470" s="6">
        <f t="shared" si="159"/>
        <v>4.6440680848215272E-5</v>
      </c>
      <c r="Q2470" t="s">
        <v>8325</v>
      </c>
      <c r="R2470" s="7" t="s">
        <v>8329</v>
      </c>
      <c r="S2470" s="11">
        <f t="shared" si="160"/>
        <v>41210.208333333336</v>
      </c>
      <c r="T2470" s="11">
        <f t="shared" si="161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8"/>
        <v>1.1366666666666667</v>
      </c>
      <c r="P2471" s="6">
        <f t="shared" si="159"/>
        <v>2.9540599287876748E-5</v>
      </c>
      <c r="Q2471" t="s">
        <v>8325</v>
      </c>
      <c r="R2471" s="7" t="s">
        <v>8329</v>
      </c>
      <c r="S2471" s="11">
        <f t="shared" si="160"/>
        <v>40582.429733796293</v>
      </c>
      <c r="T2471" s="11">
        <f t="shared" si="161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8"/>
        <v>1.0316400000000001</v>
      </c>
      <c r="P2472" s="6">
        <f t="shared" si="159"/>
        <v>2.2342568804505257E-5</v>
      </c>
      <c r="Q2472" t="s">
        <v>8325</v>
      </c>
      <c r="R2472" s="7" t="s">
        <v>8329</v>
      </c>
      <c r="S2472" s="11">
        <f t="shared" si="160"/>
        <v>41053.07471064815</v>
      </c>
      <c r="T2472" s="11">
        <f t="shared" si="161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8"/>
        <v>1.28</v>
      </c>
      <c r="P2473" s="6">
        <f t="shared" si="159"/>
        <v>1.386069174797736E-5</v>
      </c>
      <c r="Q2473" t="s">
        <v>8325</v>
      </c>
      <c r="R2473" s="7" t="s">
        <v>8329</v>
      </c>
      <c r="S2473" s="11">
        <f t="shared" si="160"/>
        <v>40933.992962962962</v>
      </c>
      <c r="T2473" s="11">
        <f t="shared" si="161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8"/>
        <v>1.3576026666666667</v>
      </c>
      <c r="P2474" s="6">
        <f t="shared" si="159"/>
        <v>2.2051537592459444E-4</v>
      </c>
      <c r="Q2474" t="s">
        <v>8325</v>
      </c>
      <c r="R2474" s="7" t="s">
        <v>8329</v>
      </c>
      <c r="S2474" s="11">
        <f t="shared" si="160"/>
        <v>40425.043749999997</v>
      </c>
      <c r="T2474" s="11">
        <f t="shared" si="161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8"/>
        <v>1</v>
      </c>
      <c r="P2475" s="6">
        <f t="shared" si="159"/>
        <v>4.3314661712429248E-5</v>
      </c>
      <c r="Q2475" t="s">
        <v>8325</v>
      </c>
      <c r="R2475" s="7" t="s">
        <v>8329</v>
      </c>
      <c r="S2475" s="11">
        <f t="shared" si="160"/>
        <v>41223.790150462963</v>
      </c>
      <c r="T2475" s="11">
        <f t="shared" si="161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8"/>
        <v>1.0000360000000001</v>
      </c>
      <c r="P2476" s="6">
        <f t="shared" si="159"/>
        <v>1.0829055260062725E-4</v>
      </c>
      <c r="Q2476" t="s">
        <v>8325</v>
      </c>
      <c r="R2476" s="7" t="s">
        <v>8329</v>
      </c>
      <c r="S2476" s="11">
        <f t="shared" si="160"/>
        <v>40462.011296296296</v>
      </c>
      <c r="T2476" s="11">
        <f t="shared" si="161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8"/>
        <v>1.0471999999999999</v>
      </c>
      <c r="P2477" s="6">
        <f t="shared" si="159"/>
        <v>5.6698892181569893E-5</v>
      </c>
      <c r="Q2477" t="s">
        <v>8325</v>
      </c>
      <c r="R2477" s="7" t="s">
        <v>8329</v>
      </c>
      <c r="S2477" s="11">
        <f t="shared" si="160"/>
        <v>40369.916666666664</v>
      </c>
      <c r="T2477" s="11">
        <f t="shared" si="161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8"/>
        <v>1.050225</v>
      </c>
      <c r="P2478" s="6">
        <f t="shared" si="159"/>
        <v>7.2784224955097613E-5</v>
      </c>
      <c r="Q2478" t="s">
        <v>8325</v>
      </c>
      <c r="R2478" s="7" t="s">
        <v>8329</v>
      </c>
      <c r="S2478" s="11">
        <f t="shared" si="160"/>
        <v>41946.370023148149</v>
      </c>
      <c r="T2478" s="11">
        <f t="shared" si="161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8"/>
        <v>1.7133333333333334</v>
      </c>
      <c r="P2479" s="6">
        <f t="shared" si="159"/>
        <v>2.7829670150235795E-5</v>
      </c>
      <c r="Q2479" t="s">
        <v>8325</v>
      </c>
      <c r="R2479" s="7" t="s">
        <v>8329</v>
      </c>
      <c r="S2479" s="11">
        <f t="shared" si="160"/>
        <v>41133.691493055558</v>
      </c>
      <c r="T2479" s="11">
        <f t="shared" si="161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8"/>
        <v>1.2749999999999999</v>
      </c>
      <c r="P2480" s="6">
        <f t="shared" si="159"/>
        <v>2.2090477473338919E-4</v>
      </c>
      <c r="Q2480" t="s">
        <v>8325</v>
      </c>
      <c r="R2480" s="7" t="s">
        <v>8329</v>
      </c>
      <c r="S2480" s="11">
        <f t="shared" si="160"/>
        <v>41287.950381944444</v>
      </c>
      <c r="T2480" s="11">
        <f t="shared" si="161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8"/>
        <v>1.3344333333333334</v>
      </c>
      <c r="P2481" s="6">
        <f t="shared" si="159"/>
        <v>8.6700792616684007E-6</v>
      </c>
      <c r="Q2481" t="s">
        <v>8325</v>
      </c>
      <c r="R2481" s="7" t="s">
        <v>8329</v>
      </c>
      <c r="S2481" s="11">
        <f t="shared" si="160"/>
        <v>41118.083333333336</v>
      </c>
      <c r="T2481" s="11">
        <f t="shared" si="161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8"/>
        <v>1</v>
      </c>
      <c r="P2482" s="6">
        <f t="shared" si="159"/>
        <v>4.3314661712429248E-5</v>
      </c>
      <c r="Q2482" t="s">
        <v>8325</v>
      </c>
      <c r="R2482" s="7" t="s">
        <v>8329</v>
      </c>
      <c r="S2482" s="11">
        <f t="shared" si="160"/>
        <v>42287.936157407406</v>
      </c>
      <c r="T2482" s="11">
        <f t="shared" si="161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8"/>
        <v>1.1291099999999998</v>
      </c>
      <c r="P2483" s="6">
        <f t="shared" si="159"/>
        <v>9.7814035372241969E-5</v>
      </c>
      <c r="Q2483" t="s">
        <v>8325</v>
      </c>
      <c r="R2483" s="7" t="s">
        <v>8329</v>
      </c>
      <c r="S2483" s="11">
        <f t="shared" si="160"/>
        <v>41029.645925925928</v>
      </c>
      <c r="T2483" s="11">
        <f t="shared" si="161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8"/>
        <v>1.0009999999999999</v>
      </c>
      <c r="P2484" s="6">
        <f t="shared" si="159"/>
        <v>2.1678988187070839E-5</v>
      </c>
      <c r="Q2484" t="s">
        <v>8325</v>
      </c>
      <c r="R2484" s="7" t="s">
        <v>8329</v>
      </c>
      <c r="S2484" s="11">
        <f t="shared" si="160"/>
        <v>40756.782210648147</v>
      </c>
      <c r="T2484" s="11">
        <f t="shared" si="161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8"/>
        <v>1.1372727272727272</v>
      </c>
      <c r="P2485" s="6">
        <f t="shared" si="159"/>
        <v>2.7093320901124497E-5</v>
      </c>
      <c r="Q2485" t="s">
        <v>8325</v>
      </c>
      <c r="R2485" s="7" t="s">
        <v>8329</v>
      </c>
      <c r="S2485" s="11">
        <f t="shared" si="160"/>
        <v>41030.708368055559</v>
      </c>
      <c r="T2485" s="11">
        <f t="shared" si="161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8"/>
        <v>1.1931742857142855</v>
      </c>
      <c r="P2486" s="6">
        <f t="shared" si="159"/>
        <v>9.0443395961946446E-5</v>
      </c>
      <c r="Q2486" t="s">
        <v>8325</v>
      </c>
      <c r="R2486" s="7" t="s">
        <v>8329</v>
      </c>
      <c r="S2486" s="11">
        <f t="shared" si="160"/>
        <v>40801.916701388887</v>
      </c>
      <c r="T2486" s="11">
        <f t="shared" si="161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8"/>
        <v>1.0325</v>
      </c>
      <c r="P2487" s="6">
        <f t="shared" si="159"/>
        <v>4.4722388218083199E-5</v>
      </c>
      <c r="Q2487" t="s">
        <v>8325</v>
      </c>
      <c r="R2487" s="7" t="s">
        <v>8329</v>
      </c>
      <c r="S2487" s="11">
        <f t="shared" si="160"/>
        <v>40828.998599537037</v>
      </c>
      <c r="T2487" s="11">
        <f t="shared" si="161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8"/>
        <v>2.6566666666666667</v>
      </c>
      <c r="P2488" s="6">
        <f t="shared" si="159"/>
        <v>1.7260892692403055E-5</v>
      </c>
      <c r="Q2488" t="s">
        <v>8325</v>
      </c>
      <c r="R2488" s="7" t="s">
        <v>8329</v>
      </c>
      <c r="S2488" s="11">
        <f t="shared" si="160"/>
        <v>41021.708055555559</v>
      </c>
      <c r="T2488" s="11">
        <f t="shared" si="161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8"/>
        <v>1.0005066666666667</v>
      </c>
      <c r="P2489" s="6">
        <f t="shared" si="159"/>
        <v>3.250245585577266E-5</v>
      </c>
      <c r="Q2489" t="s">
        <v>8325</v>
      </c>
      <c r="R2489" s="7" t="s">
        <v>8329</v>
      </c>
      <c r="S2489" s="11">
        <f t="shared" si="160"/>
        <v>41056.083298611113</v>
      </c>
      <c r="T2489" s="11">
        <f t="shared" si="161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8"/>
        <v>1.0669999999999999</v>
      </c>
      <c r="P2490" s="6">
        <f t="shared" si="159"/>
        <v>6.9325116070743015E-5</v>
      </c>
      <c r="Q2490" t="s">
        <v>8325</v>
      </c>
      <c r="R2490" s="7" t="s">
        <v>8329</v>
      </c>
      <c r="S2490" s="11">
        <f t="shared" si="160"/>
        <v>40863.674861111111</v>
      </c>
      <c r="T2490" s="11">
        <f t="shared" si="161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8"/>
        <v>1.3367142857142857</v>
      </c>
      <c r="P2491" s="6">
        <f t="shared" si="159"/>
        <v>1.0132382241080012E-4</v>
      </c>
      <c r="Q2491" t="s">
        <v>8325</v>
      </c>
      <c r="R2491" s="7" t="s">
        <v>8329</v>
      </c>
      <c r="S2491" s="11">
        <f t="shared" si="160"/>
        <v>41403.690266203703</v>
      </c>
      <c r="T2491" s="11">
        <f t="shared" si="161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8"/>
        <v>1.214</v>
      </c>
      <c r="P2492" s="6">
        <f t="shared" si="159"/>
        <v>1.3145999829722277E-5</v>
      </c>
      <c r="Q2492" t="s">
        <v>8325</v>
      </c>
      <c r="R2492" s="7" t="s">
        <v>8329</v>
      </c>
      <c r="S2492" s="11">
        <f t="shared" si="160"/>
        <v>41083.227731481478</v>
      </c>
      <c r="T2492" s="11">
        <f t="shared" si="161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8"/>
        <v>1.032</v>
      </c>
      <c r="P2493" s="6">
        <f t="shared" si="159"/>
        <v>1.1175182721806746E-5</v>
      </c>
      <c r="Q2493" t="s">
        <v>8325</v>
      </c>
      <c r="R2493" s="7" t="s">
        <v>8329</v>
      </c>
      <c r="S2493" s="11">
        <f t="shared" si="160"/>
        <v>40559.07708333333</v>
      </c>
      <c r="T2493" s="11">
        <f t="shared" si="161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8"/>
        <v>1.25</v>
      </c>
      <c r="P2494" s="6">
        <f t="shared" si="159"/>
        <v>1.624299814216097E-5</v>
      </c>
      <c r="Q2494" t="s">
        <v>8325</v>
      </c>
      <c r="R2494" s="7" t="s">
        <v>8329</v>
      </c>
      <c r="S2494" s="11">
        <f t="shared" si="160"/>
        <v>41076.415972222225</v>
      </c>
      <c r="T2494" s="11">
        <f t="shared" si="161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8"/>
        <v>1.2869999999999999</v>
      </c>
      <c r="P2495" s="6">
        <f t="shared" si="159"/>
        <v>5.5745969623896443E-4</v>
      </c>
      <c r="Q2495" t="s">
        <v>8325</v>
      </c>
      <c r="R2495" s="7" t="s">
        <v>8329</v>
      </c>
      <c r="S2495" s="11">
        <f t="shared" si="160"/>
        <v>41393.168287037035</v>
      </c>
      <c r="T2495" s="11">
        <f t="shared" si="161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8"/>
        <v>1.0100533333333332</v>
      </c>
      <c r="P2496" s="6">
        <f t="shared" si="159"/>
        <v>3.281258883363365E-5</v>
      </c>
      <c r="Q2496" t="s">
        <v>8325</v>
      </c>
      <c r="R2496" s="7" t="s">
        <v>8329</v>
      </c>
      <c r="S2496" s="11">
        <f t="shared" si="160"/>
        <v>41052.645185185182</v>
      </c>
      <c r="T2496" s="11">
        <f t="shared" si="161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8"/>
        <v>1.2753666666666665</v>
      </c>
      <c r="P2497" s="6">
        <f t="shared" si="159"/>
        <v>4.1431556794481388E-5</v>
      </c>
      <c r="Q2497" t="s">
        <v>8325</v>
      </c>
      <c r="R2497" s="7" t="s">
        <v>8329</v>
      </c>
      <c r="S2497" s="11">
        <f t="shared" si="160"/>
        <v>41066.946469907409</v>
      </c>
      <c r="T2497" s="11">
        <f t="shared" si="161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62">E2498/D2498</f>
        <v>1</v>
      </c>
      <c r="P2498" s="6">
        <f t="shared" ref="P2498:P2561" si="163">E2498/SUM($E$2:$E$4115)</f>
        <v>1.2994398513728776E-4</v>
      </c>
      <c r="Q2498" t="s">
        <v>8325</v>
      </c>
      <c r="R2498" s="7" t="s">
        <v>8329</v>
      </c>
      <c r="S2498" s="11">
        <f t="shared" si="160"/>
        <v>41362.954768518517</v>
      </c>
      <c r="T2498" s="11">
        <f t="shared" si="161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62"/>
        <v>1.127715</v>
      </c>
      <c r="P2499" s="6">
        <f t="shared" si="163"/>
        <v>9.7693187466064293E-5</v>
      </c>
      <c r="Q2499" t="s">
        <v>8325</v>
      </c>
      <c r="R2499" s="7" t="s">
        <v>8329</v>
      </c>
      <c r="S2499" s="11">
        <f t="shared" ref="S2499:S2562" si="164">(((I2499/60)/60/24)+DATE(1970,1,1))</f>
        <v>40760.878912037035</v>
      </c>
      <c r="T2499" s="11">
        <f t="shared" ref="T2499:T2562" si="165">((($J2499/60)/60/24)+DATE(1970,1,1))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62"/>
        <v>1.056</v>
      </c>
      <c r="P2500" s="6">
        <f t="shared" si="163"/>
        <v>2.2870141384162644E-5</v>
      </c>
      <c r="Q2500" t="s">
        <v>8325</v>
      </c>
      <c r="R2500" s="7" t="s">
        <v>8329</v>
      </c>
      <c r="S2500" s="11">
        <f t="shared" si="164"/>
        <v>42031.967442129629</v>
      </c>
      <c r="T2500" s="11">
        <f t="shared" si="165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2"/>
        <v>2.0262500000000001</v>
      </c>
      <c r="P2501" s="6">
        <f t="shared" si="163"/>
        <v>1.7553266658961955E-4</v>
      </c>
      <c r="Q2501" t="s">
        <v>8325</v>
      </c>
      <c r="R2501" s="7" t="s">
        <v>8329</v>
      </c>
      <c r="S2501" s="11">
        <f t="shared" si="164"/>
        <v>41274.75</v>
      </c>
      <c r="T2501" s="11">
        <f t="shared" si="165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2"/>
        <v>1.1333333333333333</v>
      </c>
      <c r="P2502" s="6">
        <f t="shared" si="163"/>
        <v>1.4726984982225946E-5</v>
      </c>
      <c r="Q2502" t="s">
        <v>8325</v>
      </c>
      <c r="R2502" s="7" t="s">
        <v>8329</v>
      </c>
      <c r="S2502" s="11">
        <f t="shared" si="164"/>
        <v>41083.772858796299</v>
      </c>
      <c r="T2502" s="11">
        <f t="shared" si="165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2"/>
        <v>2.5545454545454545E-2</v>
      </c>
      <c r="P2503" s="6">
        <f t="shared" si="163"/>
        <v>6.0857099705963099E-6</v>
      </c>
      <c r="Q2503" t="s">
        <v>8336</v>
      </c>
      <c r="R2503" s="7" t="s">
        <v>8353</v>
      </c>
      <c r="S2503" s="11">
        <f t="shared" si="164"/>
        <v>42274.776666666665</v>
      </c>
      <c r="T2503" s="11">
        <f t="shared" si="165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2"/>
        <v>7.8181818181818181E-4</v>
      </c>
      <c r="P2504" s="6">
        <f t="shared" si="163"/>
        <v>1.8625304536344577E-6</v>
      </c>
      <c r="Q2504" t="s">
        <v>8336</v>
      </c>
      <c r="R2504" s="7" t="s">
        <v>8353</v>
      </c>
      <c r="S2504" s="11">
        <f t="shared" si="164"/>
        <v>41903.825439814813</v>
      </c>
      <c r="T2504" s="11">
        <f t="shared" si="165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2"/>
        <v>0</v>
      </c>
      <c r="P2505" s="6">
        <f t="shared" si="163"/>
        <v>0</v>
      </c>
      <c r="Q2505" t="s">
        <v>8336</v>
      </c>
      <c r="R2505" s="7" t="s">
        <v>8353</v>
      </c>
      <c r="S2505" s="11">
        <f t="shared" si="164"/>
        <v>42528.879166666666</v>
      </c>
      <c r="T2505" s="11">
        <f t="shared" si="165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2"/>
        <v>0</v>
      </c>
      <c r="P2506" s="6">
        <f t="shared" si="163"/>
        <v>0</v>
      </c>
      <c r="Q2506" t="s">
        <v>8336</v>
      </c>
      <c r="R2506" s="7" t="s">
        <v>8353</v>
      </c>
      <c r="S2506" s="11">
        <f t="shared" si="164"/>
        <v>41958.057106481487</v>
      </c>
      <c r="T2506" s="11">
        <f t="shared" si="165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2"/>
        <v>0</v>
      </c>
      <c r="P2507" s="6">
        <f t="shared" si="163"/>
        <v>0</v>
      </c>
      <c r="Q2507" t="s">
        <v>8336</v>
      </c>
      <c r="R2507" s="7" t="s">
        <v>8353</v>
      </c>
      <c r="S2507" s="11">
        <f t="shared" si="164"/>
        <v>42077.014074074075</v>
      </c>
      <c r="T2507" s="11">
        <f t="shared" si="165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2"/>
        <v>6.0000000000000001E-3</v>
      </c>
      <c r="P2508" s="6">
        <f t="shared" si="163"/>
        <v>6.4971992568643875E-7</v>
      </c>
      <c r="Q2508" t="s">
        <v>8336</v>
      </c>
      <c r="R2508" s="7" t="s">
        <v>8353</v>
      </c>
      <c r="S2508" s="11">
        <f t="shared" si="164"/>
        <v>42280.875</v>
      </c>
      <c r="T2508" s="11">
        <f t="shared" si="165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2"/>
        <v>0</v>
      </c>
      <c r="P2509" s="6">
        <f t="shared" si="163"/>
        <v>0</v>
      </c>
      <c r="Q2509" t="s">
        <v>8336</v>
      </c>
      <c r="R2509" s="7" t="s">
        <v>8353</v>
      </c>
      <c r="S2509" s="11">
        <f t="shared" si="164"/>
        <v>42135.072962962964</v>
      </c>
      <c r="T2509" s="11">
        <f t="shared" si="165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2"/>
        <v>0</v>
      </c>
      <c r="P2510" s="6">
        <f t="shared" si="163"/>
        <v>0</v>
      </c>
      <c r="Q2510" t="s">
        <v>8336</v>
      </c>
      <c r="R2510" s="7" t="s">
        <v>8353</v>
      </c>
      <c r="S2510" s="11">
        <f t="shared" si="164"/>
        <v>41865.951782407406</v>
      </c>
      <c r="T2510" s="11">
        <f t="shared" si="165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2"/>
        <v>1.0526315789473684E-2</v>
      </c>
      <c r="P2511" s="6">
        <f t="shared" si="163"/>
        <v>2.1657330856214624E-5</v>
      </c>
      <c r="Q2511" t="s">
        <v>8336</v>
      </c>
      <c r="R2511" s="7" t="s">
        <v>8353</v>
      </c>
      <c r="S2511" s="11">
        <f t="shared" si="164"/>
        <v>42114.767928240741</v>
      </c>
      <c r="T2511" s="11">
        <f t="shared" si="165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2"/>
        <v>1.5E-3</v>
      </c>
      <c r="P2512" s="6">
        <f t="shared" si="163"/>
        <v>1.624299814216097E-6</v>
      </c>
      <c r="Q2512" t="s">
        <v>8336</v>
      </c>
      <c r="R2512" s="7" t="s">
        <v>8353</v>
      </c>
      <c r="S2512" s="11">
        <f t="shared" si="164"/>
        <v>42138.997361111105</v>
      </c>
      <c r="T2512" s="11">
        <f t="shared" si="165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2"/>
        <v>0</v>
      </c>
      <c r="P2513" s="6">
        <f t="shared" si="163"/>
        <v>0</v>
      </c>
      <c r="Q2513" t="s">
        <v>8336</v>
      </c>
      <c r="R2513" s="7" t="s">
        <v>8353</v>
      </c>
      <c r="S2513" s="11">
        <f t="shared" si="164"/>
        <v>42401.446909722217</v>
      </c>
      <c r="T2513" s="11">
        <f t="shared" si="165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2"/>
        <v>0</v>
      </c>
      <c r="P2514" s="6">
        <f t="shared" si="163"/>
        <v>0</v>
      </c>
      <c r="Q2514" t="s">
        <v>8336</v>
      </c>
      <c r="R2514" s="7" t="s">
        <v>8353</v>
      </c>
      <c r="S2514" s="11">
        <f t="shared" si="164"/>
        <v>41986.876863425925</v>
      </c>
      <c r="T2514" s="11">
        <f t="shared" si="165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2"/>
        <v>0</v>
      </c>
      <c r="P2515" s="6">
        <f t="shared" si="163"/>
        <v>0</v>
      </c>
      <c r="Q2515" t="s">
        <v>8336</v>
      </c>
      <c r="R2515" s="7" t="s">
        <v>8353</v>
      </c>
      <c r="S2515" s="11">
        <f t="shared" si="164"/>
        <v>42792.00681712963</v>
      </c>
      <c r="T2515" s="11">
        <f t="shared" si="165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2"/>
        <v>1.7500000000000002E-2</v>
      </c>
      <c r="P2516" s="6">
        <f t="shared" si="163"/>
        <v>4.548039479805071E-6</v>
      </c>
      <c r="Q2516" t="s">
        <v>8336</v>
      </c>
      <c r="R2516" s="7" t="s">
        <v>8353</v>
      </c>
      <c r="S2516" s="11">
        <f t="shared" si="164"/>
        <v>41871.389780092592</v>
      </c>
      <c r="T2516" s="11">
        <f t="shared" si="165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2"/>
        <v>0.186</v>
      </c>
      <c r="P2517" s="6">
        <f t="shared" si="163"/>
        <v>2.0141317696279602E-5</v>
      </c>
      <c r="Q2517" t="s">
        <v>8336</v>
      </c>
      <c r="R2517" s="7" t="s">
        <v>8353</v>
      </c>
      <c r="S2517" s="11">
        <f t="shared" si="164"/>
        <v>42057.839733796296</v>
      </c>
      <c r="T2517" s="11">
        <f t="shared" si="165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2"/>
        <v>0</v>
      </c>
      <c r="P2518" s="6">
        <f t="shared" si="163"/>
        <v>0</v>
      </c>
      <c r="Q2518" t="s">
        <v>8336</v>
      </c>
      <c r="R2518" s="7" t="s">
        <v>8353</v>
      </c>
      <c r="S2518" s="11">
        <f t="shared" si="164"/>
        <v>41972.6950462963</v>
      </c>
      <c r="T2518" s="11">
        <f t="shared" si="165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2"/>
        <v>9.8166666666666666E-2</v>
      </c>
      <c r="P2519" s="6">
        <f t="shared" si="163"/>
        <v>3.8268503622931241E-5</v>
      </c>
      <c r="Q2519" t="s">
        <v>8336</v>
      </c>
      <c r="R2519" s="7" t="s">
        <v>8353</v>
      </c>
      <c r="S2519" s="11">
        <f t="shared" si="164"/>
        <v>42082.760763888888</v>
      </c>
      <c r="T2519" s="11">
        <f t="shared" si="165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2"/>
        <v>0</v>
      </c>
      <c r="P2520" s="6">
        <f t="shared" si="163"/>
        <v>0</v>
      </c>
      <c r="Q2520" t="s">
        <v>8336</v>
      </c>
      <c r="R2520" s="7" t="s">
        <v>8353</v>
      </c>
      <c r="S2520" s="11">
        <f t="shared" si="164"/>
        <v>41956.722546296296</v>
      </c>
      <c r="T2520" s="11">
        <f t="shared" si="165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2"/>
        <v>4.3333333333333331E-4</v>
      </c>
      <c r="P2521" s="6">
        <f t="shared" si="163"/>
        <v>1.4077265056539507E-6</v>
      </c>
      <c r="Q2521" t="s">
        <v>8336</v>
      </c>
      <c r="R2521" s="7" t="s">
        <v>8353</v>
      </c>
      <c r="S2521" s="11">
        <f t="shared" si="164"/>
        <v>41839.155138888891</v>
      </c>
      <c r="T2521" s="11">
        <f t="shared" si="165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2"/>
        <v>0</v>
      </c>
      <c r="P2522" s="6">
        <f t="shared" si="163"/>
        <v>0</v>
      </c>
      <c r="Q2522" t="s">
        <v>8336</v>
      </c>
      <c r="R2522" s="7" t="s">
        <v>8353</v>
      </c>
      <c r="S2522" s="11">
        <f t="shared" si="164"/>
        <v>42658.806249999994</v>
      </c>
      <c r="T2522" s="11">
        <f t="shared" si="165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2"/>
        <v>1.0948792000000001</v>
      </c>
      <c r="P2523" s="6">
        <f t="shared" si="163"/>
        <v>2.9640201352484479E-4</v>
      </c>
      <c r="Q2523" t="s">
        <v>8325</v>
      </c>
      <c r="R2523" s="7" t="s">
        <v>8354</v>
      </c>
      <c r="S2523" s="11">
        <f t="shared" si="164"/>
        <v>42290.967835648145</v>
      </c>
      <c r="T2523" s="11">
        <f t="shared" si="165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2"/>
        <v>1</v>
      </c>
      <c r="P2524" s="6">
        <f t="shared" si="163"/>
        <v>1.0828665428107313E-4</v>
      </c>
      <c r="Q2524" t="s">
        <v>8325</v>
      </c>
      <c r="R2524" s="7" t="s">
        <v>8354</v>
      </c>
      <c r="S2524" s="11">
        <f t="shared" si="164"/>
        <v>42482.619444444441</v>
      </c>
      <c r="T2524" s="11">
        <f t="shared" si="165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2"/>
        <v>1.5644444444444445</v>
      </c>
      <c r="P2525" s="6">
        <f t="shared" si="163"/>
        <v>3.0493521845550192E-5</v>
      </c>
      <c r="Q2525" t="s">
        <v>8325</v>
      </c>
      <c r="R2525" s="7" t="s">
        <v>8354</v>
      </c>
      <c r="S2525" s="11">
        <f t="shared" si="164"/>
        <v>41961.017268518524</v>
      </c>
      <c r="T2525" s="11">
        <f t="shared" si="165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2"/>
        <v>1.016</v>
      </c>
      <c r="P2526" s="6">
        <f t="shared" si="163"/>
        <v>1.6502886112435545E-4</v>
      </c>
      <c r="Q2526" t="s">
        <v>8325</v>
      </c>
      <c r="R2526" s="7" t="s">
        <v>8354</v>
      </c>
      <c r="S2526" s="11">
        <f t="shared" si="164"/>
        <v>41994.1875</v>
      </c>
      <c r="T2526" s="11">
        <f t="shared" si="165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2"/>
        <v>1.00325</v>
      </c>
      <c r="P2527" s="6">
        <f t="shared" si="163"/>
        <v>1.7382173745197858E-4</v>
      </c>
      <c r="Q2527" t="s">
        <v>8325</v>
      </c>
      <c r="R2527" s="7" t="s">
        <v>8354</v>
      </c>
      <c r="S2527" s="11">
        <f t="shared" si="164"/>
        <v>41088.844571759262</v>
      </c>
      <c r="T2527" s="11">
        <f t="shared" si="165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2"/>
        <v>1.1294999999999999</v>
      </c>
      <c r="P2528" s="6">
        <f t="shared" si="163"/>
        <v>9.7847820808377674E-5</v>
      </c>
      <c r="Q2528" t="s">
        <v>8325</v>
      </c>
      <c r="R2528" s="7" t="s">
        <v>8354</v>
      </c>
      <c r="S2528" s="11">
        <f t="shared" si="164"/>
        <v>41981.207638888889</v>
      </c>
      <c r="T2528" s="11">
        <f t="shared" si="165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2"/>
        <v>1.02125</v>
      </c>
      <c r="P2529" s="6">
        <f t="shared" si="163"/>
        <v>8.8470196547636739E-5</v>
      </c>
      <c r="Q2529" t="s">
        <v>8325</v>
      </c>
      <c r="R2529" s="7" t="s">
        <v>8354</v>
      </c>
      <c r="S2529" s="11">
        <f t="shared" si="164"/>
        <v>41565.165972222225</v>
      </c>
      <c r="T2529" s="11">
        <f t="shared" si="165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2"/>
        <v>1.0724974999999999</v>
      </c>
      <c r="P2530" s="6">
        <f t="shared" si="163"/>
        <v>9.2909732799852172E-5</v>
      </c>
      <c r="Q2530" t="s">
        <v>8325</v>
      </c>
      <c r="R2530" s="7" t="s">
        <v>8354</v>
      </c>
      <c r="S2530" s="11">
        <f t="shared" si="164"/>
        <v>42236.458333333328</v>
      </c>
      <c r="T2530" s="11">
        <f t="shared" si="165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2"/>
        <v>1.0428333333333333</v>
      </c>
      <c r="P2531" s="6">
        <f t="shared" si="163"/>
        <v>1.355099191673349E-4</v>
      </c>
      <c r="Q2531" t="s">
        <v>8325</v>
      </c>
      <c r="R2531" s="7" t="s">
        <v>8354</v>
      </c>
      <c r="S2531" s="11">
        <f t="shared" si="164"/>
        <v>40993.0390625</v>
      </c>
      <c r="T2531" s="11">
        <f t="shared" si="165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2"/>
        <v>1</v>
      </c>
      <c r="P2532" s="6">
        <f t="shared" si="163"/>
        <v>1.4077265056539507E-4</v>
      </c>
      <c r="Q2532" t="s">
        <v>8325</v>
      </c>
      <c r="R2532" s="7" t="s">
        <v>8354</v>
      </c>
      <c r="S2532" s="11">
        <f t="shared" si="164"/>
        <v>42114.201388888891</v>
      </c>
      <c r="T2532" s="11">
        <f t="shared" si="165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2"/>
        <v>1.004</v>
      </c>
      <c r="P2533" s="6">
        <f t="shared" si="163"/>
        <v>9.7847820808377674E-5</v>
      </c>
      <c r="Q2533" t="s">
        <v>8325</v>
      </c>
      <c r="R2533" s="7" t="s">
        <v>8354</v>
      </c>
      <c r="S2533" s="11">
        <f t="shared" si="164"/>
        <v>42231.165972222225</v>
      </c>
      <c r="T2533" s="11">
        <f t="shared" si="165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2"/>
        <v>1.26125</v>
      </c>
      <c r="P2534" s="6">
        <f t="shared" si="163"/>
        <v>1.0926123416960279E-4</v>
      </c>
      <c r="Q2534" t="s">
        <v>8325</v>
      </c>
      <c r="R2534" s="7" t="s">
        <v>8354</v>
      </c>
      <c r="S2534" s="11">
        <f t="shared" si="164"/>
        <v>41137.849143518521</v>
      </c>
      <c r="T2534" s="11">
        <f t="shared" si="165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2"/>
        <v>1.1066666666666667</v>
      </c>
      <c r="P2535" s="6">
        <f t="shared" si="163"/>
        <v>1.7975584610658139E-4</v>
      </c>
      <c r="Q2535" t="s">
        <v>8325</v>
      </c>
      <c r="R2535" s="7" t="s">
        <v>8354</v>
      </c>
      <c r="S2535" s="11">
        <f t="shared" si="164"/>
        <v>41334.750787037039</v>
      </c>
      <c r="T2535" s="11">
        <f t="shared" si="165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2"/>
        <v>1.05</v>
      </c>
      <c r="P2536" s="6">
        <f t="shared" si="163"/>
        <v>4.5480394798050715E-5</v>
      </c>
      <c r="Q2536" t="s">
        <v>8325</v>
      </c>
      <c r="R2536" s="7" t="s">
        <v>8354</v>
      </c>
      <c r="S2536" s="11">
        <f t="shared" si="164"/>
        <v>40179.25</v>
      </c>
      <c r="T2536" s="11">
        <f t="shared" si="165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2"/>
        <v>1.03775</v>
      </c>
      <c r="P2537" s="6">
        <f t="shared" si="163"/>
        <v>4.4949790192073453E-4</v>
      </c>
      <c r="Q2537" t="s">
        <v>8325</v>
      </c>
      <c r="R2537" s="7" t="s">
        <v>8354</v>
      </c>
      <c r="S2537" s="11">
        <f t="shared" si="164"/>
        <v>41974.832696759258</v>
      </c>
      <c r="T2537" s="11">
        <f t="shared" si="165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2"/>
        <v>1.1599999999999999</v>
      </c>
      <c r="P2538" s="6">
        <f t="shared" si="163"/>
        <v>6.2806259483022412E-7</v>
      </c>
      <c r="Q2538" t="s">
        <v>8325</v>
      </c>
      <c r="R2538" s="7" t="s">
        <v>8354</v>
      </c>
      <c r="S2538" s="11">
        <f t="shared" si="164"/>
        <v>41485.106087962966</v>
      </c>
      <c r="T2538" s="11">
        <f t="shared" si="165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2"/>
        <v>1.1000000000000001</v>
      </c>
      <c r="P2539" s="6">
        <f t="shared" si="163"/>
        <v>2.3823063941836088E-5</v>
      </c>
      <c r="Q2539" t="s">
        <v>8325</v>
      </c>
      <c r="R2539" s="7" t="s">
        <v>8354</v>
      </c>
      <c r="S2539" s="11">
        <f t="shared" si="164"/>
        <v>40756.648784722223</v>
      </c>
      <c r="T2539" s="11">
        <f t="shared" si="165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2"/>
        <v>1.130176111111111</v>
      </c>
      <c r="P2540" s="6">
        <f t="shared" si="163"/>
        <v>4.4057876335421963E-4</v>
      </c>
      <c r="Q2540" t="s">
        <v>8325</v>
      </c>
      <c r="R2540" s="7" t="s">
        <v>8354</v>
      </c>
      <c r="S2540" s="11">
        <f t="shared" si="164"/>
        <v>41329.207638888889</v>
      </c>
      <c r="T2540" s="11">
        <f t="shared" si="165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2"/>
        <v>1.0024999999999999</v>
      </c>
      <c r="P2541" s="6">
        <f t="shared" si="163"/>
        <v>2.1711474183355161E-4</v>
      </c>
      <c r="Q2541" t="s">
        <v>8325</v>
      </c>
      <c r="R2541" s="7" t="s">
        <v>8354</v>
      </c>
      <c r="S2541" s="11">
        <f t="shared" si="164"/>
        <v>42037.902222222227</v>
      </c>
      <c r="T2541" s="11">
        <f t="shared" si="165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2"/>
        <v>1.034</v>
      </c>
      <c r="P2542" s="6">
        <f t="shared" si="163"/>
        <v>5.5984200263314806E-5</v>
      </c>
      <c r="Q2542" t="s">
        <v>8325</v>
      </c>
      <c r="R2542" s="7" t="s">
        <v>8354</v>
      </c>
      <c r="S2542" s="11">
        <f t="shared" si="164"/>
        <v>40845.675011574072</v>
      </c>
      <c r="T2542" s="11">
        <f t="shared" si="165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2"/>
        <v>1.0702857142857143</v>
      </c>
      <c r="P2543" s="6">
        <f t="shared" si="163"/>
        <v>8.1128361387379982E-5</v>
      </c>
      <c r="Q2543" t="s">
        <v>8325</v>
      </c>
      <c r="R2543" s="7" t="s">
        <v>8354</v>
      </c>
      <c r="S2543" s="11">
        <f t="shared" si="164"/>
        <v>41543.449282407404</v>
      </c>
      <c r="T2543" s="11">
        <f t="shared" si="165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2"/>
        <v>1.0357142857142858</v>
      </c>
      <c r="P2544" s="6">
        <f t="shared" si="163"/>
        <v>1.5701564870755603E-5</v>
      </c>
      <c r="Q2544" t="s">
        <v>8325</v>
      </c>
      <c r="R2544" s="7" t="s">
        <v>8354</v>
      </c>
      <c r="S2544" s="11">
        <f t="shared" si="164"/>
        <v>41548.165972222225</v>
      </c>
      <c r="T2544" s="11">
        <f t="shared" si="165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2"/>
        <v>1.5640000000000001</v>
      </c>
      <c r="P2545" s="6">
        <f t="shared" si="163"/>
        <v>8.4680163647799189E-6</v>
      </c>
      <c r="Q2545" t="s">
        <v>8325</v>
      </c>
      <c r="R2545" s="7" t="s">
        <v>8354</v>
      </c>
      <c r="S2545" s="11">
        <f t="shared" si="164"/>
        <v>40545.125</v>
      </c>
      <c r="T2545" s="11">
        <f t="shared" si="165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2"/>
        <v>1.0082</v>
      </c>
      <c r="P2546" s="6">
        <f t="shared" si="163"/>
        <v>1.0917460484617793E-4</v>
      </c>
      <c r="Q2546" t="s">
        <v>8325</v>
      </c>
      <c r="R2546" s="7" t="s">
        <v>8354</v>
      </c>
      <c r="S2546" s="11">
        <f t="shared" si="164"/>
        <v>41098.520474537036</v>
      </c>
      <c r="T2546" s="11">
        <f t="shared" si="165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2"/>
        <v>1.9530000000000001</v>
      </c>
      <c r="P2547" s="6">
        <f t="shared" si="163"/>
        <v>8.4593534324374332E-5</v>
      </c>
      <c r="Q2547" t="s">
        <v>8325</v>
      </c>
      <c r="R2547" s="7" t="s">
        <v>8354</v>
      </c>
      <c r="S2547" s="11">
        <f t="shared" si="164"/>
        <v>42062.020833333328</v>
      </c>
      <c r="T2547" s="11">
        <f t="shared" si="165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2"/>
        <v>1.1171428571428572</v>
      </c>
      <c r="P2548" s="6">
        <f t="shared" si="163"/>
        <v>8.4680163647799192E-5</v>
      </c>
      <c r="Q2548" t="s">
        <v>8325</v>
      </c>
      <c r="R2548" s="7" t="s">
        <v>8354</v>
      </c>
      <c r="S2548" s="11">
        <f t="shared" si="164"/>
        <v>41552.208333333336</v>
      </c>
      <c r="T2548" s="11">
        <f t="shared" si="165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2"/>
        <v>1.1985454545454546</v>
      </c>
      <c r="P2549" s="6">
        <f t="shared" si="163"/>
        <v>1.4276512500416681E-4</v>
      </c>
      <c r="Q2549" t="s">
        <v>8325</v>
      </c>
      <c r="R2549" s="7" t="s">
        <v>8354</v>
      </c>
      <c r="S2549" s="11">
        <f t="shared" si="164"/>
        <v>41003.731516203705</v>
      </c>
      <c r="T2549" s="11">
        <f t="shared" si="165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2"/>
        <v>1.0185</v>
      </c>
      <c r="P2550" s="6">
        <f t="shared" si="163"/>
        <v>1.3234794886232758E-4</v>
      </c>
      <c r="Q2550" t="s">
        <v>8325</v>
      </c>
      <c r="R2550" s="7" t="s">
        <v>8354</v>
      </c>
      <c r="S2550" s="11">
        <f t="shared" si="164"/>
        <v>42643.185416666667</v>
      </c>
      <c r="T2550" s="11">
        <f t="shared" si="165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2"/>
        <v>1.0280254777070064</v>
      </c>
      <c r="P2551" s="6">
        <f t="shared" si="163"/>
        <v>3.4954932001930402E-5</v>
      </c>
      <c r="Q2551" t="s">
        <v>8325</v>
      </c>
      <c r="R2551" s="7" t="s">
        <v>8354</v>
      </c>
      <c r="S2551" s="11">
        <f t="shared" si="164"/>
        <v>41425.708333333336</v>
      </c>
      <c r="T2551" s="11">
        <f t="shared" si="165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2"/>
        <v>1.0084615384615385</v>
      </c>
      <c r="P2552" s="6">
        <f t="shared" si="163"/>
        <v>1.4196380376248687E-4</v>
      </c>
      <c r="Q2552" t="s">
        <v>8325</v>
      </c>
      <c r="R2552" s="7" t="s">
        <v>8354</v>
      </c>
      <c r="S2552" s="11">
        <f t="shared" si="164"/>
        <v>42285.165972222225</v>
      </c>
      <c r="T2552" s="11">
        <f t="shared" si="165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2"/>
        <v>1.0273469387755103</v>
      </c>
      <c r="P2553" s="6">
        <f t="shared" si="163"/>
        <v>8.1767252647638316E-5</v>
      </c>
      <c r="Q2553" t="s">
        <v>8325</v>
      </c>
      <c r="R2553" s="7" t="s">
        <v>8354</v>
      </c>
      <c r="S2553" s="11">
        <f t="shared" si="164"/>
        <v>40989.866666666669</v>
      </c>
      <c r="T2553" s="11">
        <f t="shared" si="165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2"/>
        <v>1.0649999999999999</v>
      </c>
      <c r="P2554" s="6">
        <f t="shared" si="163"/>
        <v>6.9195172085605725E-5</v>
      </c>
      <c r="Q2554" t="s">
        <v>8325</v>
      </c>
      <c r="R2554" s="7" t="s">
        <v>8354</v>
      </c>
      <c r="S2554" s="11">
        <f t="shared" si="164"/>
        <v>42799.809965277775</v>
      </c>
      <c r="T2554" s="11">
        <f t="shared" si="165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2"/>
        <v>1.5553333333333332</v>
      </c>
      <c r="P2555" s="6">
        <f t="shared" si="163"/>
        <v>5.0526552887548722E-5</v>
      </c>
      <c r="Q2555" t="s">
        <v>8325</v>
      </c>
      <c r="R2555" s="7" t="s">
        <v>8354</v>
      </c>
      <c r="S2555" s="11">
        <f t="shared" si="164"/>
        <v>41173.199155092596</v>
      </c>
      <c r="T2555" s="11">
        <f t="shared" si="165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2"/>
        <v>1.228</v>
      </c>
      <c r="P2556" s="6">
        <f t="shared" si="163"/>
        <v>7.9785606874294683E-5</v>
      </c>
      <c r="Q2556" t="s">
        <v>8325</v>
      </c>
      <c r="R2556" s="7" t="s">
        <v>8354</v>
      </c>
      <c r="S2556" s="11">
        <f t="shared" si="164"/>
        <v>42156.165972222225</v>
      </c>
      <c r="T2556" s="11">
        <f t="shared" si="165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2"/>
        <v>1.0734999999999999</v>
      </c>
      <c r="P2557" s="6">
        <f t="shared" si="163"/>
        <v>4.6498289348292804E-5</v>
      </c>
      <c r="Q2557" t="s">
        <v>8325</v>
      </c>
      <c r="R2557" s="7" t="s">
        <v>8354</v>
      </c>
      <c r="S2557" s="11">
        <f t="shared" si="164"/>
        <v>41057.655011574076</v>
      </c>
      <c r="T2557" s="11">
        <f t="shared" si="165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2"/>
        <v>1.0550335570469798</v>
      </c>
      <c r="P2558" s="6">
        <f t="shared" si="163"/>
        <v>1.7022662052984694E-5</v>
      </c>
      <c r="Q2558" t="s">
        <v>8325</v>
      </c>
      <c r="R2558" s="7" t="s">
        <v>8354</v>
      </c>
      <c r="S2558" s="11">
        <f t="shared" si="164"/>
        <v>41267.991400462961</v>
      </c>
      <c r="T2558" s="11">
        <f t="shared" si="165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2"/>
        <v>1.1844444444444444</v>
      </c>
      <c r="P2559" s="6">
        <f t="shared" si="163"/>
        <v>2.308671469272479E-5</v>
      </c>
      <c r="Q2559" t="s">
        <v>8325</v>
      </c>
      <c r="R2559" s="7" t="s">
        <v>8354</v>
      </c>
      <c r="S2559" s="11">
        <f t="shared" si="164"/>
        <v>41774.745208333334</v>
      </c>
      <c r="T2559" s="11">
        <f t="shared" si="165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2"/>
        <v>1.0888</v>
      </c>
      <c r="P2560" s="6">
        <f t="shared" si="163"/>
        <v>2.9475627295308106E-5</v>
      </c>
      <c r="Q2560" t="s">
        <v>8325</v>
      </c>
      <c r="R2560" s="7" t="s">
        <v>8354</v>
      </c>
      <c r="S2560" s="11">
        <f t="shared" si="164"/>
        <v>42125.582638888889</v>
      </c>
      <c r="T2560" s="11">
        <f t="shared" si="165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2"/>
        <v>1.1125</v>
      </c>
      <c r="P2561" s="6">
        <f t="shared" si="163"/>
        <v>1.9275024462031018E-5</v>
      </c>
      <c r="Q2561" t="s">
        <v>8325</v>
      </c>
      <c r="R2561" s="7" t="s">
        <v>8354</v>
      </c>
      <c r="S2561" s="11">
        <f t="shared" si="164"/>
        <v>40862.817361111112</v>
      </c>
      <c r="T2561" s="11">
        <f t="shared" si="165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6">E2562/D2562</f>
        <v>1.0009999999999999</v>
      </c>
      <c r="P2562" s="6">
        <f t="shared" ref="P2562:P2625" si="167">E2562/SUM($E$2:$E$4115)</f>
        <v>6.5036964561212524E-5</v>
      </c>
      <c r="Q2562" t="s">
        <v>8325</v>
      </c>
      <c r="R2562" s="7" t="s">
        <v>8354</v>
      </c>
      <c r="S2562" s="11">
        <f t="shared" si="164"/>
        <v>42069.951087962967</v>
      </c>
      <c r="T2562" s="11">
        <f t="shared" si="165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6"/>
        <v>0</v>
      </c>
      <c r="P2563" s="6">
        <f t="shared" si="167"/>
        <v>0</v>
      </c>
      <c r="Q2563" t="s">
        <v>8336</v>
      </c>
      <c r="R2563" s="7" t="s">
        <v>8337</v>
      </c>
      <c r="S2563" s="11">
        <f t="shared" ref="S2563:S2626" si="168">(((I2563/60)/60/24)+DATE(1970,1,1))</f>
        <v>42290.528807870374</v>
      </c>
      <c r="T2563" s="11">
        <f t="shared" ref="T2563:T2626" si="169">((($J2563/60)/60/24)+DATE(1970,1,1))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6"/>
        <v>7.4999999999999997E-3</v>
      </c>
      <c r="P2564" s="6">
        <f t="shared" si="167"/>
        <v>1.624299814216097E-6</v>
      </c>
      <c r="Q2564" t="s">
        <v>8336</v>
      </c>
      <c r="R2564" s="7" t="s">
        <v>8337</v>
      </c>
      <c r="S2564" s="11">
        <f t="shared" si="168"/>
        <v>42654.524756944447</v>
      </c>
      <c r="T2564" s="11">
        <f t="shared" si="169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6"/>
        <v>0</v>
      </c>
      <c r="P2565" s="6">
        <f t="shared" si="167"/>
        <v>0</v>
      </c>
      <c r="Q2565" t="s">
        <v>8336</v>
      </c>
      <c r="R2565" s="7" t="s">
        <v>8337</v>
      </c>
      <c r="S2565" s="11">
        <f t="shared" si="168"/>
        <v>42215.139479166668</v>
      </c>
      <c r="T2565" s="11">
        <f t="shared" si="169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6"/>
        <v>0</v>
      </c>
      <c r="P2566" s="6">
        <f t="shared" si="167"/>
        <v>0</v>
      </c>
      <c r="Q2566" t="s">
        <v>8336</v>
      </c>
      <c r="R2566" s="7" t="s">
        <v>8337</v>
      </c>
      <c r="S2566" s="11">
        <f t="shared" si="168"/>
        <v>41852.040497685186</v>
      </c>
      <c r="T2566" s="11">
        <f t="shared" si="169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6"/>
        <v>0.01</v>
      </c>
      <c r="P2567" s="6">
        <f t="shared" si="167"/>
        <v>2.1657330856214625E-6</v>
      </c>
      <c r="Q2567" t="s">
        <v>8336</v>
      </c>
      <c r="R2567" s="7" t="s">
        <v>8337</v>
      </c>
      <c r="S2567" s="11">
        <f t="shared" si="168"/>
        <v>42499.868055555555</v>
      </c>
      <c r="T2567" s="11">
        <f t="shared" si="169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6"/>
        <v>0</v>
      </c>
      <c r="P2568" s="6">
        <f t="shared" si="167"/>
        <v>0</v>
      </c>
      <c r="Q2568" t="s">
        <v>8336</v>
      </c>
      <c r="R2568" s="7" t="s">
        <v>8337</v>
      </c>
      <c r="S2568" s="11">
        <f t="shared" si="168"/>
        <v>41872.980879629627</v>
      </c>
      <c r="T2568" s="11">
        <f t="shared" si="169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6"/>
        <v>2.6666666666666666E-3</v>
      </c>
      <c r="P2569" s="6">
        <f t="shared" si="167"/>
        <v>2.598879702745755E-6</v>
      </c>
      <c r="Q2569" t="s">
        <v>8336</v>
      </c>
      <c r="R2569" s="7" t="s">
        <v>8337</v>
      </c>
      <c r="S2569" s="11">
        <f t="shared" si="168"/>
        <v>42117.878912037035</v>
      </c>
      <c r="T2569" s="11">
        <f t="shared" si="169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6"/>
        <v>5.0000000000000001E-3</v>
      </c>
      <c r="P2570" s="6">
        <f t="shared" si="167"/>
        <v>1.0828665428107312E-6</v>
      </c>
      <c r="Q2570" t="s">
        <v>8336</v>
      </c>
      <c r="R2570" s="7" t="s">
        <v>8337</v>
      </c>
      <c r="S2570" s="11">
        <f t="shared" si="168"/>
        <v>42614.666597222225</v>
      </c>
      <c r="T2570" s="11">
        <f t="shared" si="169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6"/>
        <v>2.2307692307692306E-2</v>
      </c>
      <c r="P2571" s="6">
        <f t="shared" si="167"/>
        <v>3.1403129741511205E-6</v>
      </c>
      <c r="Q2571" t="s">
        <v>8336</v>
      </c>
      <c r="R2571" s="7" t="s">
        <v>8337</v>
      </c>
      <c r="S2571" s="11">
        <f t="shared" si="168"/>
        <v>42264.105462962965</v>
      </c>
      <c r="T2571" s="11">
        <f t="shared" si="169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6"/>
        <v>8.4285714285714294E-3</v>
      </c>
      <c r="P2572" s="6">
        <f t="shared" si="167"/>
        <v>1.277782520516663E-6</v>
      </c>
      <c r="Q2572" t="s">
        <v>8336</v>
      </c>
      <c r="R2572" s="7" t="s">
        <v>8337</v>
      </c>
      <c r="S2572" s="11">
        <f t="shared" si="168"/>
        <v>42774.903182870374</v>
      </c>
      <c r="T2572" s="11">
        <f t="shared" si="169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6"/>
        <v>2.5000000000000001E-3</v>
      </c>
      <c r="P2573" s="6">
        <f t="shared" si="167"/>
        <v>5.414332714053656E-6</v>
      </c>
      <c r="Q2573" t="s">
        <v>8336</v>
      </c>
      <c r="R2573" s="7" t="s">
        <v>8337</v>
      </c>
      <c r="S2573" s="11">
        <f t="shared" si="168"/>
        <v>42509.341678240744</v>
      </c>
      <c r="T2573" s="11">
        <f t="shared" si="169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6"/>
        <v>0</v>
      </c>
      <c r="P2574" s="6">
        <f t="shared" si="167"/>
        <v>0</v>
      </c>
      <c r="Q2574" t="s">
        <v>8336</v>
      </c>
      <c r="R2574" s="7" t="s">
        <v>8337</v>
      </c>
      <c r="S2574" s="11">
        <f t="shared" si="168"/>
        <v>42107.119409722218</v>
      </c>
      <c r="T2574" s="11">
        <f t="shared" si="169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6"/>
        <v>0</v>
      </c>
      <c r="P2575" s="6">
        <f t="shared" si="167"/>
        <v>0</v>
      </c>
      <c r="Q2575" t="s">
        <v>8336</v>
      </c>
      <c r="R2575" s="7" t="s">
        <v>8337</v>
      </c>
      <c r="S2575" s="11">
        <f t="shared" si="168"/>
        <v>41874.592002314814</v>
      </c>
      <c r="T2575" s="11">
        <f t="shared" si="169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6"/>
        <v>0</v>
      </c>
      <c r="P2576" s="6">
        <f t="shared" si="167"/>
        <v>0</v>
      </c>
      <c r="Q2576" t="s">
        <v>8336</v>
      </c>
      <c r="R2576" s="7" t="s">
        <v>8337</v>
      </c>
      <c r="S2576" s="11">
        <f t="shared" si="168"/>
        <v>42508.825752314813</v>
      </c>
      <c r="T2576" s="11">
        <f t="shared" si="169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6"/>
        <v>0</v>
      </c>
      <c r="P2577" s="6">
        <f t="shared" si="167"/>
        <v>0</v>
      </c>
      <c r="Q2577" t="s">
        <v>8336</v>
      </c>
      <c r="R2577" s="7" t="s">
        <v>8337</v>
      </c>
      <c r="S2577" s="11">
        <f t="shared" si="168"/>
        <v>42016.108726851846</v>
      </c>
      <c r="T2577" s="11">
        <f t="shared" si="169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6"/>
        <v>0</v>
      </c>
      <c r="P2578" s="6">
        <f t="shared" si="167"/>
        <v>0</v>
      </c>
      <c r="Q2578" t="s">
        <v>8336</v>
      </c>
      <c r="R2578" s="7" t="s">
        <v>8337</v>
      </c>
      <c r="S2578" s="11">
        <f t="shared" si="168"/>
        <v>42104.968136574069</v>
      </c>
      <c r="T2578" s="11">
        <f t="shared" si="169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6"/>
        <v>0</v>
      </c>
      <c r="P2579" s="6">
        <f t="shared" si="167"/>
        <v>0</v>
      </c>
      <c r="Q2579" t="s">
        <v>8336</v>
      </c>
      <c r="R2579" s="7" t="s">
        <v>8337</v>
      </c>
      <c r="S2579" s="11">
        <f t="shared" si="168"/>
        <v>41855.820567129631</v>
      </c>
      <c r="T2579" s="11">
        <f t="shared" si="169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6"/>
        <v>0</v>
      </c>
      <c r="P2580" s="6">
        <f t="shared" si="167"/>
        <v>0</v>
      </c>
      <c r="Q2580" t="s">
        <v>8336</v>
      </c>
      <c r="R2580" s="7" t="s">
        <v>8337</v>
      </c>
      <c r="S2580" s="11">
        <f t="shared" si="168"/>
        <v>42286.708333333328</v>
      </c>
      <c r="T2580" s="11">
        <f t="shared" si="169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6"/>
        <v>1.3849999999999999E-3</v>
      </c>
      <c r="P2581" s="6">
        <f t="shared" si="167"/>
        <v>5.999080647171451E-6</v>
      </c>
      <c r="Q2581" t="s">
        <v>8336</v>
      </c>
      <c r="R2581" s="7" t="s">
        <v>8337</v>
      </c>
      <c r="S2581" s="11">
        <f t="shared" si="168"/>
        <v>41897.829895833333</v>
      </c>
      <c r="T2581" s="11">
        <f t="shared" si="169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6"/>
        <v>6.0000000000000001E-3</v>
      </c>
      <c r="P2582" s="6">
        <f t="shared" si="167"/>
        <v>1.104523873666946E-6</v>
      </c>
      <c r="Q2582" t="s">
        <v>8336</v>
      </c>
      <c r="R2582" s="7" t="s">
        <v>8337</v>
      </c>
      <c r="S2582" s="11">
        <f t="shared" si="168"/>
        <v>42140.125</v>
      </c>
      <c r="T2582" s="11">
        <f t="shared" si="169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6"/>
        <v>0.106</v>
      </c>
      <c r="P2583" s="6">
        <f t="shared" si="167"/>
        <v>1.1478385353793752E-5</v>
      </c>
      <c r="Q2583" t="s">
        <v>8336</v>
      </c>
      <c r="R2583" s="7" t="s">
        <v>8337</v>
      </c>
      <c r="S2583" s="11">
        <f t="shared" si="168"/>
        <v>42324.670115740737</v>
      </c>
      <c r="T2583" s="11">
        <f t="shared" si="169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6"/>
        <v>1.1111111111111112E-5</v>
      </c>
      <c r="P2584" s="6">
        <f t="shared" si="167"/>
        <v>2.1657330856214625E-8</v>
      </c>
      <c r="Q2584" t="s">
        <v>8336</v>
      </c>
      <c r="R2584" s="7" t="s">
        <v>8337</v>
      </c>
      <c r="S2584" s="11">
        <f t="shared" si="168"/>
        <v>42672.988819444443</v>
      </c>
      <c r="T2584" s="11">
        <f t="shared" si="169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6"/>
        <v>5.0000000000000001E-3</v>
      </c>
      <c r="P2585" s="6">
        <f t="shared" si="167"/>
        <v>1.0828665428107312E-7</v>
      </c>
      <c r="Q2585" t="s">
        <v>8336</v>
      </c>
      <c r="R2585" s="7" t="s">
        <v>8337</v>
      </c>
      <c r="S2585" s="11">
        <f t="shared" si="168"/>
        <v>42079.727777777778</v>
      </c>
      <c r="T2585" s="11">
        <f t="shared" si="169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6"/>
        <v>0</v>
      </c>
      <c r="P2586" s="6">
        <f t="shared" si="167"/>
        <v>0</v>
      </c>
      <c r="Q2586" t="s">
        <v>8336</v>
      </c>
      <c r="R2586" s="7" t="s">
        <v>8337</v>
      </c>
      <c r="S2586" s="11">
        <f t="shared" si="168"/>
        <v>42170.173252314817</v>
      </c>
      <c r="T2586" s="11">
        <f t="shared" si="169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6"/>
        <v>1.6666666666666668E-3</v>
      </c>
      <c r="P2587" s="6">
        <f t="shared" si="167"/>
        <v>1.0828665428107312E-6</v>
      </c>
      <c r="Q2587" t="s">
        <v>8336</v>
      </c>
      <c r="R2587" s="7" t="s">
        <v>8337</v>
      </c>
      <c r="S2587" s="11">
        <f t="shared" si="168"/>
        <v>41825.963333333333</v>
      </c>
      <c r="T2587" s="11">
        <f t="shared" si="169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6"/>
        <v>1.6666666666666668E-3</v>
      </c>
      <c r="P2588" s="6">
        <f t="shared" si="167"/>
        <v>1.0828665428107312E-7</v>
      </c>
      <c r="Q2588" t="s">
        <v>8336</v>
      </c>
      <c r="R2588" s="7" t="s">
        <v>8337</v>
      </c>
      <c r="S2588" s="11">
        <f t="shared" si="168"/>
        <v>42363.330277777779</v>
      </c>
      <c r="T2588" s="11">
        <f t="shared" si="169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6"/>
        <v>2.4340000000000001E-2</v>
      </c>
      <c r="P2589" s="6">
        <f t="shared" si="167"/>
        <v>2.6356971652013199E-5</v>
      </c>
      <c r="Q2589" t="s">
        <v>8336</v>
      </c>
      <c r="R2589" s="7" t="s">
        <v>8337</v>
      </c>
      <c r="S2589" s="11">
        <f t="shared" si="168"/>
        <v>42368.675381944442</v>
      </c>
      <c r="T2589" s="11">
        <f t="shared" si="169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6"/>
        <v>3.8833333333333331E-2</v>
      </c>
      <c r="P2590" s="6">
        <f t="shared" si="167"/>
        <v>5.0461580894980079E-6</v>
      </c>
      <c r="Q2590" t="s">
        <v>8336</v>
      </c>
      <c r="R2590" s="7" t="s">
        <v>8337</v>
      </c>
      <c r="S2590" s="11">
        <f t="shared" si="168"/>
        <v>42094.551388888889</v>
      </c>
      <c r="T2590" s="11">
        <f t="shared" si="169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6"/>
        <v>1E-4</v>
      </c>
      <c r="P2591" s="6">
        <f t="shared" si="167"/>
        <v>1.0828665428107312E-7</v>
      </c>
      <c r="Q2591" t="s">
        <v>8336</v>
      </c>
      <c r="R2591" s="7" t="s">
        <v>8337</v>
      </c>
      <c r="S2591" s="11">
        <f t="shared" si="168"/>
        <v>42452.494525462964</v>
      </c>
      <c r="T2591" s="11">
        <f t="shared" si="169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6"/>
        <v>0</v>
      </c>
      <c r="P2592" s="6">
        <f t="shared" si="167"/>
        <v>0</v>
      </c>
      <c r="Q2592" t="s">
        <v>8336</v>
      </c>
      <c r="R2592" s="7" t="s">
        <v>8337</v>
      </c>
      <c r="S2592" s="11">
        <f t="shared" si="168"/>
        <v>42395.589085648149</v>
      </c>
      <c r="T2592" s="11">
        <f t="shared" si="169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6"/>
        <v>1.7333333333333333E-2</v>
      </c>
      <c r="P2593" s="6">
        <f t="shared" si="167"/>
        <v>5.6309060226158025E-7</v>
      </c>
      <c r="Q2593" t="s">
        <v>8336</v>
      </c>
      <c r="R2593" s="7" t="s">
        <v>8337</v>
      </c>
      <c r="S2593" s="11">
        <f t="shared" si="168"/>
        <v>42442.864861111113</v>
      </c>
      <c r="T2593" s="11">
        <f t="shared" si="169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6"/>
        <v>1.6666666666666668E-3</v>
      </c>
      <c r="P2594" s="6">
        <f t="shared" si="167"/>
        <v>1.0828665428107312E-6</v>
      </c>
      <c r="Q2594" t="s">
        <v>8336</v>
      </c>
      <c r="R2594" s="7" t="s">
        <v>8337</v>
      </c>
      <c r="S2594" s="11">
        <f t="shared" si="168"/>
        <v>41917.801168981481</v>
      </c>
      <c r="T2594" s="11">
        <f t="shared" si="169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6"/>
        <v>0</v>
      </c>
      <c r="P2595" s="6">
        <f t="shared" si="167"/>
        <v>0</v>
      </c>
      <c r="Q2595" t="s">
        <v>8336</v>
      </c>
      <c r="R2595" s="7" t="s">
        <v>8337</v>
      </c>
      <c r="S2595" s="11">
        <f t="shared" si="168"/>
        <v>42119.84520833334</v>
      </c>
      <c r="T2595" s="11">
        <f t="shared" si="169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6"/>
        <v>1.2500000000000001E-5</v>
      </c>
      <c r="P2596" s="6">
        <f t="shared" si="167"/>
        <v>2.1657330856214625E-8</v>
      </c>
      <c r="Q2596" t="s">
        <v>8336</v>
      </c>
      <c r="R2596" s="7" t="s">
        <v>8337</v>
      </c>
      <c r="S2596" s="11">
        <f t="shared" si="168"/>
        <v>41858.967916666668</v>
      </c>
      <c r="T2596" s="11">
        <f t="shared" si="169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6"/>
        <v>0.12166666666666667</v>
      </c>
      <c r="P2597" s="6">
        <f t="shared" si="167"/>
        <v>3.9524628812591694E-5</v>
      </c>
      <c r="Q2597" t="s">
        <v>8336</v>
      </c>
      <c r="R2597" s="7" t="s">
        <v>8337</v>
      </c>
      <c r="S2597" s="11">
        <f t="shared" si="168"/>
        <v>42790.244212962964</v>
      </c>
      <c r="T2597" s="11">
        <f t="shared" si="169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6"/>
        <v>0.23588571428571428</v>
      </c>
      <c r="P2598" s="6">
        <f t="shared" si="167"/>
        <v>1.7880292354890794E-4</v>
      </c>
      <c r="Q2598" t="s">
        <v>8336</v>
      </c>
      <c r="R2598" s="7" t="s">
        <v>8337</v>
      </c>
      <c r="S2598" s="11">
        <f t="shared" si="168"/>
        <v>41858.664456018516</v>
      </c>
      <c r="T2598" s="11">
        <f t="shared" si="169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6"/>
        <v>5.6666666666666664E-2</v>
      </c>
      <c r="P2599" s="6">
        <f t="shared" si="167"/>
        <v>1.8408731227782432E-6</v>
      </c>
      <c r="Q2599" t="s">
        <v>8336</v>
      </c>
      <c r="R2599" s="7" t="s">
        <v>8337</v>
      </c>
      <c r="S2599" s="11">
        <f t="shared" si="168"/>
        <v>42540.341631944444</v>
      </c>
      <c r="T2599" s="11">
        <f t="shared" si="169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6"/>
        <v>0.39</v>
      </c>
      <c r="P2600" s="6">
        <f t="shared" si="167"/>
        <v>2.5339077101771113E-5</v>
      </c>
      <c r="Q2600" t="s">
        <v>8336</v>
      </c>
      <c r="R2600" s="7" t="s">
        <v>8337</v>
      </c>
      <c r="S2600" s="11">
        <f t="shared" si="168"/>
        <v>42270.840289351851</v>
      </c>
      <c r="T2600" s="11">
        <f t="shared" si="169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6"/>
        <v>9.9546510341776348E-3</v>
      </c>
      <c r="P2601" s="6">
        <f t="shared" si="167"/>
        <v>1.9491597770593164E-6</v>
      </c>
      <c r="Q2601" t="s">
        <v>8336</v>
      </c>
      <c r="R2601" s="7" t="s">
        <v>8337</v>
      </c>
      <c r="S2601" s="11">
        <f t="shared" si="168"/>
        <v>41854.754016203704</v>
      </c>
      <c r="T2601" s="11">
        <f t="shared" si="169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6"/>
        <v>6.9320000000000007E-2</v>
      </c>
      <c r="P2602" s="6">
        <f t="shared" si="167"/>
        <v>7.5064308747639893E-5</v>
      </c>
      <c r="Q2602" t="s">
        <v>8336</v>
      </c>
      <c r="R2602" s="7" t="s">
        <v>8337</v>
      </c>
      <c r="S2602" s="11">
        <f t="shared" si="168"/>
        <v>42454.858796296292</v>
      </c>
      <c r="T2602" s="11">
        <f t="shared" si="169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6"/>
        <v>6.6139999999999999</v>
      </c>
      <c r="P2603" s="6">
        <f t="shared" si="167"/>
        <v>7.1620793141501771E-5</v>
      </c>
      <c r="Q2603" t="s">
        <v>8319</v>
      </c>
      <c r="R2603" s="7" t="s">
        <v>8355</v>
      </c>
      <c r="S2603" s="11">
        <f t="shared" si="168"/>
        <v>41165.165972222225</v>
      </c>
      <c r="T2603" s="11">
        <f t="shared" si="169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6"/>
        <v>3.2609166666666667</v>
      </c>
      <c r="P2604" s="6">
        <f t="shared" si="167"/>
        <v>8.4747301373453451E-4</v>
      </c>
      <c r="Q2604" t="s">
        <v>8319</v>
      </c>
      <c r="R2604" s="7" t="s">
        <v>8355</v>
      </c>
      <c r="S2604" s="11">
        <f t="shared" si="168"/>
        <v>41955.888888888891</v>
      </c>
      <c r="T2604" s="11">
        <f t="shared" si="169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6"/>
        <v>1.0148571428571429</v>
      </c>
      <c r="P2605" s="6">
        <f t="shared" si="167"/>
        <v>3.8463419600637175E-5</v>
      </c>
      <c r="Q2605" t="s">
        <v>8319</v>
      </c>
      <c r="R2605" s="7" t="s">
        <v>8355</v>
      </c>
      <c r="S2605" s="11">
        <f t="shared" si="168"/>
        <v>41631.912662037037</v>
      </c>
      <c r="T2605" s="11">
        <f t="shared" si="169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6"/>
        <v>1.0421799999999999</v>
      </c>
      <c r="P2606" s="6">
        <f t="shared" si="167"/>
        <v>4.5141674143459515E-4</v>
      </c>
      <c r="Q2606" t="s">
        <v>8319</v>
      </c>
      <c r="R2606" s="7" t="s">
        <v>8355</v>
      </c>
      <c r="S2606" s="11">
        <f t="shared" si="168"/>
        <v>41028.051192129627</v>
      </c>
      <c r="T2606" s="11">
        <f t="shared" si="169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6"/>
        <v>1.0742157000000001</v>
      </c>
      <c r="P2607" s="6">
        <f t="shared" si="167"/>
        <v>2.3264644825840195E-3</v>
      </c>
      <c r="Q2607" t="s">
        <v>8319</v>
      </c>
      <c r="R2607" s="7" t="s">
        <v>8355</v>
      </c>
      <c r="S2607" s="11">
        <f t="shared" si="168"/>
        <v>42538.541550925926</v>
      </c>
      <c r="T2607" s="11">
        <f t="shared" si="169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6"/>
        <v>1.1005454545454545</v>
      </c>
      <c r="P2608" s="6">
        <f t="shared" si="167"/>
        <v>2.6218364734533427E-4</v>
      </c>
      <c r="Q2608" t="s">
        <v>8319</v>
      </c>
      <c r="R2608" s="7" t="s">
        <v>8355</v>
      </c>
      <c r="S2608" s="11">
        <f t="shared" si="168"/>
        <v>41758.712754629632</v>
      </c>
      <c r="T2608" s="11">
        <f t="shared" si="169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6"/>
        <v>4.077</v>
      </c>
      <c r="P2609" s="6">
        <f t="shared" si="167"/>
        <v>7.0637550320629626E-4</v>
      </c>
      <c r="Q2609" t="s">
        <v>8319</v>
      </c>
      <c r="R2609" s="7" t="s">
        <v>8355</v>
      </c>
      <c r="S2609" s="11">
        <f t="shared" si="168"/>
        <v>42228.083333333328</v>
      </c>
      <c r="T2609" s="11">
        <f t="shared" si="169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6"/>
        <v>2.2392500000000002</v>
      </c>
      <c r="P2610" s="6">
        <f t="shared" si="167"/>
        <v>3.8796942495822882E-4</v>
      </c>
      <c r="Q2610" t="s">
        <v>8319</v>
      </c>
      <c r="R2610" s="7" t="s">
        <v>8355</v>
      </c>
      <c r="S2610" s="11">
        <f t="shared" si="168"/>
        <v>42809</v>
      </c>
      <c r="T2610" s="11">
        <f t="shared" si="169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6"/>
        <v>3.038011142857143</v>
      </c>
      <c r="P2611" s="6">
        <f t="shared" si="167"/>
        <v>2.3028324363003352E-3</v>
      </c>
      <c r="Q2611" t="s">
        <v>8319</v>
      </c>
      <c r="R2611" s="7" t="s">
        <v>8355</v>
      </c>
      <c r="S2611" s="11">
        <f t="shared" si="168"/>
        <v>41105.237858796296</v>
      </c>
      <c r="T2611" s="11">
        <f t="shared" si="169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6"/>
        <v>1.4132510432681749</v>
      </c>
      <c r="P2612" s="6">
        <f t="shared" si="167"/>
        <v>6.9677394214450199E-4</v>
      </c>
      <c r="Q2612" t="s">
        <v>8319</v>
      </c>
      <c r="R2612" s="7" t="s">
        <v>8355</v>
      </c>
      <c r="S2612" s="11">
        <f t="shared" si="168"/>
        <v>42604.290972222225</v>
      </c>
      <c r="T2612" s="11">
        <f t="shared" si="169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6"/>
        <v>27.906363636363636</v>
      </c>
      <c r="P2613" s="6">
        <f t="shared" si="167"/>
        <v>6.6481508529322034E-3</v>
      </c>
      <c r="Q2613" t="s">
        <v>8319</v>
      </c>
      <c r="R2613" s="7" t="s">
        <v>8355</v>
      </c>
      <c r="S2613" s="11">
        <f t="shared" si="168"/>
        <v>42737.957638888889</v>
      </c>
      <c r="T2613" s="11">
        <f t="shared" si="169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6"/>
        <v>1.7176130000000001</v>
      </c>
      <c r="P2614" s="6">
        <f t="shared" si="167"/>
        <v>3.7198913023935373E-4</v>
      </c>
      <c r="Q2614" t="s">
        <v>8319</v>
      </c>
      <c r="R2614" s="7" t="s">
        <v>8355</v>
      </c>
      <c r="S2614" s="11">
        <f t="shared" si="168"/>
        <v>42013.143171296295</v>
      </c>
      <c r="T2614" s="11">
        <f t="shared" si="169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6"/>
        <v>1.0101333333333333</v>
      </c>
      <c r="P2615" s="6">
        <f t="shared" si="167"/>
        <v>1.6407593856668199E-4</v>
      </c>
      <c r="Q2615" t="s">
        <v>8319</v>
      </c>
      <c r="R2615" s="7" t="s">
        <v>8355</v>
      </c>
      <c r="S2615" s="11">
        <f t="shared" si="168"/>
        <v>41173.81821759259</v>
      </c>
      <c r="T2615" s="11">
        <f t="shared" si="169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6"/>
        <v>1.02</v>
      </c>
      <c r="P2616" s="6">
        <f t="shared" si="167"/>
        <v>2.3195001347005865E-4</v>
      </c>
      <c r="Q2616" t="s">
        <v>8319</v>
      </c>
      <c r="R2616" s="7" t="s">
        <v>8355</v>
      </c>
      <c r="S2616" s="11">
        <f t="shared" si="168"/>
        <v>41759.208333333336</v>
      </c>
      <c r="T2616" s="11">
        <f t="shared" si="169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6"/>
        <v>1.6976511744127936</v>
      </c>
      <c r="P2617" s="6">
        <f t="shared" si="167"/>
        <v>7.3569952918561089E-5</v>
      </c>
      <c r="Q2617" t="s">
        <v>8319</v>
      </c>
      <c r="R2617" s="7" t="s">
        <v>8355</v>
      </c>
      <c r="S2617" s="11">
        <f t="shared" si="168"/>
        <v>42490.5</v>
      </c>
      <c r="T2617" s="11">
        <f t="shared" si="169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6"/>
        <v>1.14534</v>
      </c>
      <c r="P2618" s="6">
        <f t="shared" si="167"/>
        <v>6.2012518307142143E-4</v>
      </c>
      <c r="Q2618" t="s">
        <v>8319</v>
      </c>
      <c r="R2618" s="7" t="s">
        <v>8355</v>
      </c>
      <c r="S2618" s="11">
        <f t="shared" si="168"/>
        <v>42241.99454861111</v>
      </c>
      <c r="T2618" s="11">
        <f t="shared" si="169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6"/>
        <v>8.7759999999999998</v>
      </c>
      <c r="P2619" s="6">
        <f t="shared" si="167"/>
        <v>9.5032367797069772E-5</v>
      </c>
      <c r="Q2619" t="s">
        <v>8319</v>
      </c>
      <c r="R2619" s="7" t="s">
        <v>8355</v>
      </c>
      <c r="S2619" s="11">
        <f t="shared" si="168"/>
        <v>41932.874432870369</v>
      </c>
      <c r="T2619" s="11">
        <f t="shared" si="169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6"/>
        <v>1.0538666666666667</v>
      </c>
      <c r="P2620" s="6">
        <f t="shared" si="167"/>
        <v>3.4235908617504082E-4</v>
      </c>
      <c r="Q2620" t="s">
        <v>8319</v>
      </c>
      <c r="R2620" s="7" t="s">
        <v>8355</v>
      </c>
      <c r="S2620" s="11">
        <f t="shared" si="168"/>
        <v>42339.834039351852</v>
      </c>
      <c r="T2620" s="11">
        <f t="shared" si="169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6"/>
        <v>1.8839999999999999</v>
      </c>
      <c r="P2621" s="6">
        <f t="shared" si="167"/>
        <v>4.0802411333108355E-5</v>
      </c>
      <c r="Q2621" t="s">
        <v>8319</v>
      </c>
      <c r="R2621" s="7" t="s">
        <v>8355</v>
      </c>
      <c r="S2621" s="11">
        <f t="shared" si="168"/>
        <v>42300.458333333328</v>
      </c>
      <c r="T2621" s="11">
        <f t="shared" si="169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6"/>
        <v>1.436523076923077</v>
      </c>
      <c r="P2622" s="6">
        <f t="shared" si="167"/>
        <v>2.0222316113681846E-3</v>
      </c>
      <c r="Q2622" t="s">
        <v>8319</v>
      </c>
      <c r="R2622" s="7" t="s">
        <v>8355</v>
      </c>
      <c r="S2622" s="11">
        <f t="shared" si="168"/>
        <v>42288.041666666672</v>
      </c>
      <c r="T2622" s="11">
        <f t="shared" si="169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6"/>
        <v>1.4588000000000001</v>
      </c>
      <c r="P2623" s="6">
        <f t="shared" si="167"/>
        <v>4.7390571379568846E-4</v>
      </c>
      <c r="Q2623" t="s">
        <v>8319</v>
      </c>
      <c r="R2623" s="7" t="s">
        <v>8355</v>
      </c>
      <c r="S2623" s="11">
        <f t="shared" si="168"/>
        <v>42145.74754629629</v>
      </c>
      <c r="T2623" s="11">
        <f t="shared" si="169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6"/>
        <v>1.3118399999999999</v>
      </c>
      <c r="P2624" s="6">
        <f t="shared" si="167"/>
        <v>4.2616429365624889E-5</v>
      </c>
      <c r="Q2624" t="s">
        <v>8319</v>
      </c>
      <c r="R2624" s="7" t="s">
        <v>8355</v>
      </c>
      <c r="S2624" s="11">
        <f t="shared" si="168"/>
        <v>42734.74324074074</v>
      </c>
      <c r="T2624" s="11">
        <f t="shared" si="169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6"/>
        <v>1.1399999999999999</v>
      </c>
      <c r="P2625" s="6">
        <f t="shared" si="167"/>
        <v>4.9378714352169344E-5</v>
      </c>
      <c r="Q2625" t="s">
        <v>8319</v>
      </c>
      <c r="R2625" s="7" t="s">
        <v>8355</v>
      </c>
      <c r="S2625" s="11">
        <f t="shared" si="168"/>
        <v>42706.256550925929</v>
      </c>
      <c r="T2625" s="11">
        <f t="shared" si="169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70">E2626/D2626</f>
        <v>13.794206249999998</v>
      </c>
      <c r="P2626" s="6">
        <f t="shared" ref="P2626:P2689" si="171">E2626/SUM($E$2:$E$4115)</f>
        <v>2.389965509240909E-3</v>
      </c>
      <c r="Q2626" t="s">
        <v>8319</v>
      </c>
      <c r="R2626" s="7" t="s">
        <v>8355</v>
      </c>
      <c r="S2626" s="11">
        <f t="shared" si="168"/>
        <v>41165.42155092593</v>
      </c>
      <c r="T2626" s="11">
        <f t="shared" si="169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70"/>
        <v>9.56</v>
      </c>
      <c r="P2627" s="6">
        <f t="shared" si="171"/>
        <v>3.1056612447811774E-5</v>
      </c>
      <c r="Q2627" t="s">
        <v>8319</v>
      </c>
      <c r="R2627" s="7" t="s">
        <v>8355</v>
      </c>
      <c r="S2627" s="11">
        <f t="shared" ref="S2627:S2690" si="172">(((I2627/60)/60/24)+DATE(1970,1,1))</f>
        <v>42683.851944444439</v>
      </c>
      <c r="T2627" s="11">
        <f t="shared" ref="T2627:T2690" si="173">((($J2627/60)/60/24)+DATE(1970,1,1))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70"/>
        <v>1.1200000000000001</v>
      </c>
      <c r="P2628" s="6">
        <f t="shared" si="171"/>
        <v>6.0640526397400951E-5</v>
      </c>
      <c r="Q2628" t="s">
        <v>8319</v>
      </c>
      <c r="R2628" s="7" t="s">
        <v>8355</v>
      </c>
      <c r="S2628" s="11">
        <f t="shared" si="172"/>
        <v>42158.628113425926</v>
      </c>
      <c r="T2628" s="11">
        <f t="shared" si="173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70"/>
        <v>6.4666666666666668</v>
      </c>
      <c r="P2629" s="6">
        <f t="shared" si="171"/>
        <v>2.1007610930528186E-5</v>
      </c>
      <c r="Q2629" t="s">
        <v>8319</v>
      </c>
      <c r="R2629" s="7" t="s">
        <v>8355</v>
      </c>
      <c r="S2629" s="11">
        <f t="shared" si="172"/>
        <v>42334.871076388896</v>
      </c>
      <c r="T2629" s="11">
        <f t="shared" si="173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70"/>
        <v>1.1036948748510131</v>
      </c>
      <c r="P2630" s="6">
        <f t="shared" si="171"/>
        <v>2.0054688372854742E-5</v>
      </c>
      <c r="Q2630" t="s">
        <v>8319</v>
      </c>
      <c r="R2630" s="7" t="s">
        <v>8355</v>
      </c>
      <c r="S2630" s="11">
        <f t="shared" si="172"/>
        <v>41973.966053240743</v>
      </c>
      <c r="T2630" s="11">
        <f t="shared" si="173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70"/>
        <v>1.2774000000000001</v>
      </c>
      <c r="P2631" s="6">
        <f t="shared" si="171"/>
        <v>1.3832537217864282E-4</v>
      </c>
      <c r="Q2631" t="s">
        <v>8319</v>
      </c>
      <c r="R2631" s="7" t="s">
        <v>8355</v>
      </c>
      <c r="S2631" s="11">
        <f t="shared" si="172"/>
        <v>42138.538449074069</v>
      </c>
      <c r="T2631" s="11">
        <f t="shared" si="173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70"/>
        <v>1.579</v>
      </c>
      <c r="P2632" s="6">
        <f t="shared" si="171"/>
        <v>6.8393850843925786E-5</v>
      </c>
      <c r="Q2632" t="s">
        <v>8319</v>
      </c>
      <c r="R2632" s="7" t="s">
        <v>8355</v>
      </c>
      <c r="S2632" s="11">
        <f t="shared" si="172"/>
        <v>42551.416666666672</v>
      </c>
      <c r="T2632" s="11">
        <f t="shared" si="173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70"/>
        <v>1.1466525000000001</v>
      </c>
      <c r="P2633" s="6">
        <f t="shared" si="171"/>
        <v>4.966686513921128E-4</v>
      </c>
      <c r="Q2633" t="s">
        <v>8319</v>
      </c>
      <c r="R2633" s="7" t="s">
        <v>8355</v>
      </c>
      <c r="S2633" s="11">
        <f t="shared" si="172"/>
        <v>42246.169293981482</v>
      </c>
      <c r="T2633" s="11">
        <f t="shared" si="173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70"/>
        <v>1.3700934579439252</v>
      </c>
      <c r="P2634" s="6">
        <f t="shared" si="171"/>
        <v>3.1749647035210638E-5</v>
      </c>
      <c r="Q2634" t="s">
        <v>8319</v>
      </c>
      <c r="R2634" s="7" t="s">
        <v>8355</v>
      </c>
      <c r="S2634" s="11">
        <f t="shared" si="172"/>
        <v>42519.061793981484</v>
      </c>
      <c r="T2634" s="11">
        <f t="shared" si="173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70"/>
        <v>3.5461999999999998</v>
      </c>
      <c r="P2635" s="6">
        <f t="shared" si="171"/>
        <v>3.8400613341154152E-4</v>
      </c>
      <c r="Q2635" t="s">
        <v>8319</v>
      </c>
      <c r="R2635" s="7" t="s">
        <v>8355</v>
      </c>
      <c r="S2635" s="11">
        <f t="shared" si="172"/>
        <v>41697.958333333336</v>
      </c>
      <c r="T2635" s="11">
        <f t="shared" si="173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70"/>
        <v>1.0602150537634409</v>
      </c>
      <c r="P2636" s="6">
        <f t="shared" si="171"/>
        <v>2.1354128224227622E-5</v>
      </c>
      <c r="Q2636" t="s">
        <v>8319</v>
      </c>
      <c r="R2636" s="7" t="s">
        <v>8355</v>
      </c>
      <c r="S2636" s="11">
        <f t="shared" si="172"/>
        <v>42642.656493055561</v>
      </c>
      <c r="T2636" s="11">
        <f t="shared" si="173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70"/>
        <v>1</v>
      </c>
      <c r="P2637" s="6">
        <f t="shared" si="171"/>
        <v>2.4905930484646821E-4</v>
      </c>
      <c r="Q2637" t="s">
        <v>8319</v>
      </c>
      <c r="R2637" s="7" t="s">
        <v>8355</v>
      </c>
      <c r="S2637" s="11">
        <f t="shared" si="172"/>
        <v>42072.909270833334</v>
      </c>
      <c r="T2637" s="11">
        <f t="shared" si="173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70"/>
        <v>1.873</v>
      </c>
      <c r="P2638" s="6">
        <f t="shared" si="171"/>
        <v>4.0564180693689991E-5</v>
      </c>
      <c r="Q2638" t="s">
        <v>8319</v>
      </c>
      <c r="R2638" s="7" t="s">
        <v>8355</v>
      </c>
      <c r="S2638" s="11">
        <f t="shared" si="172"/>
        <v>42659.041666666672</v>
      </c>
      <c r="T2638" s="11">
        <f t="shared" si="173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70"/>
        <v>1.6619999999999999</v>
      </c>
      <c r="P2639" s="6">
        <f t="shared" si="171"/>
        <v>1.7997241941514353E-5</v>
      </c>
      <c r="Q2639" t="s">
        <v>8319</v>
      </c>
      <c r="R2639" s="7" t="s">
        <v>8355</v>
      </c>
      <c r="S2639" s="11">
        <f t="shared" si="172"/>
        <v>42655.549479166672</v>
      </c>
      <c r="T2639" s="11">
        <f t="shared" si="173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70"/>
        <v>1.0172910662824208</v>
      </c>
      <c r="P2640" s="6">
        <f t="shared" si="171"/>
        <v>7.6450377922437629E-6</v>
      </c>
      <c r="Q2640" t="s">
        <v>8319</v>
      </c>
      <c r="R2640" s="7" t="s">
        <v>8355</v>
      </c>
      <c r="S2640" s="11">
        <f t="shared" si="172"/>
        <v>42019.913136574076</v>
      </c>
      <c r="T2640" s="11">
        <f t="shared" si="173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70"/>
        <v>1.64</v>
      </c>
      <c r="P2641" s="6">
        <f t="shared" si="171"/>
        <v>1.0655406781257596E-5</v>
      </c>
      <c r="Q2641" t="s">
        <v>8319</v>
      </c>
      <c r="R2641" s="7" t="s">
        <v>8355</v>
      </c>
      <c r="S2641" s="11">
        <f t="shared" si="172"/>
        <v>42054.86513888889</v>
      </c>
      <c r="T2641" s="11">
        <f t="shared" si="173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70"/>
        <v>1.0566666666666666</v>
      </c>
      <c r="P2642" s="6">
        <f t="shared" si="171"/>
        <v>6.8653738814200365E-5</v>
      </c>
      <c r="Q2642" t="s">
        <v>8319</v>
      </c>
      <c r="R2642" s="7" t="s">
        <v>8355</v>
      </c>
      <c r="S2642" s="11">
        <f t="shared" si="172"/>
        <v>42163.160578703704</v>
      </c>
      <c r="T2642" s="11">
        <f t="shared" si="173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70"/>
        <v>0.01</v>
      </c>
      <c r="P2643" s="6">
        <f t="shared" si="171"/>
        <v>3.2485996284321937E-7</v>
      </c>
      <c r="Q2643" t="s">
        <v>8319</v>
      </c>
      <c r="R2643" s="7" t="s">
        <v>8355</v>
      </c>
      <c r="S2643" s="11">
        <f t="shared" si="172"/>
        <v>41897.839583333334</v>
      </c>
      <c r="T2643" s="11">
        <f t="shared" si="173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70"/>
        <v>0</v>
      </c>
      <c r="P2644" s="6">
        <f t="shared" si="171"/>
        <v>0</v>
      </c>
      <c r="Q2644" t="s">
        <v>8319</v>
      </c>
      <c r="R2644" s="7" t="s">
        <v>8355</v>
      </c>
      <c r="S2644" s="11">
        <f t="shared" si="172"/>
        <v>42566.289583333331</v>
      </c>
      <c r="T2644" s="11">
        <f t="shared" si="173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70"/>
        <v>0.33559730999999998</v>
      </c>
      <c r="P2645" s="6">
        <f t="shared" si="171"/>
        <v>7.2681419771256249E-3</v>
      </c>
      <c r="Q2645" t="s">
        <v>8319</v>
      </c>
      <c r="R2645" s="7" t="s">
        <v>8355</v>
      </c>
      <c r="S2645" s="11">
        <f t="shared" si="172"/>
        <v>42725.332638888889</v>
      </c>
      <c r="T2645" s="11">
        <f t="shared" si="173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70"/>
        <v>2.053E-2</v>
      </c>
      <c r="P2646" s="6">
        <f t="shared" si="171"/>
        <v>4.4462500247808626E-5</v>
      </c>
      <c r="Q2646" t="s">
        <v>8319</v>
      </c>
      <c r="R2646" s="7" t="s">
        <v>8355</v>
      </c>
      <c r="S2646" s="11">
        <f t="shared" si="172"/>
        <v>42804.792071759264</v>
      </c>
      <c r="T2646" s="11">
        <f t="shared" si="173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70"/>
        <v>0.105</v>
      </c>
      <c r="P2647" s="6">
        <f t="shared" si="171"/>
        <v>4.5480394798050715E-5</v>
      </c>
      <c r="Q2647" t="s">
        <v>8319</v>
      </c>
      <c r="R2647" s="7" t="s">
        <v>8355</v>
      </c>
      <c r="S2647" s="11">
        <f t="shared" si="172"/>
        <v>41951.884293981479</v>
      </c>
      <c r="T2647" s="11">
        <f t="shared" si="173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70"/>
        <v>8.4172839999999999E-2</v>
      </c>
      <c r="P2648" s="6">
        <f t="shared" si="171"/>
        <v>9.1147952249360825E-4</v>
      </c>
      <c r="Q2648" t="s">
        <v>8319</v>
      </c>
      <c r="R2648" s="7" t="s">
        <v>8355</v>
      </c>
      <c r="S2648" s="11">
        <f t="shared" si="172"/>
        <v>42256.313298611116</v>
      </c>
      <c r="T2648" s="11">
        <f t="shared" si="173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70"/>
        <v>1.44E-2</v>
      </c>
      <c r="P2649" s="6">
        <f t="shared" si="171"/>
        <v>7.796639108237265E-7</v>
      </c>
      <c r="Q2649" t="s">
        <v>8319</v>
      </c>
      <c r="R2649" s="7" t="s">
        <v>8355</v>
      </c>
      <c r="S2649" s="11">
        <f t="shared" si="172"/>
        <v>42230.261793981481</v>
      </c>
      <c r="T2649" s="11">
        <f t="shared" si="173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70"/>
        <v>8.8333333333333337E-3</v>
      </c>
      <c r="P2650" s="6">
        <f t="shared" si="171"/>
        <v>2.2956770707587504E-6</v>
      </c>
      <c r="Q2650" t="s">
        <v>8319</v>
      </c>
      <c r="R2650" s="7" t="s">
        <v>8355</v>
      </c>
      <c r="S2650" s="11">
        <f t="shared" si="172"/>
        <v>42438.714814814812</v>
      </c>
      <c r="T2650" s="11">
        <f t="shared" si="173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70"/>
        <v>9.9200000000000004E-4</v>
      </c>
      <c r="P2651" s="6">
        <f t="shared" si="171"/>
        <v>2.6855090261706135E-6</v>
      </c>
      <c r="Q2651" t="s">
        <v>8319</v>
      </c>
      <c r="R2651" s="7" t="s">
        <v>8355</v>
      </c>
      <c r="S2651" s="11">
        <f t="shared" si="172"/>
        <v>42401.99700231482</v>
      </c>
      <c r="T2651" s="11">
        <f t="shared" si="173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70"/>
        <v>5.966666666666667E-3</v>
      </c>
      <c r="P2652" s="6">
        <f t="shared" si="171"/>
        <v>7.7533244465248359E-6</v>
      </c>
      <c r="Q2652" t="s">
        <v>8319</v>
      </c>
      <c r="R2652" s="7" t="s">
        <v>8355</v>
      </c>
      <c r="S2652" s="11">
        <f t="shared" si="172"/>
        <v>42725.624340277776</v>
      </c>
      <c r="T2652" s="11">
        <f t="shared" si="173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70"/>
        <v>1.8689285714285714E-2</v>
      </c>
      <c r="P2653" s="6">
        <f t="shared" si="171"/>
        <v>1.1333281237057114E-4</v>
      </c>
      <c r="Q2653" t="s">
        <v>8319</v>
      </c>
      <c r="R2653" s="7" t="s">
        <v>8355</v>
      </c>
      <c r="S2653" s="11">
        <f t="shared" si="172"/>
        <v>42355.805659722217</v>
      </c>
      <c r="T2653" s="11">
        <f t="shared" si="173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70"/>
        <v>8.8500000000000002E-3</v>
      </c>
      <c r="P2654" s="6">
        <f t="shared" si="171"/>
        <v>1.9166737807749943E-5</v>
      </c>
      <c r="Q2654" t="s">
        <v>8319</v>
      </c>
      <c r="R2654" s="7" t="s">
        <v>8355</v>
      </c>
      <c r="S2654" s="11">
        <f t="shared" si="172"/>
        <v>41983.158854166672</v>
      </c>
      <c r="T2654" s="11">
        <f t="shared" si="173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70"/>
        <v>0.1152156862745098</v>
      </c>
      <c r="P2655" s="6">
        <f t="shared" si="171"/>
        <v>1.2725847611111713E-4</v>
      </c>
      <c r="Q2655" t="s">
        <v>8319</v>
      </c>
      <c r="R2655" s="7" t="s">
        <v>8355</v>
      </c>
      <c r="S2655" s="11">
        <f t="shared" si="172"/>
        <v>41803.166666666664</v>
      </c>
      <c r="T2655" s="11">
        <f t="shared" si="173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70"/>
        <v>5.1000000000000004E-4</v>
      </c>
      <c r="P2656" s="6">
        <f t="shared" si="171"/>
        <v>1.104523873666946E-6</v>
      </c>
      <c r="Q2656" t="s">
        <v>8319</v>
      </c>
      <c r="R2656" s="7" t="s">
        <v>8355</v>
      </c>
      <c r="S2656" s="11">
        <f t="shared" si="172"/>
        <v>42115.559328703705</v>
      </c>
      <c r="T2656" s="11">
        <f t="shared" si="173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70"/>
        <v>0.21033333333333334</v>
      </c>
      <c r="P2657" s="6">
        <f t="shared" si="171"/>
        <v>6.8328878851357141E-5</v>
      </c>
      <c r="Q2657" t="s">
        <v>8319</v>
      </c>
      <c r="R2657" s="7" t="s">
        <v>8355</v>
      </c>
      <c r="S2657" s="11">
        <f t="shared" si="172"/>
        <v>42409.833333333328</v>
      </c>
      <c r="T2657" s="11">
        <f t="shared" si="173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70"/>
        <v>0.11436666666666667</v>
      </c>
      <c r="P2658" s="6">
        <f t="shared" si="171"/>
        <v>3.7153151083836188E-4</v>
      </c>
      <c r="Q2658" t="s">
        <v>8319</v>
      </c>
      <c r="R2658" s="7" t="s">
        <v>8355</v>
      </c>
      <c r="S2658" s="11">
        <f t="shared" si="172"/>
        <v>42806.791666666672</v>
      </c>
      <c r="T2658" s="11">
        <f t="shared" si="173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70"/>
        <v>0.18737933333333334</v>
      </c>
      <c r="P2659" s="6">
        <f t="shared" si="171"/>
        <v>1.2174408652850778E-4</v>
      </c>
      <c r="Q2659" t="s">
        <v>8319</v>
      </c>
      <c r="R2659" s="7" t="s">
        <v>8355</v>
      </c>
      <c r="S2659" s="11">
        <f t="shared" si="172"/>
        <v>42585.0625</v>
      </c>
      <c r="T2659" s="11">
        <f t="shared" si="173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70"/>
        <v>9.2857142857142856E-4</v>
      </c>
      <c r="P2660" s="6">
        <f t="shared" si="171"/>
        <v>1.970817107915531E-6</v>
      </c>
      <c r="Q2660" t="s">
        <v>8319</v>
      </c>
      <c r="R2660" s="7" t="s">
        <v>8355</v>
      </c>
      <c r="S2660" s="11">
        <f t="shared" si="172"/>
        <v>42581.884189814817</v>
      </c>
      <c r="T2660" s="11">
        <f t="shared" si="173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70"/>
        <v>2.720408163265306E-2</v>
      </c>
      <c r="P2661" s="6">
        <f t="shared" si="171"/>
        <v>2.8869222031334095E-5</v>
      </c>
      <c r="Q2661" t="s">
        <v>8319</v>
      </c>
      <c r="R2661" s="7" t="s">
        <v>8355</v>
      </c>
      <c r="S2661" s="11">
        <f t="shared" si="172"/>
        <v>42112.069560185191</v>
      </c>
      <c r="T2661" s="11">
        <f t="shared" si="173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70"/>
        <v>9.5E-4</v>
      </c>
      <c r="P2662" s="6">
        <f t="shared" si="171"/>
        <v>4.1148928626807787E-7</v>
      </c>
      <c r="Q2662" t="s">
        <v>8319</v>
      </c>
      <c r="R2662" s="7" t="s">
        <v>8355</v>
      </c>
      <c r="S2662" s="11">
        <f t="shared" si="172"/>
        <v>42332.754837962959</v>
      </c>
      <c r="T2662" s="11">
        <f t="shared" si="173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70"/>
        <v>1.0289999999999999</v>
      </c>
      <c r="P2663" s="6">
        <f t="shared" si="171"/>
        <v>1.1142696725522425E-4</v>
      </c>
      <c r="Q2663" t="s">
        <v>8319</v>
      </c>
      <c r="R2663" s="7" t="s">
        <v>8356</v>
      </c>
      <c r="S2663" s="11">
        <f t="shared" si="172"/>
        <v>41572.958449074074</v>
      </c>
      <c r="T2663" s="11">
        <f t="shared" si="173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70"/>
        <v>1.0680000000000001</v>
      </c>
      <c r="P2664" s="6">
        <f t="shared" si="171"/>
        <v>4.626005870887444E-4</v>
      </c>
      <c r="Q2664" t="s">
        <v>8319</v>
      </c>
      <c r="R2664" s="7" t="s">
        <v>8356</v>
      </c>
      <c r="S2664" s="11">
        <f t="shared" si="172"/>
        <v>42237.746678240743</v>
      </c>
      <c r="T2664" s="11">
        <f t="shared" si="173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70"/>
        <v>1.0459624999999999</v>
      </c>
      <c r="P2665" s="6">
        <f t="shared" si="171"/>
        <v>4.5305511851386778E-4</v>
      </c>
      <c r="Q2665" t="s">
        <v>8319</v>
      </c>
      <c r="R2665" s="7" t="s">
        <v>8356</v>
      </c>
      <c r="S2665" s="11">
        <f t="shared" si="172"/>
        <v>42251.625</v>
      </c>
      <c r="T2665" s="11">
        <f t="shared" si="173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70"/>
        <v>1.0342857142857143</v>
      </c>
      <c r="P2666" s="6">
        <f t="shared" si="171"/>
        <v>3.9199768849748471E-4</v>
      </c>
      <c r="Q2666" t="s">
        <v>8319</v>
      </c>
      <c r="R2666" s="7" t="s">
        <v>8356</v>
      </c>
      <c r="S2666" s="11">
        <f t="shared" si="172"/>
        <v>42347.290972222225</v>
      </c>
      <c r="T2666" s="11">
        <f t="shared" si="173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70"/>
        <v>1.2314285714285715</v>
      </c>
      <c r="P2667" s="6">
        <f t="shared" si="171"/>
        <v>9.3343095990285033E-5</v>
      </c>
      <c r="Q2667" t="s">
        <v>8319</v>
      </c>
      <c r="R2667" s="7" t="s">
        <v>8356</v>
      </c>
      <c r="S2667" s="11">
        <f t="shared" si="172"/>
        <v>42128.895532407405</v>
      </c>
      <c r="T2667" s="11">
        <f t="shared" si="173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70"/>
        <v>1.592951</v>
      </c>
      <c r="P2668" s="6">
        <f t="shared" si="171"/>
        <v>3.4499066844737947E-4</v>
      </c>
      <c r="Q2668" t="s">
        <v>8319</v>
      </c>
      <c r="R2668" s="7" t="s">
        <v>8356</v>
      </c>
      <c r="S2668" s="11">
        <f t="shared" si="172"/>
        <v>42272.875</v>
      </c>
      <c r="T2668" s="11">
        <f t="shared" si="173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70"/>
        <v>1.1066666666666667</v>
      </c>
      <c r="P2669" s="6">
        <f t="shared" si="171"/>
        <v>3.5951169221316276E-5</v>
      </c>
      <c r="Q2669" t="s">
        <v>8319</v>
      </c>
      <c r="R2669" s="7" t="s">
        <v>8356</v>
      </c>
      <c r="S2669" s="11">
        <f t="shared" si="172"/>
        <v>42410.926111111112</v>
      </c>
      <c r="T2669" s="11">
        <f t="shared" si="173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70"/>
        <v>1.7070000000000001</v>
      </c>
      <c r="P2670" s="6">
        <f t="shared" si="171"/>
        <v>3.6969063771558365E-5</v>
      </c>
      <c r="Q2670" t="s">
        <v>8319</v>
      </c>
      <c r="R2670" s="7" t="s">
        <v>8356</v>
      </c>
      <c r="S2670" s="11">
        <f t="shared" si="172"/>
        <v>42317.60555555555</v>
      </c>
      <c r="T2670" s="11">
        <f t="shared" si="173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70"/>
        <v>1.25125</v>
      </c>
      <c r="P2671" s="6">
        <f t="shared" si="171"/>
        <v>2.1678988187070839E-5</v>
      </c>
      <c r="Q2671" t="s">
        <v>8319</v>
      </c>
      <c r="R2671" s="7" t="s">
        <v>8356</v>
      </c>
      <c r="S2671" s="11">
        <f t="shared" si="172"/>
        <v>42379.035833333335</v>
      </c>
      <c r="T2671" s="11">
        <f t="shared" si="173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70"/>
        <v>6.4158609339642042E-2</v>
      </c>
      <c r="P2672" s="6">
        <f t="shared" si="171"/>
        <v>5.4035040486255489E-5</v>
      </c>
      <c r="Q2672" t="s">
        <v>8319</v>
      </c>
      <c r="R2672" s="7" t="s">
        <v>8356</v>
      </c>
      <c r="S2672" s="11">
        <f t="shared" si="172"/>
        <v>41849.020601851851</v>
      </c>
      <c r="T2672" s="11">
        <f t="shared" si="173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70"/>
        <v>0.11344</v>
      </c>
      <c r="P2673" s="6">
        <f t="shared" si="171"/>
        <v>6.1420190308224682E-5</v>
      </c>
      <c r="Q2673" t="s">
        <v>8319</v>
      </c>
      <c r="R2673" s="7" t="s">
        <v>8356</v>
      </c>
      <c r="S2673" s="11">
        <f t="shared" si="172"/>
        <v>41992.818055555559</v>
      </c>
      <c r="T2673" s="11">
        <f t="shared" si="173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70"/>
        <v>0.33189999999999997</v>
      </c>
      <c r="P2674" s="6">
        <f t="shared" si="171"/>
        <v>7.1880681111776337E-5</v>
      </c>
      <c r="Q2674" t="s">
        <v>8319</v>
      </c>
      <c r="R2674" s="7" t="s">
        <v>8356</v>
      </c>
      <c r="S2674" s="11">
        <f t="shared" si="172"/>
        <v>42366.25</v>
      </c>
      <c r="T2674" s="11">
        <f t="shared" si="173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70"/>
        <v>0.27579999999999999</v>
      </c>
      <c r="P2675" s="6">
        <f t="shared" si="171"/>
        <v>2.3892367400575975E-4</v>
      </c>
      <c r="Q2675" t="s">
        <v>8319</v>
      </c>
      <c r="R2675" s="7" t="s">
        <v>8356</v>
      </c>
      <c r="S2675" s="11">
        <f t="shared" si="172"/>
        <v>41941.947916666664</v>
      </c>
      <c r="T2675" s="11">
        <f t="shared" si="173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70"/>
        <v>0.62839999999999996</v>
      </c>
      <c r="P2676" s="6">
        <f t="shared" si="171"/>
        <v>4.7633133485158448E-4</v>
      </c>
      <c r="Q2676" t="s">
        <v>8319</v>
      </c>
      <c r="R2676" s="7" t="s">
        <v>8356</v>
      </c>
      <c r="S2676" s="11">
        <f t="shared" si="172"/>
        <v>42556.207638888889</v>
      </c>
      <c r="T2676" s="11">
        <f t="shared" si="173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70"/>
        <v>7.5880000000000003E-2</v>
      </c>
      <c r="P2677" s="6">
        <f t="shared" si="171"/>
        <v>4.1083956634239143E-5</v>
      </c>
      <c r="Q2677" t="s">
        <v>8319</v>
      </c>
      <c r="R2677" s="7" t="s">
        <v>8356</v>
      </c>
      <c r="S2677" s="11">
        <f t="shared" si="172"/>
        <v>41953.899178240739</v>
      </c>
      <c r="T2677" s="11">
        <f t="shared" si="173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70"/>
        <v>0.50380952380952382</v>
      </c>
      <c r="P2678" s="6">
        <f t="shared" si="171"/>
        <v>2.2913456045875074E-5</v>
      </c>
      <c r="Q2678" t="s">
        <v>8319</v>
      </c>
      <c r="R2678" s="7" t="s">
        <v>8356</v>
      </c>
      <c r="S2678" s="11">
        <f t="shared" si="172"/>
        <v>42512.624699074076</v>
      </c>
      <c r="T2678" s="11">
        <f t="shared" si="173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70"/>
        <v>0.17512820512820512</v>
      </c>
      <c r="P2679" s="6">
        <f t="shared" si="171"/>
        <v>7.3959784873972944E-5</v>
      </c>
      <c r="Q2679" t="s">
        <v>8319</v>
      </c>
      <c r="R2679" s="7" t="s">
        <v>8356</v>
      </c>
      <c r="S2679" s="11">
        <f t="shared" si="172"/>
        <v>41823.029432870368</v>
      </c>
      <c r="T2679" s="11">
        <f t="shared" si="173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70"/>
        <v>1.3750000000000001E-4</v>
      </c>
      <c r="P2680" s="6">
        <f t="shared" si="171"/>
        <v>2.3823063941836088E-5</v>
      </c>
      <c r="Q2680" t="s">
        <v>8319</v>
      </c>
      <c r="R2680" s="7" t="s">
        <v>8356</v>
      </c>
      <c r="S2680" s="11">
        <f t="shared" si="172"/>
        <v>42271.798206018517</v>
      </c>
      <c r="T2680" s="11">
        <f t="shared" si="173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70"/>
        <v>3.3E-3</v>
      </c>
      <c r="P2681" s="6">
        <f t="shared" si="171"/>
        <v>2.8587676730203305E-6</v>
      </c>
      <c r="Q2681" t="s">
        <v>8319</v>
      </c>
      <c r="R2681" s="7" t="s">
        <v>8356</v>
      </c>
      <c r="S2681" s="11">
        <f t="shared" si="172"/>
        <v>42063.001087962963</v>
      </c>
      <c r="T2681" s="11">
        <f t="shared" si="173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70"/>
        <v>8.6250000000000007E-3</v>
      </c>
      <c r="P2682" s="6">
        <f t="shared" si="171"/>
        <v>5.9774233163152369E-6</v>
      </c>
      <c r="Q2682" t="s">
        <v>8319</v>
      </c>
      <c r="R2682" s="7" t="s">
        <v>8356</v>
      </c>
      <c r="S2682" s="11">
        <f t="shared" si="172"/>
        <v>42466.170034722221</v>
      </c>
      <c r="T2682" s="11">
        <f t="shared" si="173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70"/>
        <v>6.875E-3</v>
      </c>
      <c r="P2683" s="6">
        <f t="shared" si="171"/>
        <v>1.1911531970918045E-6</v>
      </c>
      <c r="Q2683" t="s">
        <v>8336</v>
      </c>
      <c r="R2683" s="7" t="s">
        <v>8337</v>
      </c>
      <c r="S2683" s="11">
        <f t="shared" si="172"/>
        <v>41830.895254629628</v>
      </c>
      <c r="T2683" s="11">
        <f t="shared" si="173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70"/>
        <v>0.28299999999999997</v>
      </c>
      <c r="P2684" s="6">
        <f t="shared" si="171"/>
        <v>3.6774147793852437E-5</v>
      </c>
      <c r="Q2684" t="s">
        <v>8336</v>
      </c>
      <c r="R2684" s="7" t="s">
        <v>8337</v>
      </c>
      <c r="S2684" s="11">
        <f t="shared" si="172"/>
        <v>41965.249305555553</v>
      </c>
      <c r="T2684" s="11">
        <f t="shared" si="173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70"/>
        <v>2.3999999999999998E-3</v>
      </c>
      <c r="P2685" s="6">
        <f t="shared" si="171"/>
        <v>7.796639108237265E-7</v>
      </c>
      <c r="Q2685" t="s">
        <v>8336</v>
      </c>
      <c r="R2685" s="7" t="s">
        <v>8337</v>
      </c>
      <c r="S2685" s="11">
        <f t="shared" si="172"/>
        <v>42064.75509259259</v>
      </c>
      <c r="T2685" s="11">
        <f t="shared" si="173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70"/>
        <v>1.1428571428571429E-2</v>
      </c>
      <c r="P2686" s="6">
        <f t="shared" si="171"/>
        <v>1.73258646849717E-5</v>
      </c>
      <c r="Q2686" t="s">
        <v>8336</v>
      </c>
      <c r="R2686" s="7" t="s">
        <v>8337</v>
      </c>
      <c r="S2686" s="11">
        <f t="shared" si="172"/>
        <v>41860.914641203701</v>
      </c>
      <c r="T2686" s="11">
        <f t="shared" si="173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70"/>
        <v>2.0000000000000001E-4</v>
      </c>
      <c r="P2687" s="6">
        <f t="shared" si="171"/>
        <v>2.1657330856214625E-7</v>
      </c>
      <c r="Q2687" t="s">
        <v>8336</v>
      </c>
      <c r="R2687" s="7" t="s">
        <v>8337</v>
      </c>
      <c r="S2687" s="11">
        <f t="shared" si="172"/>
        <v>42121.654282407413</v>
      </c>
      <c r="T2687" s="11">
        <f t="shared" si="173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70"/>
        <v>0</v>
      </c>
      <c r="P2688" s="6">
        <f t="shared" si="171"/>
        <v>0</v>
      </c>
      <c r="Q2688" t="s">
        <v>8336</v>
      </c>
      <c r="R2688" s="7" t="s">
        <v>8337</v>
      </c>
      <c r="S2688" s="11">
        <f t="shared" si="172"/>
        <v>41912.974803240737</v>
      </c>
      <c r="T2688" s="11">
        <f t="shared" si="173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70"/>
        <v>0</v>
      </c>
      <c r="P2689" s="6">
        <f t="shared" si="171"/>
        <v>0</v>
      </c>
      <c r="Q2689" t="s">
        <v>8336</v>
      </c>
      <c r="R2689" s="7" t="s">
        <v>8337</v>
      </c>
      <c r="S2689" s="11">
        <f t="shared" si="172"/>
        <v>42184.64025462963</v>
      </c>
      <c r="T2689" s="11">
        <f t="shared" si="173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74">E2690/D2690</f>
        <v>1.48E-3</v>
      </c>
      <c r="P2690" s="6">
        <f t="shared" ref="P2690:P2753" si="175">E2690/SUM($E$2:$E$4115)</f>
        <v>1.6026424833598822E-6</v>
      </c>
      <c r="Q2690" t="s">
        <v>8336</v>
      </c>
      <c r="R2690" s="7" t="s">
        <v>8337</v>
      </c>
      <c r="S2690" s="11">
        <f t="shared" si="172"/>
        <v>42059.125</v>
      </c>
      <c r="T2690" s="11">
        <f t="shared" si="173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74"/>
        <v>2.8571428571428571E-5</v>
      </c>
      <c r="P2691" s="6">
        <f t="shared" si="175"/>
        <v>2.1657330856214625E-8</v>
      </c>
      <c r="Q2691" t="s">
        <v>8336</v>
      </c>
      <c r="R2691" s="7" t="s">
        <v>8337</v>
      </c>
      <c r="S2691" s="11">
        <f t="shared" ref="S2691:S2754" si="176">(((I2691/60)/60/24)+DATE(1970,1,1))</f>
        <v>42581.961689814809</v>
      </c>
      <c r="T2691" s="11">
        <f t="shared" ref="T2691:T2754" si="177">((($J2691/60)/60/24)+DATE(1970,1,1))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4"/>
        <v>0.107325</v>
      </c>
      <c r="P2692" s="6">
        <f t="shared" si="175"/>
        <v>1.8594984273145879E-4</v>
      </c>
      <c r="Q2692" t="s">
        <v>8336</v>
      </c>
      <c r="R2692" s="7" t="s">
        <v>8337</v>
      </c>
      <c r="S2692" s="11">
        <f t="shared" si="176"/>
        <v>42158.105046296296</v>
      </c>
      <c r="T2692" s="11">
        <f t="shared" si="17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4"/>
        <v>5.3846153846153844E-4</v>
      </c>
      <c r="P2693" s="6">
        <f t="shared" si="175"/>
        <v>7.5800657996751187E-7</v>
      </c>
      <c r="Q2693" t="s">
        <v>8336</v>
      </c>
      <c r="R2693" s="7" t="s">
        <v>8337</v>
      </c>
      <c r="S2693" s="11">
        <f t="shared" si="176"/>
        <v>42134.724039351851</v>
      </c>
      <c r="T2693" s="11">
        <f t="shared" si="17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4"/>
        <v>7.1428571428571426E-3</v>
      </c>
      <c r="P2694" s="6">
        <f t="shared" si="175"/>
        <v>5.4143327140536562E-7</v>
      </c>
      <c r="Q2694" t="s">
        <v>8336</v>
      </c>
      <c r="R2694" s="7" t="s">
        <v>8337</v>
      </c>
      <c r="S2694" s="11">
        <f t="shared" si="176"/>
        <v>42088.292361111111</v>
      </c>
      <c r="T2694" s="11">
        <f t="shared" si="17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4"/>
        <v>8.0000000000000002E-3</v>
      </c>
      <c r="P2695" s="6">
        <f t="shared" si="175"/>
        <v>8.6629323424858499E-7</v>
      </c>
      <c r="Q2695" t="s">
        <v>8336</v>
      </c>
      <c r="R2695" s="7" t="s">
        <v>8337</v>
      </c>
      <c r="S2695" s="11">
        <f t="shared" si="176"/>
        <v>41864.138495370367</v>
      </c>
      <c r="T2695" s="11">
        <f t="shared" si="17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4"/>
        <v>3.3333333333333335E-5</v>
      </c>
      <c r="P2696" s="6">
        <f t="shared" si="175"/>
        <v>2.1657330856214625E-8</v>
      </c>
      <c r="Q2696" t="s">
        <v>8336</v>
      </c>
      <c r="R2696" s="7" t="s">
        <v>8337</v>
      </c>
      <c r="S2696" s="11">
        <f t="shared" si="176"/>
        <v>41908.140497685185</v>
      </c>
      <c r="T2696" s="11">
        <f t="shared" si="17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4"/>
        <v>4.7333333333333333E-3</v>
      </c>
      <c r="P2697" s="6">
        <f t="shared" si="175"/>
        <v>1.5376704907912385E-6</v>
      </c>
      <c r="Q2697" t="s">
        <v>8336</v>
      </c>
      <c r="R2697" s="7" t="s">
        <v>8337</v>
      </c>
      <c r="S2697" s="11">
        <f t="shared" si="176"/>
        <v>42108.14025462963</v>
      </c>
      <c r="T2697" s="11">
        <f t="shared" si="17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4"/>
        <v>5.6500000000000002E-2</v>
      </c>
      <c r="P2698" s="6">
        <f t="shared" si="175"/>
        <v>7.3418351602567584E-5</v>
      </c>
      <c r="Q2698" t="s">
        <v>8336</v>
      </c>
      <c r="R2698" s="7" t="s">
        <v>8337</v>
      </c>
      <c r="S2698" s="11">
        <f t="shared" si="176"/>
        <v>41998.844444444447</v>
      </c>
      <c r="T2698" s="11">
        <f t="shared" si="17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4"/>
        <v>0.26352173913043481</v>
      </c>
      <c r="P2699" s="6">
        <f t="shared" si="175"/>
        <v>1.3126508231951686E-4</v>
      </c>
      <c r="Q2699" t="s">
        <v>8336</v>
      </c>
      <c r="R2699" s="7" t="s">
        <v>8337</v>
      </c>
      <c r="S2699" s="11">
        <f t="shared" si="176"/>
        <v>42218.916666666672</v>
      </c>
      <c r="T2699" s="11">
        <f t="shared" si="17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4"/>
        <v>3.2512500000000002E-3</v>
      </c>
      <c r="P2700" s="6">
        <f t="shared" si="175"/>
        <v>5.6330717557014248E-7</v>
      </c>
      <c r="Q2700" t="s">
        <v>8336</v>
      </c>
      <c r="R2700" s="7" t="s">
        <v>8337</v>
      </c>
      <c r="S2700" s="11">
        <f t="shared" si="176"/>
        <v>41817.898240740738</v>
      </c>
      <c r="T2700" s="11">
        <f t="shared" si="17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4"/>
        <v>0</v>
      </c>
      <c r="P2701" s="6">
        <f t="shared" si="175"/>
        <v>0</v>
      </c>
      <c r="Q2701" t="s">
        <v>8336</v>
      </c>
      <c r="R2701" s="7" t="s">
        <v>8337</v>
      </c>
      <c r="S2701" s="11">
        <f t="shared" si="176"/>
        <v>41859.896562499998</v>
      </c>
      <c r="T2701" s="11">
        <f t="shared" si="17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4"/>
        <v>7.0007000700070005E-3</v>
      </c>
      <c r="P2702" s="6">
        <f t="shared" si="175"/>
        <v>1.5160131599350237E-6</v>
      </c>
      <c r="Q2702" t="s">
        <v>8336</v>
      </c>
      <c r="R2702" s="7" t="s">
        <v>8337</v>
      </c>
      <c r="S2702" s="11">
        <f t="shared" si="176"/>
        <v>41900.87467592593</v>
      </c>
      <c r="T2702" s="11">
        <f t="shared" si="17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4"/>
        <v>0.46176470588235297</v>
      </c>
      <c r="P2703" s="6">
        <f t="shared" si="175"/>
        <v>3.4002009444256965E-5</v>
      </c>
      <c r="Q2703" t="s">
        <v>8317</v>
      </c>
      <c r="R2703" s="7" t="s">
        <v>8357</v>
      </c>
      <c r="S2703" s="11">
        <f t="shared" si="176"/>
        <v>42832.733032407406</v>
      </c>
      <c r="T2703" s="11">
        <f t="shared" si="17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4"/>
        <v>0.34410000000000002</v>
      </c>
      <c r="P2704" s="6">
        <f t="shared" si="175"/>
        <v>7.4522875476234533E-5</v>
      </c>
      <c r="Q2704" t="s">
        <v>8317</v>
      </c>
      <c r="R2704" s="7" t="s">
        <v>8357</v>
      </c>
      <c r="S2704" s="11">
        <f t="shared" si="176"/>
        <v>42830.760150462964</v>
      </c>
      <c r="T2704" s="11">
        <f t="shared" si="17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4"/>
        <v>1.0375000000000001</v>
      </c>
      <c r="P2705" s="6">
        <f t="shared" si="175"/>
        <v>8.9877923053290694E-4</v>
      </c>
      <c r="Q2705" t="s">
        <v>8317</v>
      </c>
      <c r="R2705" s="7" t="s">
        <v>8357</v>
      </c>
      <c r="S2705" s="11">
        <f t="shared" si="176"/>
        <v>42816.648495370369</v>
      </c>
      <c r="T2705" s="11">
        <f t="shared" si="17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4"/>
        <v>6.0263157894736845E-2</v>
      </c>
      <c r="P2706" s="6">
        <f t="shared" si="175"/>
        <v>2.4797643830365747E-5</v>
      </c>
      <c r="Q2706" t="s">
        <v>8317</v>
      </c>
      <c r="R2706" s="7" t="s">
        <v>8357</v>
      </c>
      <c r="S2706" s="11">
        <f t="shared" si="176"/>
        <v>42830.820763888885</v>
      </c>
      <c r="T2706" s="11">
        <f t="shared" si="17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4"/>
        <v>0.10539393939393939</v>
      </c>
      <c r="P2707" s="6">
        <f t="shared" si="175"/>
        <v>3.7662098358957236E-5</v>
      </c>
      <c r="Q2707" t="s">
        <v>8317</v>
      </c>
      <c r="R2707" s="7" t="s">
        <v>8357</v>
      </c>
      <c r="S2707" s="11">
        <f t="shared" si="176"/>
        <v>42818.874513888892</v>
      </c>
      <c r="T2707" s="11">
        <f t="shared" si="17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4"/>
        <v>1.1229714285714285</v>
      </c>
      <c r="P2708" s="6">
        <f t="shared" si="175"/>
        <v>8.5121973197265963E-4</v>
      </c>
      <c r="Q2708" t="s">
        <v>8317</v>
      </c>
      <c r="R2708" s="7" t="s">
        <v>8357</v>
      </c>
      <c r="S2708" s="11">
        <f t="shared" si="176"/>
        <v>41928.290972222225</v>
      </c>
      <c r="T2708" s="11">
        <f t="shared" si="17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4"/>
        <v>3.50844625</v>
      </c>
      <c r="P2709" s="6">
        <f t="shared" si="175"/>
        <v>6.0786864981996391E-4</v>
      </c>
      <c r="Q2709" t="s">
        <v>8317</v>
      </c>
      <c r="R2709" s="7" t="s">
        <v>8357</v>
      </c>
      <c r="S2709" s="11">
        <f t="shared" si="176"/>
        <v>41421.290972222225</v>
      </c>
      <c r="T2709" s="11">
        <f t="shared" si="17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4"/>
        <v>2.3321535</v>
      </c>
      <c r="P2710" s="6">
        <f t="shared" si="175"/>
        <v>1.0101643991395786E-3</v>
      </c>
      <c r="Q2710" t="s">
        <v>8317</v>
      </c>
      <c r="R2710" s="7" t="s">
        <v>8357</v>
      </c>
      <c r="S2710" s="11">
        <f t="shared" si="176"/>
        <v>42572.698217592595</v>
      </c>
      <c r="T2710" s="11">
        <f t="shared" si="17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4"/>
        <v>1.01606</v>
      </c>
      <c r="P2711" s="6">
        <f t="shared" si="175"/>
        <v>1.1002573794882716E-3</v>
      </c>
      <c r="Q2711" t="s">
        <v>8317</v>
      </c>
      <c r="R2711" s="7" t="s">
        <v>8357</v>
      </c>
      <c r="S2711" s="11">
        <f t="shared" si="176"/>
        <v>42647.165972222225</v>
      </c>
      <c r="T2711" s="11">
        <f t="shared" si="17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4"/>
        <v>1.5390035000000002</v>
      </c>
      <c r="P2712" s="6">
        <f t="shared" si="175"/>
        <v>1.9998424793023386E-3</v>
      </c>
      <c r="Q2712" t="s">
        <v>8317</v>
      </c>
      <c r="R2712" s="7" t="s">
        <v>8357</v>
      </c>
      <c r="S2712" s="11">
        <f t="shared" si="176"/>
        <v>41860.083333333336</v>
      </c>
      <c r="T2712" s="11">
        <f t="shared" si="17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4"/>
        <v>1.007161125319693</v>
      </c>
      <c r="P2713" s="6">
        <f t="shared" si="175"/>
        <v>8.5286568911773197E-5</v>
      </c>
      <c r="Q2713" t="s">
        <v>8317</v>
      </c>
      <c r="R2713" s="7" t="s">
        <v>8357</v>
      </c>
      <c r="S2713" s="11">
        <f t="shared" si="176"/>
        <v>41810.917361111111</v>
      </c>
      <c r="T2713" s="11">
        <f t="shared" si="17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4"/>
        <v>1.3138181818181818</v>
      </c>
      <c r="P2714" s="6">
        <f t="shared" si="175"/>
        <v>1.5649587276700687E-4</v>
      </c>
      <c r="Q2714" t="s">
        <v>8317</v>
      </c>
      <c r="R2714" s="7" t="s">
        <v>8357</v>
      </c>
      <c r="S2714" s="11">
        <f t="shared" si="176"/>
        <v>41468.75</v>
      </c>
      <c r="T2714" s="11">
        <f t="shared" si="17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4"/>
        <v>1.0224133333333334</v>
      </c>
      <c r="P2715" s="6">
        <f t="shared" si="175"/>
        <v>3.3214115747707872E-3</v>
      </c>
      <c r="Q2715" t="s">
        <v>8317</v>
      </c>
      <c r="R2715" s="7" t="s">
        <v>8357</v>
      </c>
      <c r="S2715" s="11">
        <f t="shared" si="176"/>
        <v>42362.653749999998</v>
      </c>
      <c r="T2715" s="11">
        <f t="shared" si="17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4"/>
        <v>1.1635599999999999</v>
      </c>
      <c r="P2716" s="6">
        <f t="shared" si="175"/>
        <v>6.2999009727642723E-4</v>
      </c>
      <c r="Q2716" t="s">
        <v>8317</v>
      </c>
      <c r="R2716" s="7" t="s">
        <v>8357</v>
      </c>
      <c r="S2716" s="11">
        <f t="shared" si="176"/>
        <v>42657.958333333328</v>
      </c>
      <c r="T2716" s="11">
        <f t="shared" si="17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4"/>
        <v>2.6462241666666664</v>
      </c>
      <c r="P2717" s="6">
        <f t="shared" si="175"/>
        <v>6.8772182756653003E-4</v>
      </c>
      <c r="Q2717" t="s">
        <v>8317</v>
      </c>
      <c r="R2717" s="7" t="s">
        <v>8357</v>
      </c>
      <c r="S2717" s="11">
        <f t="shared" si="176"/>
        <v>42421.398472222223</v>
      </c>
      <c r="T2717" s="11">
        <f t="shared" si="17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4"/>
        <v>1.1998010000000001</v>
      </c>
      <c r="P2718" s="6">
        <f t="shared" si="175"/>
        <v>2.5984487218617166E-4</v>
      </c>
      <c r="Q2718" t="s">
        <v>8317</v>
      </c>
      <c r="R2718" s="7" t="s">
        <v>8357</v>
      </c>
      <c r="S2718" s="11">
        <f t="shared" si="176"/>
        <v>42285.333252314813</v>
      </c>
      <c r="T2718" s="11">
        <f t="shared" si="17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4"/>
        <v>1.2010400000000001</v>
      </c>
      <c r="P2719" s="6">
        <f t="shared" si="175"/>
        <v>6.502830162887003E-4</v>
      </c>
      <c r="Q2719" t="s">
        <v>8317</v>
      </c>
      <c r="R2719" s="7" t="s">
        <v>8357</v>
      </c>
      <c r="S2719" s="11">
        <f t="shared" si="176"/>
        <v>41979.956585648149</v>
      </c>
      <c r="T2719" s="11">
        <f t="shared" si="17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4"/>
        <v>1.0358333333333334</v>
      </c>
      <c r="P2720" s="6">
        <f t="shared" si="175"/>
        <v>4.0380093381412168E-4</v>
      </c>
      <c r="Q2720" t="s">
        <v>8317</v>
      </c>
      <c r="R2720" s="7" t="s">
        <v>8357</v>
      </c>
      <c r="S2720" s="11">
        <f t="shared" si="176"/>
        <v>42493.958333333328</v>
      </c>
      <c r="T2720" s="11">
        <f t="shared" si="17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4"/>
        <v>1.0883333333333334</v>
      </c>
      <c r="P2721" s="6">
        <f t="shared" si="175"/>
        <v>1.4142237049108151E-4</v>
      </c>
      <c r="Q2721" t="s">
        <v>8317</v>
      </c>
      <c r="R2721" s="7" t="s">
        <v>8357</v>
      </c>
      <c r="S2721" s="11">
        <f t="shared" si="176"/>
        <v>42477.989513888882</v>
      </c>
      <c r="T2721" s="11">
        <f t="shared" si="17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4"/>
        <v>1.1812400000000001</v>
      </c>
      <c r="P2722" s="6">
        <f t="shared" si="175"/>
        <v>6.395626375148741E-4</v>
      </c>
      <c r="Q2722" t="s">
        <v>8317</v>
      </c>
      <c r="R2722" s="7" t="s">
        <v>8357</v>
      </c>
      <c r="S2722" s="11">
        <f t="shared" si="176"/>
        <v>42685.507557870369</v>
      </c>
      <c r="T2722" s="11">
        <f t="shared" si="17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4"/>
        <v>14.62</v>
      </c>
      <c r="P2723" s="6">
        <f t="shared" si="175"/>
        <v>2.3747263283839336E-4</v>
      </c>
      <c r="Q2723" t="s">
        <v>8319</v>
      </c>
      <c r="R2723" s="7" t="s">
        <v>8349</v>
      </c>
      <c r="S2723" s="11">
        <f t="shared" si="176"/>
        <v>41523.791666666664</v>
      </c>
      <c r="T2723" s="11">
        <f t="shared" si="17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4"/>
        <v>2.5253999999999999</v>
      </c>
      <c r="P2724" s="6">
        <f t="shared" si="175"/>
        <v>2.7346711672142208E-4</v>
      </c>
      <c r="Q2724" t="s">
        <v>8319</v>
      </c>
      <c r="R2724" s="7" t="s">
        <v>8349</v>
      </c>
      <c r="S2724" s="11">
        <f t="shared" si="176"/>
        <v>42764.857094907406</v>
      </c>
      <c r="T2724" s="11">
        <f t="shared" si="17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4"/>
        <v>1.4005000000000001</v>
      </c>
      <c r="P2725" s="6">
        <f t="shared" si="175"/>
        <v>3.6397310236954298E-4</v>
      </c>
      <c r="Q2725" t="s">
        <v>8319</v>
      </c>
      <c r="R2725" s="7" t="s">
        <v>8349</v>
      </c>
      <c r="S2725" s="11">
        <f t="shared" si="176"/>
        <v>42004.880648148144</v>
      </c>
      <c r="T2725" s="11">
        <f t="shared" si="17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4"/>
        <v>2.9687520259319289</v>
      </c>
      <c r="P2726" s="6">
        <f t="shared" si="175"/>
        <v>1.5868066430378182E-4</v>
      </c>
      <c r="Q2726" t="s">
        <v>8319</v>
      </c>
      <c r="R2726" s="7" t="s">
        <v>8349</v>
      </c>
      <c r="S2726" s="11">
        <f t="shared" si="176"/>
        <v>42231.32707175926</v>
      </c>
      <c r="T2726" s="11">
        <f t="shared" si="17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4"/>
        <v>1.445425</v>
      </c>
      <c r="P2727" s="6">
        <f t="shared" si="175"/>
        <v>1.252161898113761E-3</v>
      </c>
      <c r="Q2727" t="s">
        <v>8319</v>
      </c>
      <c r="R2727" s="7" t="s">
        <v>8349</v>
      </c>
      <c r="S2727" s="11">
        <f t="shared" si="176"/>
        <v>42795.744618055556</v>
      </c>
      <c r="T2727" s="11">
        <f t="shared" si="17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4"/>
        <v>1.05745</v>
      </c>
      <c r="P2728" s="6">
        <f t="shared" si="175"/>
        <v>2.2901544513904155E-3</v>
      </c>
      <c r="Q2728" t="s">
        <v>8319</v>
      </c>
      <c r="R2728" s="7" t="s">
        <v>8349</v>
      </c>
      <c r="S2728" s="11">
        <f t="shared" si="176"/>
        <v>42482.579988425925</v>
      </c>
      <c r="T2728" s="11">
        <f t="shared" si="17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4"/>
        <v>4.9321000000000002</v>
      </c>
      <c r="P2729" s="6">
        <f t="shared" si="175"/>
        <v>1.0681612151593614E-3</v>
      </c>
      <c r="Q2729" t="s">
        <v>8319</v>
      </c>
      <c r="R2729" s="7" t="s">
        <v>8349</v>
      </c>
      <c r="S2729" s="11">
        <f t="shared" si="176"/>
        <v>42223.676655092597</v>
      </c>
      <c r="T2729" s="11">
        <f t="shared" si="17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4"/>
        <v>2.0182666666666669</v>
      </c>
      <c r="P2730" s="6">
        <f t="shared" si="175"/>
        <v>6.556540343410416E-4</v>
      </c>
      <c r="Q2730" t="s">
        <v>8319</v>
      </c>
      <c r="R2730" s="7" t="s">
        <v>8349</v>
      </c>
      <c r="S2730" s="11">
        <f t="shared" si="176"/>
        <v>42368.59993055556</v>
      </c>
      <c r="T2730" s="11">
        <f t="shared" si="17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4"/>
        <v>1.0444</v>
      </c>
      <c r="P2731" s="6">
        <f t="shared" si="175"/>
        <v>1.6964187259672916E-4</v>
      </c>
      <c r="Q2731" t="s">
        <v>8319</v>
      </c>
      <c r="R2731" s="7" t="s">
        <v>8349</v>
      </c>
      <c r="S2731" s="11">
        <f t="shared" si="176"/>
        <v>42125.240706018521</v>
      </c>
      <c r="T2731" s="11">
        <f t="shared" si="17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4"/>
        <v>1.7029262962962963</v>
      </c>
      <c r="P2732" s="6">
        <f t="shared" si="175"/>
        <v>9.9578263201120093E-4</v>
      </c>
      <c r="Q2732" t="s">
        <v>8319</v>
      </c>
      <c r="R2732" s="7" t="s">
        <v>8349</v>
      </c>
      <c r="S2732" s="11">
        <f t="shared" si="176"/>
        <v>41386.541377314818</v>
      </c>
      <c r="T2732" s="11">
        <f t="shared" si="17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4"/>
        <v>1.0430333333333333</v>
      </c>
      <c r="P2733" s="6">
        <f t="shared" si="175"/>
        <v>6.7767953982181186E-4</v>
      </c>
      <c r="Q2733" t="s">
        <v>8319</v>
      </c>
      <c r="R2733" s="7" t="s">
        <v>8349</v>
      </c>
      <c r="S2733" s="11">
        <f t="shared" si="176"/>
        <v>41930.166666666664</v>
      </c>
      <c r="T2733" s="11">
        <f t="shared" si="17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4"/>
        <v>1.1825000000000001</v>
      </c>
      <c r="P2734" s="6">
        <f t="shared" si="175"/>
        <v>3.0731752484968556E-4</v>
      </c>
      <c r="Q2734" t="s">
        <v>8319</v>
      </c>
      <c r="R2734" s="7" t="s">
        <v>8349</v>
      </c>
      <c r="S2734" s="11">
        <f t="shared" si="176"/>
        <v>41422</v>
      </c>
      <c r="T2734" s="11">
        <f t="shared" si="17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4"/>
        <v>1.07538</v>
      </c>
      <c r="P2735" s="6">
        <f t="shared" si="175"/>
        <v>1.1644930228078042E-3</v>
      </c>
      <c r="Q2735" t="s">
        <v>8319</v>
      </c>
      <c r="R2735" s="7" t="s">
        <v>8349</v>
      </c>
      <c r="S2735" s="11">
        <f t="shared" si="176"/>
        <v>42104.231180555551</v>
      </c>
      <c r="T2735" s="11">
        <f t="shared" si="17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4"/>
        <v>22603</v>
      </c>
      <c r="P2736" s="6">
        <f t="shared" si="175"/>
        <v>4.8952064934301915E-4</v>
      </c>
      <c r="Q2736" t="s">
        <v>8319</v>
      </c>
      <c r="R2736" s="7" t="s">
        <v>8349</v>
      </c>
      <c r="S2736" s="11">
        <f t="shared" si="176"/>
        <v>42656.915972222225</v>
      </c>
      <c r="T2736" s="11">
        <f t="shared" si="17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4"/>
        <v>9.7813466666666677</v>
      </c>
      <c r="P2737" s="6">
        <f t="shared" si="175"/>
        <v>1.5887839573449906E-4</v>
      </c>
      <c r="Q2737" t="s">
        <v>8319</v>
      </c>
      <c r="R2737" s="7" t="s">
        <v>8349</v>
      </c>
      <c r="S2737" s="11">
        <f t="shared" si="176"/>
        <v>41346.833333333336</v>
      </c>
      <c r="T2737" s="11">
        <f t="shared" si="17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4"/>
        <v>1.2290000000000001</v>
      </c>
      <c r="P2738" s="6">
        <f t="shared" si="175"/>
        <v>2.129348769783022E-4</v>
      </c>
      <c r="Q2738" t="s">
        <v>8319</v>
      </c>
      <c r="R2738" s="7" t="s">
        <v>8349</v>
      </c>
      <c r="S2738" s="11">
        <f t="shared" si="176"/>
        <v>41752.666354166664</v>
      </c>
      <c r="T2738" s="11">
        <f t="shared" si="17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4"/>
        <v>2.4606080000000001</v>
      </c>
      <c r="P2739" s="6">
        <f t="shared" si="175"/>
        <v>1.5987060469034569E-3</v>
      </c>
      <c r="Q2739" t="s">
        <v>8319</v>
      </c>
      <c r="R2739" s="7" t="s">
        <v>8349</v>
      </c>
      <c r="S2739" s="11">
        <f t="shared" si="176"/>
        <v>41654.791666666664</v>
      </c>
      <c r="T2739" s="11">
        <f t="shared" si="17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4"/>
        <v>1.4794</v>
      </c>
      <c r="P2740" s="6">
        <f t="shared" si="175"/>
        <v>1.6019927634341959E-4</v>
      </c>
      <c r="Q2740" t="s">
        <v>8319</v>
      </c>
      <c r="R2740" s="7" t="s">
        <v>8349</v>
      </c>
      <c r="S2740" s="11">
        <f t="shared" si="176"/>
        <v>42680.143564814818</v>
      </c>
      <c r="T2740" s="11">
        <f t="shared" si="17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4"/>
        <v>3.8409090909090908</v>
      </c>
      <c r="P2741" s="6">
        <f t="shared" si="175"/>
        <v>9.150222286750679E-5</v>
      </c>
      <c r="Q2741" t="s">
        <v>8319</v>
      </c>
      <c r="R2741" s="7" t="s">
        <v>8349</v>
      </c>
      <c r="S2741" s="11">
        <f t="shared" si="176"/>
        <v>41764.887928240743</v>
      </c>
      <c r="T2741" s="11">
        <f t="shared" si="17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4"/>
        <v>1.0333333333333334</v>
      </c>
      <c r="P2742" s="6">
        <f t="shared" si="175"/>
        <v>6.7137725654265339E-6</v>
      </c>
      <c r="Q2742" t="s">
        <v>8319</v>
      </c>
      <c r="R2742" s="7" t="s">
        <v>8349</v>
      </c>
      <c r="S2742" s="11">
        <f t="shared" si="176"/>
        <v>42074.99018518519</v>
      </c>
      <c r="T2742" s="11">
        <f t="shared" si="17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4"/>
        <v>4.3750000000000004E-3</v>
      </c>
      <c r="P2743" s="6">
        <f t="shared" si="175"/>
        <v>7.5800657996751187E-7</v>
      </c>
      <c r="Q2743" t="s">
        <v>8322</v>
      </c>
      <c r="R2743" s="7" t="s">
        <v>8358</v>
      </c>
      <c r="S2743" s="11">
        <f t="shared" si="176"/>
        <v>41932.088194444441</v>
      </c>
      <c r="T2743" s="11">
        <f t="shared" si="17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4"/>
        <v>0.29239999999999999</v>
      </c>
      <c r="P2744" s="6">
        <f t="shared" si="175"/>
        <v>1.5831508855892893E-5</v>
      </c>
      <c r="Q2744" t="s">
        <v>8322</v>
      </c>
      <c r="R2744" s="7" t="s">
        <v>8358</v>
      </c>
      <c r="S2744" s="11">
        <f t="shared" si="176"/>
        <v>41044.719756944447</v>
      </c>
      <c r="T2744" s="11">
        <f t="shared" si="17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4"/>
        <v>0</v>
      </c>
      <c r="P2745" s="6">
        <f t="shared" si="175"/>
        <v>0</v>
      </c>
      <c r="Q2745" t="s">
        <v>8322</v>
      </c>
      <c r="R2745" s="7" t="s">
        <v>8358</v>
      </c>
      <c r="S2745" s="11">
        <f t="shared" si="176"/>
        <v>42662.328784722224</v>
      </c>
      <c r="T2745" s="11">
        <f t="shared" si="17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4"/>
        <v>5.2187499999999998E-2</v>
      </c>
      <c r="P2746" s="6">
        <f t="shared" si="175"/>
        <v>1.8083871264939213E-5</v>
      </c>
      <c r="Q2746" t="s">
        <v>8322</v>
      </c>
      <c r="R2746" s="7" t="s">
        <v>8358</v>
      </c>
      <c r="S2746" s="11">
        <f t="shared" si="176"/>
        <v>40968.062476851854</v>
      </c>
      <c r="T2746" s="11">
        <f t="shared" si="17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4"/>
        <v>0.21887499999999999</v>
      </c>
      <c r="P2747" s="6">
        <f t="shared" si="175"/>
        <v>3.7921986329231809E-5</v>
      </c>
      <c r="Q2747" t="s">
        <v>8322</v>
      </c>
      <c r="R2747" s="7" t="s">
        <v>8358</v>
      </c>
      <c r="S2747" s="11">
        <f t="shared" si="176"/>
        <v>41104.988055555557</v>
      </c>
      <c r="T2747" s="11">
        <f t="shared" si="17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4"/>
        <v>0.26700000000000002</v>
      </c>
      <c r="P2748" s="6">
        <f t="shared" si="175"/>
        <v>1.7347522015827915E-5</v>
      </c>
      <c r="Q2748" t="s">
        <v>8322</v>
      </c>
      <c r="R2748" s="7" t="s">
        <v>8358</v>
      </c>
      <c r="S2748" s="11">
        <f t="shared" si="176"/>
        <v>41880.781377314815</v>
      </c>
      <c r="T2748" s="11">
        <f t="shared" si="17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4"/>
        <v>0.28000000000000003</v>
      </c>
      <c r="P2749" s="6">
        <f t="shared" si="175"/>
        <v>3.0320263198700475E-6</v>
      </c>
      <c r="Q2749" t="s">
        <v>8322</v>
      </c>
      <c r="R2749" s="7" t="s">
        <v>8358</v>
      </c>
      <c r="S2749" s="11">
        <f t="shared" si="176"/>
        <v>41076.131944444445</v>
      </c>
      <c r="T2749" s="11">
        <f t="shared" si="17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4"/>
        <v>1.06E-2</v>
      </c>
      <c r="P2750" s="6">
        <f t="shared" si="175"/>
        <v>1.1478385353793752E-6</v>
      </c>
      <c r="Q2750" t="s">
        <v>8322</v>
      </c>
      <c r="R2750" s="7" t="s">
        <v>8358</v>
      </c>
      <c r="S2750" s="11">
        <f t="shared" si="176"/>
        <v>42615.7106712963</v>
      </c>
      <c r="T2750" s="11">
        <f t="shared" si="17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4"/>
        <v>1.0999999999999999E-2</v>
      </c>
      <c r="P2751" s="6">
        <f t="shared" si="175"/>
        <v>2.3823063941836089E-6</v>
      </c>
      <c r="Q2751" t="s">
        <v>8322</v>
      </c>
      <c r="R2751" s="7" t="s">
        <v>8358</v>
      </c>
      <c r="S2751" s="11">
        <f t="shared" si="176"/>
        <v>42098.757372685184</v>
      </c>
      <c r="T2751" s="11">
        <f t="shared" si="17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4"/>
        <v>0</v>
      </c>
      <c r="P2752" s="6">
        <f t="shared" si="175"/>
        <v>0</v>
      </c>
      <c r="Q2752" t="s">
        <v>8322</v>
      </c>
      <c r="R2752" s="7" t="s">
        <v>8358</v>
      </c>
      <c r="S2752" s="11">
        <f t="shared" si="176"/>
        <v>41090.833333333336</v>
      </c>
      <c r="T2752" s="11">
        <f t="shared" si="17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4"/>
        <v>0</v>
      </c>
      <c r="P2753" s="6">
        <f t="shared" si="175"/>
        <v>0</v>
      </c>
      <c r="Q2753" t="s">
        <v>8322</v>
      </c>
      <c r="R2753" s="7" t="s">
        <v>8358</v>
      </c>
      <c r="S2753" s="11">
        <f t="shared" si="176"/>
        <v>41807.887060185189</v>
      </c>
      <c r="T2753" s="11">
        <f t="shared" si="17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8">E2754/D2754</f>
        <v>0.11458333333333333</v>
      </c>
      <c r="P2754" s="6">
        <f t="shared" ref="P2754:P2817" si="179">E2754/SUM($E$2:$E$4115)</f>
        <v>1.1911531970918044E-5</v>
      </c>
      <c r="Q2754" t="s">
        <v>8322</v>
      </c>
      <c r="R2754" s="7" t="s">
        <v>8358</v>
      </c>
      <c r="S2754" s="11">
        <f t="shared" si="176"/>
        <v>40895.765092592592</v>
      </c>
      <c r="T2754" s="11">
        <f t="shared" si="17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8"/>
        <v>0.19</v>
      </c>
      <c r="P2755" s="6">
        <f t="shared" si="179"/>
        <v>8.2297857253615579E-6</v>
      </c>
      <c r="Q2755" t="s">
        <v>8322</v>
      </c>
      <c r="R2755" s="7" t="s">
        <v>8358</v>
      </c>
      <c r="S2755" s="11">
        <f t="shared" ref="S2755:S2818" si="180">(((I2755/60)/60/24)+DATE(1970,1,1))</f>
        <v>41147.900729166664</v>
      </c>
      <c r="T2755" s="11">
        <f t="shared" ref="T2755:T2818" si="181">((($J2755/60)/60/24)+DATE(1970,1,1))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8"/>
        <v>0</v>
      </c>
      <c r="P2756" s="6">
        <f t="shared" si="179"/>
        <v>0</v>
      </c>
      <c r="Q2756" t="s">
        <v>8322</v>
      </c>
      <c r="R2756" s="7" t="s">
        <v>8358</v>
      </c>
      <c r="S2756" s="11">
        <f t="shared" si="180"/>
        <v>41893.636006944449</v>
      </c>
      <c r="T2756" s="11">
        <f t="shared" si="181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8"/>
        <v>0.52</v>
      </c>
      <c r="P2757" s="6">
        <f t="shared" si="179"/>
        <v>5.6309060226158029E-6</v>
      </c>
      <c r="Q2757" t="s">
        <v>8322</v>
      </c>
      <c r="R2757" s="7" t="s">
        <v>8358</v>
      </c>
      <c r="S2757" s="11">
        <f t="shared" si="180"/>
        <v>42102.790821759263</v>
      </c>
      <c r="T2757" s="11">
        <f t="shared" si="181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8"/>
        <v>0.1048</v>
      </c>
      <c r="P2758" s="6">
        <f t="shared" si="179"/>
        <v>2.2696882737312928E-5</v>
      </c>
      <c r="Q2758" t="s">
        <v>8322</v>
      </c>
      <c r="R2758" s="7" t="s">
        <v>8358</v>
      </c>
      <c r="S2758" s="11">
        <f t="shared" si="180"/>
        <v>41650.90047453704</v>
      </c>
      <c r="T2758" s="11">
        <f t="shared" si="181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8"/>
        <v>6.6666666666666671E-3</v>
      </c>
      <c r="P2759" s="6">
        <f t="shared" si="179"/>
        <v>2.1657330856214625E-7</v>
      </c>
      <c r="Q2759" t="s">
        <v>8322</v>
      </c>
      <c r="R2759" s="7" t="s">
        <v>8358</v>
      </c>
      <c r="S2759" s="11">
        <f t="shared" si="180"/>
        <v>42588.65662037037</v>
      </c>
      <c r="T2759" s="11">
        <f t="shared" si="181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8"/>
        <v>0.11700000000000001</v>
      </c>
      <c r="P2760" s="6">
        <f t="shared" si="179"/>
        <v>5.067815420354222E-6</v>
      </c>
      <c r="Q2760" t="s">
        <v>8322</v>
      </c>
      <c r="R2760" s="7" t="s">
        <v>8358</v>
      </c>
      <c r="S2760" s="11">
        <f t="shared" si="180"/>
        <v>42653.441932870366</v>
      </c>
      <c r="T2760" s="11">
        <f t="shared" si="181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8"/>
        <v>0.105</v>
      </c>
      <c r="P2761" s="6">
        <f t="shared" si="179"/>
        <v>2.2740197399025355E-6</v>
      </c>
      <c r="Q2761" t="s">
        <v>8322</v>
      </c>
      <c r="R2761" s="7" t="s">
        <v>8358</v>
      </c>
      <c r="S2761" s="11">
        <f t="shared" si="180"/>
        <v>42567.36650462963</v>
      </c>
      <c r="T2761" s="11">
        <f t="shared" si="181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8"/>
        <v>0</v>
      </c>
      <c r="P2762" s="6">
        <f t="shared" si="179"/>
        <v>0</v>
      </c>
      <c r="Q2762" t="s">
        <v>8322</v>
      </c>
      <c r="R2762" s="7" t="s">
        <v>8358</v>
      </c>
      <c r="S2762" s="11">
        <f t="shared" si="180"/>
        <v>41445.461319444446</v>
      </c>
      <c r="T2762" s="11">
        <f t="shared" si="181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8"/>
        <v>7.1999999999999998E-3</v>
      </c>
      <c r="P2763" s="6">
        <f t="shared" si="179"/>
        <v>7.796639108237265E-7</v>
      </c>
      <c r="Q2763" t="s">
        <v>8322</v>
      </c>
      <c r="R2763" s="7" t="s">
        <v>8358</v>
      </c>
      <c r="S2763" s="11">
        <f t="shared" si="180"/>
        <v>41277.063576388886</v>
      </c>
      <c r="T2763" s="11">
        <f t="shared" si="181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8"/>
        <v>7.6923076923076927E-3</v>
      </c>
      <c r="P2764" s="6">
        <f t="shared" si="179"/>
        <v>5.4143327140536562E-7</v>
      </c>
      <c r="Q2764" t="s">
        <v>8322</v>
      </c>
      <c r="R2764" s="7" t="s">
        <v>8358</v>
      </c>
      <c r="S2764" s="11">
        <f t="shared" si="180"/>
        <v>40986.995312500003</v>
      </c>
      <c r="T2764" s="11">
        <f t="shared" si="181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8"/>
        <v>2.2842639593908631E-3</v>
      </c>
      <c r="P2765" s="6">
        <f t="shared" si="179"/>
        <v>1.9491597770593164E-6</v>
      </c>
      <c r="Q2765" t="s">
        <v>8322</v>
      </c>
      <c r="R2765" s="7" t="s">
        <v>8358</v>
      </c>
      <c r="S2765" s="11">
        <f t="shared" si="180"/>
        <v>41418.579675925925</v>
      </c>
      <c r="T2765" s="11">
        <f t="shared" si="181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8"/>
        <v>1.125E-2</v>
      </c>
      <c r="P2766" s="6">
        <f t="shared" si="179"/>
        <v>9.7457988852965822E-7</v>
      </c>
      <c r="Q2766" t="s">
        <v>8322</v>
      </c>
      <c r="R2766" s="7" t="s">
        <v>8358</v>
      </c>
      <c r="S2766" s="11">
        <f t="shared" si="180"/>
        <v>41059.791666666664</v>
      </c>
      <c r="T2766" s="11">
        <f t="shared" si="181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8"/>
        <v>0</v>
      </c>
      <c r="P2767" s="6">
        <f t="shared" si="179"/>
        <v>0</v>
      </c>
      <c r="Q2767" t="s">
        <v>8322</v>
      </c>
      <c r="R2767" s="7" t="s">
        <v>8358</v>
      </c>
      <c r="S2767" s="11">
        <f t="shared" si="180"/>
        <v>41210.579027777778</v>
      </c>
      <c r="T2767" s="11">
        <f t="shared" si="181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8"/>
        <v>0.02</v>
      </c>
      <c r="P2768" s="6">
        <f t="shared" si="179"/>
        <v>2.1657330856214625E-6</v>
      </c>
      <c r="Q2768" t="s">
        <v>8322</v>
      </c>
      <c r="R2768" s="7" t="s">
        <v>8358</v>
      </c>
      <c r="S2768" s="11">
        <f t="shared" si="180"/>
        <v>40766.668032407404</v>
      </c>
      <c r="T2768" s="11">
        <f t="shared" si="181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8"/>
        <v>8.5000000000000006E-3</v>
      </c>
      <c r="P2769" s="6">
        <f t="shared" si="179"/>
        <v>7.3634924911129725E-7</v>
      </c>
      <c r="Q2769" t="s">
        <v>8322</v>
      </c>
      <c r="R2769" s="7" t="s">
        <v>8358</v>
      </c>
      <c r="S2769" s="11">
        <f t="shared" si="180"/>
        <v>42232.958912037036</v>
      </c>
      <c r="T2769" s="11">
        <f t="shared" si="181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8"/>
        <v>0.14314285714285716</v>
      </c>
      <c r="P2770" s="6">
        <f t="shared" si="179"/>
        <v>2.1700645517927054E-5</v>
      </c>
      <c r="Q2770" t="s">
        <v>8322</v>
      </c>
      <c r="R2770" s="7" t="s">
        <v>8358</v>
      </c>
      <c r="S2770" s="11">
        <f t="shared" si="180"/>
        <v>40997.573182870372</v>
      </c>
      <c r="T2770" s="11">
        <f t="shared" si="181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8"/>
        <v>2.5000000000000001E-3</v>
      </c>
      <c r="P2771" s="6">
        <f t="shared" si="179"/>
        <v>4.331466171242925E-8</v>
      </c>
      <c r="Q2771" t="s">
        <v>8322</v>
      </c>
      <c r="R2771" s="7" t="s">
        <v>8358</v>
      </c>
      <c r="S2771" s="11">
        <f t="shared" si="180"/>
        <v>41795.826273148145</v>
      </c>
      <c r="T2771" s="11">
        <f t="shared" si="181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8"/>
        <v>0.1041125</v>
      </c>
      <c r="P2772" s="6">
        <f t="shared" si="179"/>
        <v>4.5095977175352903E-5</v>
      </c>
      <c r="Q2772" t="s">
        <v>8322</v>
      </c>
      <c r="R2772" s="7" t="s">
        <v>8358</v>
      </c>
      <c r="S2772" s="11">
        <f t="shared" si="180"/>
        <v>41716.663541666669</v>
      </c>
      <c r="T2772" s="11">
        <f t="shared" si="181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8"/>
        <v>0</v>
      </c>
      <c r="P2773" s="6">
        <f t="shared" si="179"/>
        <v>0</v>
      </c>
      <c r="Q2773" t="s">
        <v>8322</v>
      </c>
      <c r="R2773" s="7" t="s">
        <v>8358</v>
      </c>
      <c r="S2773" s="11">
        <f t="shared" si="180"/>
        <v>41306.708333333336</v>
      </c>
      <c r="T2773" s="11">
        <f t="shared" si="181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8"/>
        <v>0</v>
      </c>
      <c r="P2774" s="6">
        <f t="shared" si="179"/>
        <v>0</v>
      </c>
      <c r="Q2774" t="s">
        <v>8322</v>
      </c>
      <c r="R2774" s="7" t="s">
        <v>8358</v>
      </c>
      <c r="S2774" s="11">
        <f t="shared" si="180"/>
        <v>41552.869143518517</v>
      </c>
      <c r="T2774" s="11">
        <f t="shared" si="181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8"/>
        <v>1.8867924528301887E-3</v>
      </c>
      <c r="P2775" s="6">
        <f t="shared" si="179"/>
        <v>2.1657330856214625E-8</v>
      </c>
      <c r="Q2775" t="s">
        <v>8322</v>
      </c>
      <c r="R2775" s="7" t="s">
        <v>8358</v>
      </c>
      <c r="S2775" s="11">
        <f t="shared" si="180"/>
        <v>42484.86482638889</v>
      </c>
      <c r="T2775" s="11">
        <f t="shared" si="181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8"/>
        <v>0.14249999999999999</v>
      </c>
      <c r="P2776" s="6">
        <f t="shared" si="179"/>
        <v>1.2344678588042336E-5</v>
      </c>
      <c r="Q2776" t="s">
        <v>8322</v>
      </c>
      <c r="R2776" s="7" t="s">
        <v>8358</v>
      </c>
      <c r="S2776" s="11">
        <f t="shared" si="180"/>
        <v>41341.126481481479</v>
      </c>
      <c r="T2776" s="11">
        <f t="shared" si="181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8"/>
        <v>0.03</v>
      </c>
      <c r="P2777" s="6">
        <f t="shared" si="179"/>
        <v>3.2485996284321939E-6</v>
      </c>
      <c r="Q2777" t="s">
        <v>8322</v>
      </c>
      <c r="R2777" s="7" t="s">
        <v>8358</v>
      </c>
      <c r="S2777" s="11">
        <f t="shared" si="180"/>
        <v>40893.013356481482</v>
      </c>
      <c r="T2777" s="11">
        <f t="shared" si="181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8"/>
        <v>7.8809523809523815E-2</v>
      </c>
      <c r="P2778" s="6">
        <f t="shared" si="179"/>
        <v>3.5842882567035208E-5</v>
      </c>
      <c r="Q2778" t="s">
        <v>8322</v>
      </c>
      <c r="R2778" s="7" t="s">
        <v>8358</v>
      </c>
      <c r="S2778" s="11">
        <f t="shared" si="180"/>
        <v>42167.297175925924</v>
      </c>
      <c r="T2778" s="11">
        <f t="shared" si="181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8"/>
        <v>3.3333333333333335E-3</v>
      </c>
      <c r="P2779" s="6">
        <f t="shared" si="179"/>
        <v>2.1657330856214625E-7</v>
      </c>
      <c r="Q2779" t="s">
        <v>8322</v>
      </c>
      <c r="R2779" s="7" t="s">
        <v>8358</v>
      </c>
      <c r="S2779" s="11">
        <f t="shared" si="180"/>
        <v>42202.669027777782</v>
      </c>
      <c r="T2779" s="11">
        <f t="shared" si="181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8"/>
        <v>0.25545454545454543</v>
      </c>
      <c r="P2780" s="6">
        <f t="shared" si="179"/>
        <v>3.042854985298155E-5</v>
      </c>
      <c r="Q2780" t="s">
        <v>8322</v>
      </c>
      <c r="R2780" s="7" t="s">
        <v>8358</v>
      </c>
      <c r="S2780" s="11">
        <f t="shared" si="180"/>
        <v>41876.978078703702</v>
      </c>
      <c r="T2780" s="11">
        <f t="shared" si="181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8"/>
        <v>2.12E-2</v>
      </c>
      <c r="P2781" s="6">
        <f t="shared" si="179"/>
        <v>1.1478385353793752E-6</v>
      </c>
      <c r="Q2781" t="s">
        <v>8322</v>
      </c>
      <c r="R2781" s="7" t="s">
        <v>8358</v>
      </c>
      <c r="S2781" s="11">
        <f t="shared" si="180"/>
        <v>42330.627557870372</v>
      </c>
      <c r="T2781" s="11">
        <f t="shared" si="181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8"/>
        <v>0</v>
      </c>
      <c r="P2782" s="6">
        <f t="shared" si="179"/>
        <v>0</v>
      </c>
      <c r="Q2782" t="s">
        <v>8322</v>
      </c>
      <c r="R2782" s="7" t="s">
        <v>8358</v>
      </c>
      <c r="S2782" s="11">
        <f t="shared" si="180"/>
        <v>42804.447777777779</v>
      </c>
      <c r="T2782" s="11">
        <f t="shared" si="181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8"/>
        <v>1.0528</v>
      </c>
      <c r="P2783" s="6">
        <f t="shared" si="179"/>
        <v>2.8501047406778448E-5</v>
      </c>
      <c r="Q2783" t="s">
        <v>8317</v>
      </c>
      <c r="R2783" s="7" t="s">
        <v>8318</v>
      </c>
      <c r="S2783" s="11">
        <f t="shared" si="180"/>
        <v>42047.291666666672</v>
      </c>
      <c r="T2783" s="11">
        <f t="shared" si="181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8"/>
        <v>1.2</v>
      </c>
      <c r="P2784" s="6">
        <f t="shared" si="179"/>
        <v>2.5988797027457552E-5</v>
      </c>
      <c r="Q2784" t="s">
        <v>8317</v>
      </c>
      <c r="R2784" s="7" t="s">
        <v>8318</v>
      </c>
      <c r="S2784" s="11">
        <f t="shared" si="180"/>
        <v>42052.207638888889</v>
      </c>
      <c r="T2784" s="11">
        <f t="shared" si="181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8"/>
        <v>1.145</v>
      </c>
      <c r="P2785" s="6">
        <f t="shared" si="179"/>
        <v>2.4797643830365747E-5</v>
      </c>
      <c r="Q2785" t="s">
        <v>8317</v>
      </c>
      <c r="R2785" s="7" t="s">
        <v>8318</v>
      </c>
      <c r="S2785" s="11">
        <f t="shared" si="180"/>
        <v>42117.535254629634</v>
      </c>
      <c r="T2785" s="11">
        <f t="shared" si="181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8"/>
        <v>1.19</v>
      </c>
      <c r="P2786" s="6">
        <f t="shared" si="179"/>
        <v>1.5463334231337241E-4</v>
      </c>
      <c r="Q2786" t="s">
        <v>8317</v>
      </c>
      <c r="R2786" s="7" t="s">
        <v>8318</v>
      </c>
      <c r="S2786" s="11">
        <f t="shared" si="180"/>
        <v>41941.787534722222</v>
      </c>
      <c r="T2786" s="11">
        <f t="shared" si="181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8"/>
        <v>1.0468</v>
      </c>
      <c r="P2787" s="6">
        <f t="shared" si="179"/>
        <v>1.1335446970142736E-4</v>
      </c>
      <c r="Q2787" t="s">
        <v>8317</v>
      </c>
      <c r="R2787" s="7" t="s">
        <v>8318</v>
      </c>
      <c r="S2787" s="11">
        <f t="shared" si="180"/>
        <v>42587.875</v>
      </c>
      <c r="T2787" s="11">
        <f t="shared" si="181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8"/>
        <v>1.1783999999999999</v>
      </c>
      <c r="P2788" s="6">
        <f t="shared" si="179"/>
        <v>6.3802496702408285E-5</v>
      </c>
      <c r="Q2788" t="s">
        <v>8317</v>
      </c>
      <c r="R2788" s="7" t="s">
        <v>8318</v>
      </c>
      <c r="S2788" s="11">
        <f t="shared" si="180"/>
        <v>41829.569212962961</v>
      </c>
      <c r="T2788" s="11">
        <f t="shared" si="181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8"/>
        <v>1.1970000000000001</v>
      </c>
      <c r="P2789" s="6">
        <f t="shared" si="179"/>
        <v>2.5923825034888907E-5</v>
      </c>
      <c r="Q2789" t="s">
        <v>8317</v>
      </c>
      <c r="R2789" s="7" t="s">
        <v>8318</v>
      </c>
      <c r="S2789" s="11">
        <f t="shared" si="180"/>
        <v>41838.198518518519</v>
      </c>
      <c r="T2789" s="11">
        <f t="shared" si="181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8"/>
        <v>1.0249999999999999</v>
      </c>
      <c r="P2790" s="6">
        <f t="shared" si="179"/>
        <v>4.4397528255239982E-5</v>
      </c>
      <c r="Q2790" t="s">
        <v>8317</v>
      </c>
      <c r="R2790" s="7" t="s">
        <v>8318</v>
      </c>
      <c r="S2790" s="11">
        <f t="shared" si="180"/>
        <v>42580.701886574068</v>
      </c>
      <c r="T2790" s="11">
        <f t="shared" si="181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8"/>
        <v>1.0116666666666667</v>
      </c>
      <c r="P2791" s="6">
        <f t="shared" si="179"/>
        <v>6.5729999148611388E-5</v>
      </c>
      <c r="Q2791" t="s">
        <v>8317</v>
      </c>
      <c r="R2791" s="7" t="s">
        <v>8318</v>
      </c>
      <c r="S2791" s="11">
        <f t="shared" si="180"/>
        <v>42075.166666666672</v>
      </c>
      <c r="T2791" s="11">
        <f t="shared" si="181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8"/>
        <v>1.0533333333333332</v>
      </c>
      <c r="P2792" s="6">
        <f t="shared" si="179"/>
        <v>6.8437165505638215E-5</v>
      </c>
      <c r="Q2792" t="s">
        <v>8317</v>
      </c>
      <c r="R2792" s="7" t="s">
        <v>8318</v>
      </c>
      <c r="S2792" s="11">
        <f t="shared" si="180"/>
        <v>42046.938692129625</v>
      </c>
      <c r="T2792" s="11">
        <f t="shared" si="181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8"/>
        <v>1.0249999999999999</v>
      </c>
      <c r="P2793" s="6">
        <f t="shared" si="179"/>
        <v>4.4397528255239982E-5</v>
      </c>
      <c r="Q2793" t="s">
        <v>8317</v>
      </c>
      <c r="R2793" s="7" t="s">
        <v>8318</v>
      </c>
      <c r="S2793" s="11">
        <f t="shared" si="180"/>
        <v>42622.166666666672</v>
      </c>
      <c r="T2793" s="11">
        <f t="shared" si="181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8"/>
        <v>1.0760000000000001</v>
      </c>
      <c r="P2794" s="6">
        <f t="shared" si="179"/>
        <v>4.6606576002573872E-5</v>
      </c>
      <c r="Q2794" t="s">
        <v>8317</v>
      </c>
      <c r="R2794" s="7" t="s">
        <v>8318</v>
      </c>
      <c r="S2794" s="11">
        <f t="shared" si="180"/>
        <v>42228.231006944443</v>
      </c>
      <c r="T2794" s="11">
        <f t="shared" si="181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8"/>
        <v>1.105675</v>
      </c>
      <c r="P2795" s="6">
        <f t="shared" si="179"/>
        <v>2.3945969294445106E-4</v>
      </c>
      <c r="Q2795" t="s">
        <v>8317</v>
      </c>
      <c r="R2795" s="7" t="s">
        <v>8318</v>
      </c>
      <c r="S2795" s="11">
        <f t="shared" si="180"/>
        <v>42206.419039351851</v>
      </c>
      <c r="T2795" s="11">
        <f t="shared" si="181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8"/>
        <v>1.5</v>
      </c>
      <c r="P2796" s="6">
        <f t="shared" si="179"/>
        <v>1.624299814216097E-6</v>
      </c>
      <c r="Q2796" t="s">
        <v>8317</v>
      </c>
      <c r="R2796" s="7" t="s">
        <v>8318</v>
      </c>
      <c r="S2796" s="11">
        <f t="shared" si="180"/>
        <v>42432.791666666672</v>
      </c>
      <c r="T2796" s="11">
        <f t="shared" si="181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8"/>
        <v>1.0428571428571429</v>
      </c>
      <c r="P2797" s="6">
        <f t="shared" si="179"/>
        <v>1.5809851525036678E-5</v>
      </c>
      <c r="Q2797" t="s">
        <v>8317</v>
      </c>
      <c r="R2797" s="7" t="s">
        <v>8318</v>
      </c>
      <c r="S2797" s="11">
        <f t="shared" si="180"/>
        <v>41796.958333333336</v>
      </c>
      <c r="T2797" s="11">
        <f t="shared" si="181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8"/>
        <v>1.155</v>
      </c>
      <c r="P2798" s="6">
        <f t="shared" si="179"/>
        <v>2.0011373711142315E-5</v>
      </c>
      <c r="Q2798" t="s">
        <v>8317</v>
      </c>
      <c r="R2798" s="7" t="s">
        <v>8318</v>
      </c>
      <c r="S2798" s="11">
        <f t="shared" si="180"/>
        <v>41825.528101851851</v>
      </c>
      <c r="T2798" s="11">
        <f t="shared" si="181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8"/>
        <v>1.02645125</v>
      </c>
      <c r="P2799" s="6">
        <f t="shared" si="179"/>
        <v>1.7784155463220061E-4</v>
      </c>
      <c r="Q2799" t="s">
        <v>8317</v>
      </c>
      <c r="R2799" s="7" t="s">
        <v>8318</v>
      </c>
      <c r="S2799" s="11">
        <f t="shared" si="180"/>
        <v>41828.94027777778</v>
      </c>
      <c r="T2799" s="11">
        <f t="shared" si="181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8"/>
        <v>1.014</v>
      </c>
      <c r="P2800" s="6">
        <f t="shared" si="179"/>
        <v>1.0980266744100815E-4</v>
      </c>
      <c r="Q2800" t="s">
        <v>8317</v>
      </c>
      <c r="R2800" s="7" t="s">
        <v>8318</v>
      </c>
      <c r="S2800" s="11">
        <f t="shared" si="180"/>
        <v>42216.666666666672</v>
      </c>
      <c r="T2800" s="11">
        <f t="shared" si="181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8"/>
        <v>1.1663479999999999</v>
      </c>
      <c r="P2801" s="6">
        <f t="shared" si="179"/>
        <v>1.2629992264742108E-4</v>
      </c>
      <c r="Q2801" t="s">
        <v>8317</v>
      </c>
      <c r="R2801" s="7" t="s">
        <v>8318</v>
      </c>
      <c r="S2801" s="11">
        <f t="shared" si="180"/>
        <v>42538.666666666672</v>
      </c>
      <c r="T2801" s="11">
        <f t="shared" si="181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8"/>
        <v>1.33</v>
      </c>
      <c r="P2802" s="6">
        <f t="shared" si="179"/>
        <v>2.8804250038765453E-5</v>
      </c>
      <c r="Q2802" t="s">
        <v>8317</v>
      </c>
      <c r="R2802" s="7" t="s">
        <v>8318</v>
      </c>
      <c r="S2802" s="11">
        <f t="shared" si="180"/>
        <v>42008.552847222221</v>
      </c>
      <c r="T2802" s="11">
        <f t="shared" si="181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8"/>
        <v>1.3320000000000001</v>
      </c>
      <c r="P2803" s="6">
        <f t="shared" si="179"/>
        <v>1.442378235023894E-5</v>
      </c>
      <c r="Q2803" t="s">
        <v>8317</v>
      </c>
      <c r="R2803" s="7" t="s">
        <v>8318</v>
      </c>
      <c r="S2803" s="11">
        <f t="shared" si="180"/>
        <v>41922.458333333336</v>
      </c>
      <c r="T2803" s="11">
        <f t="shared" si="181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8"/>
        <v>1.0183333333333333</v>
      </c>
      <c r="P2804" s="6">
        <f t="shared" si="179"/>
        <v>6.6163145765735687E-5</v>
      </c>
      <c r="Q2804" t="s">
        <v>8317</v>
      </c>
      <c r="R2804" s="7" t="s">
        <v>8318</v>
      </c>
      <c r="S2804" s="11">
        <f t="shared" si="180"/>
        <v>42222.64707175926</v>
      </c>
      <c r="T2804" s="11">
        <f t="shared" si="181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8"/>
        <v>1.2795000000000001</v>
      </c>
      <c r="P2805" s="6">
        <f t="shared" si="179"/>
        <v>2.7710554830526614E-4</v>
      </c>
      <c r="Q2805" t="s">
        <v>8317</v>
      </c>
      <c r="R2805" s="7" t="s">
        <v>8318</v>
      </c>
      <c r="S2805" s="11">
        <f t="shared" si="180"/>
        <v>42201</v>
      </c>
      <c r="T2805" s="11">
        <f t="shared" si="181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8"/>
        <v>1.1499999999999999</v>
      </c>
      <c r="P2806" s="6">
        <f t="shared" si="179"/>
        <v>2.4905930484646818E-5</v>
      </c>
      <c r="Q2806" t="s">
        <v>8317</v>
      </c>
      <c r="R2806" s="7" t="s">
        <v>8318</v>
      </c>
      <c r="S2806" s="11">
        <f t="shared" si="180"/>
        <v>41911.453587962962</v>
      </c>
      <c r="T2806" s="11">
        <f t="shared" si="181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8"/>
        <v>1.1000000000000001</v>
      </c>
      <c r="P2807" s="6">
        <f t="shared" si="179"/>
        <v>9.5292255767344358E-6</v>
      </c>
      <c r="Q2807" t="s">
        <v>8317</v>
      </c>
      <c r="R2807" s="7" t="s">
        <v>8318</v>
      </c>
      <c r="S2807" s="11">
        <f t="shared" si="180"/>
        <v>42238.505474537036</v>
      </c>
      <c r="T2807" s="11">
        <f t="shared" si="181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8"/>
        <v>1.121</v>
      </c>
      <c r="P2808" s="6">
        <f t="shared" si="179"/>
        <v>7.2833603669449781E-5</v>
      </c>
      <c r="Q2808" t="s">
        <v>8317</v>
      </c>
      <c r="R2808" s="7" t="s">
        <v>8318</v>
      </c>
      <c r="S2808" s="11">
        <f t="shared" si="180"/>
        <v>42221.458333333328</v>
      </c>
      <c r="T2808" s="11">
        <f t="shared" si="181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8"/>
        <v>1.26</v>
      </c>
      <c r="P2809" s="6">
        <f t="shared" si="179"/>
        <v>1.3644118439415213E-4</v>
      </c>
      <c r="Q2809" t="s">
        <v>8317</v>
      </c>
      <c r="R2809" s="7" t="s">
        <v>8318</v>
      </c>
      <c r="S2809" s="11">
        <f t="shared" si="180"/>
        <v>42184.873124999998</v>
      </c>
      <c r="T2809" s="11">
        <f t="shared" si="181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8"/>
        <v>1.0024444444444445</v>
      </c>
      <c r="P2810" s="6">
        <f t="shared" si="179"/>
        <v>9.7696219492384169E-5</v>
      </c>
      <c r="Q2810" t="s">
        <v>8317</v>
      </c>
      <c r="R2810" s="7" t="s">
        <v>8318</v>
      </c>
      <c r="S2810" s="11">
        <f t="shared" si="180"/>
        <v>42238.84646990741</v>
      </c>
      <c r="T2810" s="11">
        <f t="shared" si="181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8"/>
        <v>1.024</v>
      </c>
      <c r="P2811" s="6">
        <f t="shared" si="179"/>
        <v>5.544276699190944E-5</v>
      </c>
      <c r="Q2811" t="s">
        <v>8317</v>
      </c>
      <c r="R2811" s="7" t="s">
        <v>8318</v>
      </c>
      <c r="S2811" s="11">
        <f t="shared" si="180"/>
        <v>42459.610416666663</v>
      </c>
      <c r="T2811" s="11">
        <f t="shared" si="181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8"/>
        <v>1.0820000000000001</v>
      </c>
      <c r="P2812" s="6">
        <f t="shared" si="179"/>
        <v>5.8583079966060559E-5</v>
      </c>
      <c r="Q2812" t="s">
        <v>8317</v>
      </c>
      <c r="R2812" s="7" t="s">
        <v>8318</v>
      </c>
      <c r="S2812" s="11">
        <f t="shared" si="180"/>
        <v>41791.165972222225</v>
      </c>
      <c r="T2812" s="11">
        <f t="shared" si="181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8"/>
        <v>1.0026999999999999</v>
      </c>
      <c r="P2813" s="6">
        <f t="shared" si="179"/>
        <v>2.1715805649526404E-4</v>
      </c>
      <c r="Q2813" t="s">
        <v>8317</v>
      </c>
      <c r="R2813" s="7" t="s">
        <v>8318</v>
      </c>
      <c r="S2813" s="11">
        <f t="shared" si="180"/>
        <v>42058.496562500004</v>
      </c>
      <c r="T2813" s="11">
        <f t="shared" si="181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8"/>
        <v>1.133</v>
      </c>
      <c r="P2814" s="6">
        <f t="shared" si="179"/>
        <v>1.2268877930045585E-4</v>
      </c>
      <c r="Q2814" t="s">
        <v>8317</v>
      </c>
      <c r="R2814" s="7" t="s">
        <v>8318</v>
      </c>
      <c r="S2814" s="11">
        <f t="shared" si="180"/>
        <v>42100.166666666672</v>
      </c>
      <c r="T2814" s="11">
        <f t="shared" si="181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8"/>
        <v>1.2757571428571428</v>
      </c>
      <c r="P2815" s="6">
        <f t="shared" si="179"/>
        <v>7.7362584698101387E-5</v>
      </c>
      <c r="Q2815" t="s">
        <v>8317</v>
      </c>
      <c r="R2815" s="7" t="s">
        <v>8318</v>
      </c>
      <c r="S2815" s="11">
        <f t="shared" si="180"/>
        <v>42718.742604166662</v>
      </c>
      <c r="T2815" s="11">
        <f t="shared" si="181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8"/>
        <v>1.0773333333333333</v>
      </c>
      <c r="P2816" s="6">
        <f t="shared" si="179"/>
        <v>3.4998246663642832E-5</v>
      </c>
      <c r="Q2816" t="s">
        <v>8317</v>
      </c>
      <c r="R2816" s="7" t="s">
        <v>8318</v>
      </c>
      <c r="S2816" s="11">
        <f t="shared" si="180"/>
        <v>42133.399479166663</v>
      </c>
      <c r="T2816" s="11">
        <f t="shared" si="181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8"/>
        <v>2.42</v>
      </c>
      <c r="P2817" s="6">
        <f t="shared" si="179"/>
        <v>1.3102685168009849E-5</v>
      </c>
      <c r="Q2817" t="s">
        <v>8317</v>
      </c>
      <c r="R2817" s="7" t="s">
        <v>8318</v>
      </c>
      <c r="S2817" s="11">
        <f t="shared" si="180"/>
        <v>42589.776724537034</v>
      </c>
      <c r="T2817" s="11">
        <f t="shared" si="181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82">E2818/D2818</f>
        <v>1.4156666666666666</v>
      </c>
      <c r="P2818" s="6">
        <f t="shared" ref="P2818:P2881" si="183">E2818/SUM($E$2:$E$4115)</f>
        <v>9.1978684146343519E-5</v>
      </c>
      <c r="Q2818" t="s">
        <v>8317</v>
      </c>
      <c r="R2818" s="7" t="s">
        <v>8318</v>
      </c>
      <c r="S2818" s="11">
        <f t="shared" si="180"/>
        <v>42218.666666666672</v>
      </c>
      <c r="T2818" s="11">
        <f t="shared" si="181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82"/>
        <v>1.3</v>
      </c>
      <c r="P2819" s="6">
        <f t="shared" si="183"/>
        <v>1.6892718067847408E-5</v>
      </c>
      <c r="Q2819" t="s">
        <v>8317</v>
      </c>
      <c r="R2819" s="7" t="s">
        <v>8318</v>
      </c>
      <c r="S2819" s="11">
        <f t="shared" ref="S2819:S2882" si="184">(((I2819/60)/60/24)+DATE(1970,1,1))</f>
        <v>42063.634976851856</v>
      </c>
      <c r="T2819" s="11">
        <f t="shared" ref="T2819:T2882" si="185">((($J2819/60)/60/24)+DATE(1970,1,1))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82"/>
        <v>1.0603</v>
      </c>
      <c r="P2820" s="6">
        <f t="shared" si="183"/>
        <v>2.2963267906844366E-4</v>
      </c>
      <c r="Q2820" t="s">
        <v>8317</v>
      </c>
      <c r="R2820" s="7" t="s">
        <v>8318</v>
      </c>
      <c r="S2820" s="11">
        <f t="shared" si="184"/>
        <v>42270.598217592589</v>
      </c>
      <c r="T2820" s="11">
        <f t="shared" si="185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2"/>
        <v>1.048</v>
      </c>
      <c r="P2821" s="6">
        <f t="shared" si="183"/>
        <v>1.1348441368656463E-4</v>
      </c>
      <c r="Q2821" t="s">
        <v>8317</v>
      </c>
      <c r="R2821" s="7" t="s">
        <v>8318</v>
      </c>
      <c r="S2821" s="11">
        <f t="shared" si="184"/>
        <v>42169.525567129633</v>
      </c>
      <c r="T2821" s="11">
        <f t="shared" si="185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2"/>
        <v>1.36</v>
      </c>
      <c r="P2822" s="6">
        <f t="shared" si="183"/>
        <v>5.890793992890378E-6</v>
      </c>
      <c r="Q2822" t="s">
        <v>8317</v>
      </c>
      <c r="R2822" s="7" t="s">
        <v>8318</v>
      </c>
      <c r="S2822" s="11">
        <f t="shared" si="184"/>
        <v>42426</v>
      </c>
      <c r="T2822" s="11">
        <f t="shared" si="185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2"/>
        <v>1</v>
      </c>
      <c r="P2823" s="6">
        <f t="shared" si="183"/>
        <v>2.1657330856214624E-5</v>
      </c>
      <c r="Q2823" t="s">
        <v>8317</v>
      </c>
      <c r="R2823" s="7" t="s">
        <v>8318</v>
      </c>
      <c r="S2823" s="11">
        <f t="shared" si="184"/>
        <v>41905.922858796301</v>
      </c>
      <c r="T2823" s="11">
        <f t="shared" si="185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2"/>
        <v>1</v>
      </c>
      <c r="P2824" s="6">
        <f t="shared" si="183"/>
        <v>1.2994398513728776E-4</v>
      </c>
      <c r="Q2824" t="s">
        <v>8317</v>
      </c>
      <c r="R2824" s="7" t="s">
        <v>8318</v>
      </c>
      <c r="S2824" s="11">
        <f t="shared" si="184"/>
        <v>42090.642268518524</v>
      </c>
      <c r="T2824" s="11">
        <f t="shared" si="185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2"/>
        <v>1.24</v>
      </c>
      <c r="P2825" s="6">
        <f t="shared" si="183"/>
        <v>2.6855090261706135E-6</v>
      </c>
      <c r="Q2825" t="s">
        <v>8317</v>
      </c>
      <c r="R2825" s="7" t="s">
        <v>8318</v>
      </c>
      <c r="S2825" s="11">
        <f t="shared" si="184"/>
        <v>42094.957638888889</v>
      </c>
      <c r="T2825" s="11">
        <f t="shared" si="185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2"/>
        <v>1.1692307692307693</v>
      </c>
      <c r="P2826" s="6">
        <f t="shared" si="183"/>
        <v>1.6459571450723116E-5</v>
      </c>
      <c r="Q2826" t="s">
        <v>8317</v>
      </c>
      <c r="R2826" s="7" t="s">
        <v>8318</v>
      </c>
      <c r="S2826" s="11">
        <f t="shared" si="184"/>
        <v>42168.071527777778</v>
      </c>
      <c r="T2826" s="11">
        <f t="shared" si="185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2"/>
        <v>1.0333333333333334</v>
      </c>
      <c r="P2827" s="6">
        <f t="shared" si="183"/>
        <v>6.7137725654265332E-5</v>
      </c>
      <c r="Q2827" t="s">
        <v>8317</v>
      </c>
      <c r="R2827" s="7" t="s">
        <v>8318</v>
      </c>
      <c r="S2827" s="11">
        <f t="shared" si="184"/>
        <v>42342.792662037042</v>
      </c>
      <c r="T2827" s="11">
        <f t="shared" si="185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2"/>
        <v>1.0774999999999999</v>
      </c>
      <c r="P2828" s="6">
        <f t="shared" si="183"/>
        <v>4.6671547995142517E-5</v>
      </c>
      <c r="Q2828" t="s">
        <v>8317</v>
      </c>
      <c r="R2828" s="7" t="s">
        <v>8318</v>
      </c>
      <c r="S2828" s="11">
        <f t="shared" si="184"/>
        <v>42195.291666666672</v>
      </c>
      <c r="T2828" s="11">
        <f t="shared" si="185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2"/>
        <v>1.2024999999999999</v>
      </c>
      <c r="P2829" s="6">
        <f t="shared" si="183"/>
        <v>5.2085880709196171E-5</v>
      </c>
      <c r="Q2829" t="s">
        <v>8317</v>
      </c>
      <c r="R2829" s="7" t="s">
        <v>8318</v>
      </c>
      <c r="S2829" s="11">
        <f t="shared" si="184"/>
        <v>42524.6875</v>
      </c>
      <c r="T2829" s="11">
        <f t="shared" si="185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2"/>
        <v>1.0037894736842106</v>
      </c>
      <c r="P2830" s="6">
        <f t="shared" si="183"/>
        <v>2.0652430704486266E-4</v>
      </c>
      <c r="Q2830" t="s">
        <v>8317</v>
      </c>
      <c r="R2830" s="7" t="s">
        <v>8318</v>
      </c>
      <c r="S2830" s="11">
        <f t="shared" si="184"/>
        <v>42279.958333333328</v>
      </c>
      <c r="T2830" s="11">
        <f t="shared" si="185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2"/>
        <v>1.0651999999999999</v>
      </c>
      <c r="P2831" s="6">
        <f t="shared" si="183"/>
        <v>5.7673472070099545E-5</v>
      </c>
      <c r="Q2831" t="s">
        <v>8317</v>
      </c>
      <c r="R2831" s="7" t="s">
        <v>8318</v>
      </c>
      <c r="S2831" s="11">
        <f t="shared" si="184"/>
        <v>42523.434236111112</v>
      </c>
      <c r="T2831" s="11">
        <f t="shared" si="185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2"/>
        <v>1</v>
      </c>
      <c r="P2832" s="6">
        <f t="shared" si="183"/>
        <v>6.4971992568643879E-5</v>
      </c>
      <c r="Q2832" t="s">
        <v>8317</v>
      </c>
      <c r="R2832" s="7" t="s">
        <v>8318</v>
      </c>
      <c r="S2832" s="11">
        <f t="shared" si="184"/>
        <v>41771.165972222225</v>
      </c>
      <c r="T2832" s="11">
        <f t="shared" si="185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2"/>
        <v>1.1066666666666667</v>
      </c>
      <c r="P2833" s="6">
        <f t="shared" si="183"/>
        <v>7.1902338442632552E-5</v>
      </c>
      <c r="Q2833" t="s">
        <v>8317</v>
      </c>
      <c r="R2833" s="7" t="s">
        <v>8318</v>
      </c>
      <c r="S2833" s="11">
        <f t="shared" si="184"/>
        <v>42201.824884259258</v>
      </c>
      <c r="T2833" s="11">
        <f t="shared" si="185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2"/>
        <v>1.1471959999999999</v>
      </c>
      <c r="P2834" s="6">
        <f t="shared" si="183"/>
        <v>6.2113008322314985E-5</v>
      </c>
      <c r="Q2834" t="s">
        <v>8317</v>
      </c>
      <c r="R2834" s="7" t="s">
        <v>8318</v>
      </c>
      <c r="S2834" s="11">
        <f t="shared" si="184"/>
        <v>41966.916666666672</v>
      </c>
      <c r="T2834" s="11">
        <f t="shared" si="185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2"/>
        <v>1.0825925925925926</v>
      </c>
      <c r="P2835" s="6">
        <f t="shared" si="183"/>
        <v>6.3304378092715355E-5</v>
      </c>
      <c r="Q2835" t="s">
        <v>8317</v>
      </c>
      <c r="R2835" s="7" t="s">
        <v>8318</v>
      </c>
      <c r="S2835" s="11">
        <f t="shared" si="184"/>
        <v>42288.083333333328</v>
      </c>
      <c r="T2835" s="11">
        <f t="shared" si="185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2"/>
        <v>1.7</v>
      </c>
      <c r="P2836" s="6">
        <f t="shared" si="183"/>
        <v>2.9453969964451892E-5</v>
      </c>
      <c r="Q2836" t="s">
        <v>8317</v>
      </c>
      <c r="R2836" s="7" t="s">
        <v>8318</v>
      </c>
      <c r="S2836" s="11">
        <f t="shared" si="184"/>
        <v>42034.959837962961</v>
      </c>
      <c r="T2836" s="11">
        <f t="shared" si="185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2"/>
        <v>1.8709899999999999</v>
      </c>
      <c r="P2837" s="6">
        <f t="shared" si="183"/>
        <v>4.0520649458669005E-5</v>
      </c>
      <c r="Q2837" t="s">
        <v>8317</v>
      </c>
      <c r="R2837" s="7" t="s">
        <v>8318</v>
      </c>
      <c r="S2837" s="11">
        <f t="shared" si="184"/>
        <v>42343</v>
      </c>
      <c r="T2837" s="11">
        <f t="shared" si="185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2"/>
        <v>1.0777777777777777</v>
      </c>
      <c r="P2838" s="6">
        <f t="shared" si="183"/>
        <v>1.0503805465264093E-5</v>
      </c>
      <c r="Q2838" t="s">
        <v>8317</v>
      </c>
      <c r="R2838" s="7" t="s">
        <v>8318</v>
      </c>
      <c r="S2838" s="11">
        <f t="shared" si="184"/>
        <v>42784.207638888889</v>
      </c>
      <c r="T2838" s="11">
        <f t="shared" si="185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2"/>
        <v>1</v>
      </c>
      <c r="P2839" s="6">
        <f t="shared" si="183"/>
        <v>1.840873122778243E-5</v>
      </c>
      <c r="Q2839" t="s">
        <v>8317</v>
      </c>
      <c r="R2839" s="7" t="s">
        <v>8318</v>
      </c>
      <c r="S2839" s="11">
        <f t="shared" si="184"/>
        <v>42347.950046296297</v>
      </c>
      <c r="T2839" s="11">
        <f t="shared" si="185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2"/>
        <v>1.2024999999999999</v>
      </c>
      <c r="P2840" s="6">
        <f t="shared" si="183"/>
        <v>5.2085880709196171E-5</v>
      </c>
      <c r="Q2840" t="s">
        <v>8317</v>
      </c>
      <c r="R2840" s="7" t="s">
        <v>8318</v>
      </c>
      <c r="S2840" s="11">
        <f t="shared" si="184"/>
        <v>41864.916666666664</v>
      </c>
      <c r="T2840" s="11">
        <f t="shared" si="185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2"/>
        <v>1.1142857142857143</v>
      </c>
      <c r="P2841" s="6">
        <f t="shared" si="183"/>
        <v>8.4463590339237042E-5</v>
      </c>
      <c r="Q2841" t="s">
        <v>8317</v>
      </c>
      <c r="R2841" s="7" t="s">
        <v>8318</v>
      </c>
      <c r="S2841" s="11">
        <f t="shared" si="184"/>
        <v>41876.207638888889</v>
      </c>
      <c r="T2841" s="11">
        <f t="shared" si="185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2"/>
        <v>1.04</v>
      </c>
      <c r="P2842" s="6">
        <f t="shared" si="183"/>
        <v>5.6309060226158024E-5</v>
      </c>
      <c r="Q2842" t="s">
        <v>8317</v>
      </c>
      <c r="R2842" s="7" t="s">
        <v>8318</v>
      </c>
      <c r="S2842" s="11">
        <f t="shared" si="184"/>
        <v>42081.708333333328</v>
      </c>
      <c r="T2842" s="11">
        <f t="shared" si="185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2"/>
        <v>0.01</v>
      </c>
      <c r="P2843" s="6">
        <f t="shared" si="183"/>
        <v>2.1657330856214625E-7</v>
      </c>
      <c r="Q2843" t="s">
        <v>8317</v>
      </c>
      <c r="R2843" s="7" t="s">
        <v>8318</v>
      </c>
      <c r="S2843" s="11">
        <f t="shared" si="184"/>
        <v>42351.781215277777</v>
      </c>
      <c r="T2843" s="11">
        <f t="shared" si="185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2"/>
        <v>0</v>
      </c>
      <c r="P2844" s="6">
        <f t="shared" si="183"/>
        <v>0</v>
      </c>
      <c r="Q2844" t="s">
        <v>8317</v>
      </c>
      <c r="R2844" s="7" t="s">
        <v>8318</v>
      </c>
      <c r="S2844" s="11">
        <f t="shared" si="184"/>
        <v>41811.458333333336</v>
      </c>
      <c r="T2844" s="11">
        <f t="shared" si="185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2"/>
        <v>0</v>
      </c>
      <c r="P2845" s="6">
        <f t="shared" si="183"/>
        <v>0</v>
      </c>
      <c r="Q2845" t="s">
        <v>8317</v>
      </c>
      <c r="R2845" s="7" t="s">
        <v>8318</v>
      </c>
      <c r="S2845" s="11">
        <f t="shared" si="184"/>
        <v>42534.166666666672</v>
      </c>
      <c r="T2845" s="11">
        <f t="shared" si="185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2"/>
        <v>5.4545454545454543E-2</v>
      </c>
      <c r="P2846" s="6">
        <f t="shared" si="183"/>
        <v>6.4971992568643875E-7</v>
      </c>
      <c r="Q2846" t="s">
        <v>8317</v>
      </c>
      <c r="R2846" s="7" t="s">
        <v>8318</v>
      </c>
      <c r="S2846" s="11">
        <f t="shared" si="184"/>
        <v>42739.546064814815</v>
      </c>
      <c r="T2846" s="11">
        <f t="shared" si="185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2"/>
        <v>0.31546666666666667</v>
      </c>
      <c r="P2847" s="6">
        <f t="shared" si="183"/>
        <v>5.1241244805803802E-5</v>
      </c>
      <c r="Q2847" t="s">
        <v>8317</v>
      </c>
      <c r="R2847" s="7" t="s">
        <v>8318</v>
      </c>
      <c r="S2847" s="11">
        <f t="shared" si="184"/>
        <v>42163.016585648147</v>
      </c>
      <c r="T2847" s="11">
        <f t="shared" si="185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2"/>
        <v>0</v>
      </c>
      <c r="P2848" s="6">
        <f t="shared" si="183"/>
        <v>0</v>
      </c>
      <c r="Q2848" t="s">
        <v>8317</v>
      </c>
      <c r="R2848" s="7" t="s">
        <v>8318</v>
      </c>
      <c r="S2848" s="11">
        <f t="shared" si="184"/>
        <v>42153.692060185189</v>
      </c>
      <c r="T2848" s="11">
        <f t="shared" si="185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2"/>
        <v>0</v>
      </c>
      <c r="P2849" s="6">
        <f t="shared" si="183"/>
        <v>0</v>
      </c>
      <c r="Q2849" t="s">
        <v>8317</v>
      </c>
      <c r="R2849" s="7" t="s">
        <v>8318</v>
      </c>
      <c r="S2849" s="11">
        <f t="shared" si="184"/>
        <v>42513.806307870371</v>
      </c>
      <c r="T2849" s="11">
        <f t="shared" si="185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2"/>
        <v>2E-3</v>
      </c>
      <c r="P2850" s="6">
        <f t="shared" si="183"/>
        <v>1.5160131599350237E-6</v>
      </c>
      <c r="Q2850" t="s">
        <v>8317</v>
      </c>
      <c r="R2850" s="7" t="s">
        <v>8318</v>
      </c>
      <c r="S2850" s="11">
        <f t="shared" si="184"/>
        <v>42153.648831018523</v>
      </c>
      <c r="T2850" s="11">
        <f t="shared" si="185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2"/>
        <v>0.01</v>
      </c>
      <c r="P2851" s="6">
        <f t="shared" si="183"/>
        <v>1.0828665428107312E-7</v>
      </c>
      <c r="Q2851" t="s">
        <v>8317</v>
      </c>
      <c r="R2851" s="7" t="s">
        <v>8318</v>
      </c>
      <c r="S2851" s="11">
        <f t="shared" si="184"/>
        <v>42483.428240740745</v>
      </c>
      <c r="T2851" s="11">
        <f t="shared" si="185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2"/>
        <v>3.8875E-2</v>
      </c>
      <c r="P2852" s="6">
        <f t="shared" si="183"/>
        <v>6.7354298962827489E-6</v>
      </c>
      <c r="Q2852" t="s">
        <v>8317</v>
      </c>
      <c r="R2852" s="7" t="s">
        <v>8318</v>
      </c>
      <c r="S2852" s="11">
        <f t="shared" si="184"/>
        <v>41888.007071759261</v>
      </c>
      <c r="T2852" s="11">
        <f t="shared" si="185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2"/>
        <v>0</v>
      </c>
      <c r="P2853" s="6">
        <f t="shared" si="183"/>
        <v>0</v>
      </c>
      <c r="Q2853" t="s">
        <v>8317</v>
      </c>
      <c r="R2853" s="7" t="s">
        <v>8318</v>
      </c>
      <c r="S2853" s="11">
        <f t="shared" si="184"/>
        <v>42398.970138888893</v>
      </c>
      <c r="T2853" s="11">
        <f t="shared" si="185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2"/>
        <v>1.9E-2</v>
      </c>
      <c r="P2854" s="6">
        <f t="shared" si="183"/>
        <v>2.0574464313403895E-6</v>
      </c>
      <c r="Q2854" t="s">
        <v>8317</v>
      </c>
      <c r="R2854" s="7" t="s">
        <v>8318</v>
      </c>
      <c r="S2854" s="11">
        <f t="shared" si="184"/>
        <v>41811.045173611114</v>
      </c>
      <c r="T2854" s="11">
        <f t="shared" si="185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2"/>
        <v>0</v>
      </c>
      <c r="P2855" s="6">
        <f t="shared" si="183"/>
        <v>0</v>
      </c>
      <c r="Q2855" t="s">
        <v>8317</v>
      </c>
      <c r="R2855" s="7" t="s">
        <v>8318</v>
      </c>
      <c r="S2855" s="11">
        <f t="shared" si="184"/>
        <v>41896.190937499996</v>
      </c>
      <c r="T2855" s="11">
        <f t="shared" si="185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2"/>
        <v>0.41699999999999998</v>
      </c>
      <c r="P2856" s="6">
        <f t="shared" si="183"/>
        <v>9.0311069670414989E-6</v>
      </c>
      <c r="Q2856" t="s">
        <v>8317</v>
      </c>
      <c r="R2856" s="7" t="s">
        <v>8318</v>
      </c>
      <c r="S2856" s="11">
        <f t="shared" si="184"/>
        <v>42131.71665509259</v>
      </c>
      <c r="T2856" s="11">
        <f t="shared" si="185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2"/>
        <v>0.5</v>
      </c>
      <c r="P2857" s="6">
        <f t="shared" si="183"/>
        <v>6.4971992568643879E-6</v>
      </c>
      <c r="Q2857" t="s">
        <v>8317</v>
      </c>
      <c r="R2857" s="7" t="s">
        <v>8318</v>
      </c>
      <c r="S2857" s="11">
        <f t="shared" si="184"/>
        <v>42398.981944444444</v>
      </c>
      <c r="T2857" s="11">
        <f t="shared" si="185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2"/>
        <v>4.8666666666666664E-2</v>
      </c>
      <c r="P2858" s="6">
        <f t="shared" si="183"/>
        <v>3.1619703050073354E-6</v>
      </c>
      <c r="Q2858" t="s">
        <v>8317</v>
      </c>
      <c r="R2858" s="7" t="s">
        <v>8318</v>
      </c>
      <c r="S2858" s="11">
        <f t="shared" si="184"/>
        <v>42224.898611111115</v>
      </c>
      <c r="T2858" s="11">
        <f t="shared" si="185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2"/>
        <v>0.19736842105263158</v>
      </c>
      <c r="P2859" s="6">
        <f t="shared" si="183"/>
        <v>1.6242998142160968E-4</v>
      </c>
      <c r="Q2859" t="s">
        <v>8317</v>
      </c>
      <c r="R2859" s="7" t="s">
        <v>8318</v>
      </c>
      <c r="S2859" s="11">
        <f t="shared" si="184"/>
        <v>42786.75</v>
      </c>
      <c r="T2859" s="11">
        <f t="shared" si="185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2"/>
        <v>0</v>
      </c>
      <c r="P2860" s="6">
        <f t="shared" si="183"/>
        <v>0</v>
      </c>
      <c r="Q2860" t="s">
        <v>8317</v>
      </c>
      <c r="R2860" s="7" t="s">
        <v>8318</v>
      </c>
      <c r="S2860" s="11">
        <f t="shared" si="184"/>
        <v>41978.477777777778</v>
      </c>
      <c r="T2860" s="11">
        <f t="shared" si="185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2"/>
        <v>1.7500000000000002E-2</v>
      </c>
      <c r="P2861" s="6">
        <f t="shared" si="183"/>
        <v>7.5800657996751187E-7</v>
      </c>
      <c r="Q2861" t="s">
        <v>8317</v>
      </c>
      <c r="R2861" s="7" t="s">
        <v>8318</v>
      </c>
      <c r="S2861" s="11">
        <f t="shared" si="184"/>
        <v>42293.362314814818</v>
      </c>
      <c r="T2861" s="11">
        <f t="shared" si="185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2"/>
        <v>6.6500000000000004E-2</v>
      </c>
      <c r="P2862" s="6">
        <f t="shared" si="183"/>
        <v>5.76085000775309E-6</v>
      </c>
      <c r="Q2862" t="s">
        <v>8317</v>
      </c>
      <c r="R2862" s="7" t="s">
        <v>8318</v>
      </c>
      <c r="S2862" s="11">
        <f t="shared" si="184"/>
        <v>42540.800648148142</v>
      </c>
      <c r="T2862" s="11">
        <f t="shared" si="185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2"/>
        <v>0.32</v>
      </c>
      <c r="P2863" s="6">
        <f t="shared" si="183"/>
        <v>1.73258646849717E-6</v>
      </c>
      <c r="Q2863" t="s">
        <v>8317</v>
      </c>
      <c r="R2863" s="7" t="s">
        <v>8318</v>
      </c>
      <c r="S2863" s="11">
        <f t="shared" si="184"/>
        <v>42271.590833333335</v>
      </c>
      <c r="T2863" s="11">
        <f t="shared" si="185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2"/>
        <v>4.3307086614173228E-3</v>
      </c>
      <c r="P2864" s="6">
        <f t="shared" si="183"/>
        <v>1.1911531970918045E-6</v>
      </c>
      <c r="Q2864" t="s">
        <v>8317</v>
      </c>
      <c r="R2864" s="7" t="s">
        <v>8318</v>
      </c>
      <c r="S2864" s="11">
        <f t="shared" si="184"/>
        <v>41814.789687500001</v>
      </c>
      <c r="T2864" s="11">
        <f t="shared" si="185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2"/>
        <v>4.0000000000000002E-4</v>
      </c>
      <c r="P2865" s="6">
        <f t="shared" si="183"/>
        <v>4.331466171242925E-7</v>
      </c>
      <c r="Q2865" t="s">
        <v>8317</v>
      </c>
      <c r="R2865" s="7" t="s">
        <v>8318</v>
      </c>
      <c r="S2865" s="11">
        <f t="shared" si="184"/>
        <v>41891.675034722226</v>
      </c>
      <c r="T2865" s="11">
        <f t="shared" si="185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2"/>
        <v>1.6E-2</v>
      </c>
      <c r="P2866" s="6">
        <f t="shared" si="183"/>
        <v>8.6629323424858499E-7</v>
      </c>
      <c r="Q2866" t="s">
        <v>8317</v>
      </c>
      <c r="R2866" s="7" t="s">
        <v>8318</v>
      </c>
      <c r="S2866" s="11">
        <f t="shared" si="184"/>
        <v>42202.554166666669</v>
      </c>
      <c r="T2866" s="11">
        <f t="shared" si="185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2"/>
        <v>0</v>
      </c>
      <c r="P2867" s="6">
        <f t="shared" si="183"/>
        <v>0</v>
      </c>
      <c r="Q2867" t="s">
        <v>8317</v>
      </c>
      <c r="R2867" s="7" t="s">
        <v>8318</v>
      </c>
      <c r="S2867" s="11">
        <f t="shared" si="184"/>
        <v>42010.114108796297</v>
      </c>
      <c r="T2867" s="11">
        <f t="shared" si="185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2"/>
        <v>8.9999999999999993E-3</v>
      </c>
      <c r="P2868" s="6">
        <f t="shared" si="183"/>
        <v>9.7457988852965822E-7</v>
      </c>
      <c r="Q2868" t="s">
        <v>8317</v>
      </c>
      <c r="R2868" s="7" t="s">
        <v>8318</v>
      </c>
      <c r="S2868" s="11">
        <f t="shared" si="184"/>
        <v>42657.916666666672</v>
      </c>
      <c r="T2868" s="11">
        <f t="shared" si="185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2"/>
        <v>0.2016</v>
      </c>
      <c r="P2869" s="6">
        <f t="shared" si="183"/>
        <v>1.0915294751532172E-5</v>
      </c>
      <c r="Q2869" t="s">
        <v>8317</v>
      </c>
      <c r="R2869" s="7" t="s">
        <v>8318</v>
      </c>
      <c r="S2869" s="11">
        <f t="shared" si="184"/>
        <v>42555.166666666672</v>
      </c>
      <c r="T2869" s="11">
        <f t="shared" si="185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2"/>
        <v>0.42011733333333334</v>
      </c>
      <c r="P2870" s="6">
        <f t="shared" si="183"/>
        <v>1.3647930129645909E-4</v>
      </c>
      <c r="Q2870" t="s">
        <v>8317</v>
      </c>
      <c r="R2870" s="7" t="s">
        <v>8318</v>
      </c>
      <c r="S2870" s="11">
        <f t="shared" si="184"/>
        <v>42648.827013888891</v>
      </c>
      <c r="T2870" s="11">
        <f t="shared" si="185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2"/>
        <v>8.8500000000000002E-3</v>
      </c>
      <c r="P2871" s="6">
        <f t="shared" si="183"/>
        <v>3.8333475615499889E-6</v>
      </c>
      <c r="Q2871" t="s">
        <v>8317</v>
      </c>
      <c r="R2871" s="7" t="s">
        <v>8318</v>
      </c>
      <c r="S2871" s="11">
        <f t="shared" si="184"/>
        <v>42570.593530092592</v>
      </c>
      <c r="T2871" s="11">
        <f t="shared" si="185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2"/>
        <v>0.15</v>
      </c>
      <c r="P2872" s="6">
        <f t="shared" si="183"/>
        <v>1.624299814216097E-5</v>
      </c>
      <c r="Q2872" t="s">
        <v>8317</v>
      </c>
      <c r="R2872" s="7" t="s">
        <v>8318</v>
      </c>
      <c r="S2872" s="11">
        <f t="shared" si="184"/>
        <v>41776.189409722225</v>
      </c>
      <c r="T2872" s="11">
        <f t="shared" si="185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2"/>
        <v>4.6699999999999998E-2</v>
      </c>
      <c r="P2873" s="6">
        <f t="shared" si="183"/>
        <v>1.0113973509852231E-5</v>
      </c>
      <c r="Q2873" t="s">
        <v>8317</v>
      </c>
      <c r="R2873" s="7" t="s">
        <v>8318</v>
      </c>
      <c r="S2873" s="11">
        <f t="shared" si="184"/>
        <v>41994.738576388889</v>
      </c>
      <c r="T2873" s="11">
        <f t="shared" si="185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2"/>
        <v>0</v>
      </c>
      <c r="P2874" s="6">
        <f t="shared" si="183"/>
        <v>0</v>
      </c>
      <c r="Q2874" t="s">
        <v>8317</v>
      </c>
      <c r="R2874" s="7" t="s">
        <v>8318</v>
      </c>
      <c r="S2874" s="11">
        <f t="shared" si="184"/>
        <v>42175.11618055556</v>
      </c>
      <c r="T2874" s="11">
        <f t="shared" si="185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2"/>
        <v>0.38119999999999998</v>
      </c>
      <c r="P2875" s="6">
        <f t="shared" si="183"/>
        <v>2.0639436305972539E-5</v>
      </c>
      <c r="Q2875" t="s">
        <v>8317</v>
      </c>
      <c r="R2875" s="7" t="s">
        <v>8318</v>
      </c>
      <c r="S2875" s="11">
        <f t="shared" si="184"/>
        <v>42032.817488425921</v>
      </c>
      <c r="T2875" s="11">
        <f t="shared" si="185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2"/>
        <v>5.4199999999999998E-2</v>
      </c>
      <c r="P2876" s="6">
        <f t="shared" si="183"/>
        <v>5.8691366620341639E-6</v>
      </c>
      <c r="Q2876" t="s">
        <v>8317</v>
      </c>
      <c r="R2876" s="7" t="s">
        <v>8318</v>
      </c>
      <c r="S2876" s="11">
        <f t="shared" si="184"/>
        <v>42752.84474537037</v>
      </c>
      <c r="T2876" s="11">
        <f t="shared" si="185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2"/>
        <v>3.5E-4</v>
      </c>
      <c r="P2877" s="6">
        <f t="shared" si="183"/>
        <v>1.5160131599350237E-7</v>
      </c>
      <c r="Q2877" t="s">
        <v>8317</v>
      </c>
      <c r="R2877" s="7" t="s">
        <v>8318</v>
      </c>
      <c r="S2877" s="11">
        <f t="shared" si="184"/>
        <v>42495.128391203703</v>
      </c>
      <c r="T2877" s="11">
        <f t="shared" si="185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2"/>
        <v>0</v>
      </c>
      <c r="P2878" s="6">
        <f t="shared" si="183"/>
        <v>0</v>
      </c>
      <c r="Q2878" t="s">
        <v>8317</v>
      </c>
      <c r="R2878" s="7" t="s">
        <v>8318</v>
      </c>
      <c r="S2878" s="11">
        <f t="shared" si="184"/>
        <v>42201.743969907402</v>
      </c>
      <c r="T2878" s="11">
        <f t="shared" si="185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2"/>
        <v>0.10833333333333334</v>
      </c>
      <c r="P2879" s="6">
        <f t="shared" si="183"/>
        <v>1.4077265056539506E-5</v>
      </c>
      <c r="Q2879" t="s">
        <v>8317</v>
      </c>
      <c r="R2879" s="7" t="s">
        <v>8318</v>
      </c>
      <c r="S2879" s="11">
        <f t="shared" si="184"/>
        <v>42704.708333333328</v>
      </c>
      <c r="T2879" s="11">
        <f t="shared" si="185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2"/>
        <v>2.1000000000000001E-2</v>
      </c>
      <c r="P2880" s="6">
        <f t="shared" si="183"/>
        <v>1.3644118439415215E-6</v>
      </c>
      <c r="Q2880" t="s">
        <v>8317</v>
      </c>
      <c r="R2880" s="7" t="s">
        <v>8318</v>
      </c>
      <c r="S2880" s="11">
        <f t="shared" si="184"/>
        <v>42188.615682870368</v>
      </c>
      <c r="T2880" s="11">
        <f t="shared" si="185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2"/>
        <v>2.5892857142857141E-3</v>
      </c>
      <c r="P2881" s="6">
        <f t="shared" si="183"/>
        <v>6.2806259483022412E-7</v>
      </c>
      <c r="Q2881" t="s">
        <v>8317</v>
      </c>
      <c r="R2881" s="7" t="s">
        <v>8318</v>
      </c>
      <c r="S2881" s="11">
        <f t="shared" si="184"/>
        <v>42389.725243055553</v>
      </c>
      <c r="T2881" s="11">
        <f t="shared" si="185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6">E2882/D2882</f>
        <v>0.23333333333333334</v>
      </c>
      <c r="P2882" s="6">
        <f t="shared" ref="P2882:P2945" si="187">E2882/SUM($E$2:$E$4115)</f>
        <v>6.0640526397400951E-5</v>
      </c>
      <c r="Q2882" t="s">
        <v>8317</v>
      </c>
      <c r="R2882" s="7" t="s">
        <v>8318</v>
      </c>
      <c r="S2882" s="11">
        <f t="shared" si="184"/>
        <v>42236.711805555555</v>
      </c>
      <c r="T2882" s="11">
        <f t="shared" si="185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6"/>
        <v>0</v>
      </c>
      <c r="P2883" s="6">
        <f t="shared" si="187"/>
        <v>0</v>
      </c>
      <c r="Q2883" t="s">
        <v>8317</v>
      </c>
      <c r="R2883" s="7" t="s">
        <v>8318</v>
      </c>
      <c r="S2883" s="11">
        <f t="shared" ref="S2883:S2946" si="188">(((I2883/60)/60/24)+DATE(1970,1,1))</f>
        <v>41976.639305555553</v>
      </c>
      <c r="T2883" s="11">
        <f t="shared" ref="T2883:T2946" si="189">((($J2883/60)/60/24)+DATE(1970,1,1))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6"/>
        <v>0.33600000000000002</v>
      </c>
      <c r="P2884" s="6">
        <f t="shared" si="187"/>
        <v>5.4576473757660859E-6</v>
      </c>
      <c r="Q2884" t="s">
        <v>8317</v>
      </c>
      <c r="R2884" s="7" t="s">
        <v>8318</v>
      </c>
      <c r="S2884" s="11">
        <f t="shared" si="188"/>
        <v>42491.596273148149</v>
      </c>
      <c r="T2884" s="11">
        <f t="shared" si="18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6"/>
        <v>0.1908</v>
      </c>
      <c r="P2885" s="6">
        <f t="shared" si="187"/>
        <v>4.1322187273657507E-5</v>
      </c>
      <c r="Q2885" t="s">
        <v>8317</v>
      </c>
      <c r="R2885" s="7" t="s">
        <v>8318</v>
      </c>
      <c r="S2885" s="11">
        <f t="shared" si="188"/>
        <v>42406.207638888889</v>
      </c>
      <c r="T2885" s="11">
        <f t="shared" si="18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6"/>
        <v>4.1111111111111114E-3</v>
      </c>
      <c r="P2886" s="6">
        <f t="shared" si="187"/>
        <v>4.0066062083997059E-6</v>
      </c>
      <c r="Q2886" t="s">
        <v>8317</v>
      </c>
      <c r="R2886" s="7" t="s">
        <v>8318</v>
      </c>
      <c r="S2886" s="11">
        <f t="shared" si="188"/>
        <v>41978.727256944447</v>
      </c>
      <c r="T2886" s="11">
        <f t="shared" si="18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6"/>
        <v>0.32500000000000001</v>
      </c>
      <c r="P2887" s="6">
        <f t="shared" si="187"/>
        <v>2.8154530113079014E-6</v>
      </c>
      <c r="Q2887" t="s">
        <v>8317</v>
      </c>
      <c r="R2887" s="7" t="s">
        <v>8318</v>
      </c>
      <c r="S2887" s="11">
        <f t="shared" si="188"/>
        <v>42077.034733796296</v>
      </c>
      <c r="T2887" s="11">
        <f t="shared" si="18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6"/>
        <v>0.05</v>
      </c>
      <c r="P2888" s="6">
        <f t="shared" si="187"/>
        <v>2.1657330856214625E-7</v>
      </c>
      <c r="Q2888" t="s">
        <v>8317</v>
      </c>
      <c r="R2888" s="7" t="s">
        <v>8318</v>
      </c>
      <c r="S2888" s="11">
        <f t="shared" si="188"/>
        <v>42266.165972222225</v>
      </c>
      <c r="T2888" s="11">
        <f t="shared" si="18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6"/>
        <v>1.6666666666666668E-3</v>
      </c>
      <c r="P2889" s="6">
        <f t="shared" si="187"/>
        <v>1.0828665428107312E-7</v>
      </c>
      <c r="Q2889" t="s">
        <v>8317</v>
      </c>
      <c r="R2889" s="7" t="s">
        <v>8318</v>
      </c>
      <c r="S2889" s="11">
        <f t="shared" si="188"/>
        <v>42015.427361111113</v>
      </c>
      <c r="T2889" s="11">
        <f t="shared" si="18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6"/>
        <v>0</v>
      </c>
      <c r="P2890" s="6">
        <f t="shared" si="187"/>
        <v>0</v>
      </c>
      <c r="Q2890" t="s">
        <v>8317</v>
      </c>
      <c r="R2890" s="7" t="s">
        <v>8318</v>
      </c>
      <c r="S2890" s="11">
        <f t="shared" si="188"/>
        <v>41930.207638888889</v>
      </c>
      <c r="T2890" s="11">
        <f t="shared" si="18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6"/>
        <v>0.38066666666666665</v>
      </c>
      <c r="P2891" s="6">
        <f t="shared" si="187"/>
        <v>2.4732671837797102E-5</v>
      </c>
      <c r="Q2891" t="s">
        <v>8317</v>
      </c>
      <c r="R2891" s="7" t="s">
        <v>8318</v>
      </c>
      <c r="S2891" s="11">
        <f t="shared" si="188"/>
        <v>41880.863252314812</v>
      </c>
      <c r="T2891" s="11">
        <f t="shared" si="18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6"/>
        <v>1.0500000000000001E-2</v>
      </c>
      <c r="P2892" s="6">
        <f t="shared" si="187"/>
        <v>4.5480394798050712E-7</v>
      </c>
      <c r="Q2892" t="s">
        <v>8317</v>
      </c>
      <c r="R2892" s="7" t="s">
        <v>8318</v>
      </c>
      <c r="S2892" s="11">
        <f t="shared" si="188"/>
        <v>41860.125</v>
      </c>
      <c r="T2892" s="11">
        <f t="shared" si="18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6"/>
        <v>2.7300000000000001E-2</v>
      </c>
      <c r="P2893" s="6">
        <f t="shared" si="187"/>
        <v>5.9124513237465929E-6</v>
      </c>
      <c r="Q2893" t="s">
        <v>8317</v>
      </c>
      <c r="R2893" s="7" t="s">
        <v>8318</v>
      </c>
      <c r="S2893" s="11">
        <f t="shared" si="188"/>
        <v>42475.84175925926</v>
      </c>
      <c r="T2893" s="11">
        <f t="shared" si="18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6"/>
        <v>9.0909090909090912E-2</v>
      </c>
      <c r="P2894" s="6">
        <f t="shared" si="187"/>
        <v>1.0828665428107312E-5</v>
      </c>
      <c r="Q2894" t="s">
        <v>8317</v>
      </c>
      <c r="R2894" s="7" t="s">
        <v>8318</v>
      </c>
      <c r="S2894" s="11">
        <f t="shared" si="188"/>
        <v>41876.875</v>
      </c>
      <c r="T2894" s="11">
        <f t="shared" si="18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6"/>
        <v>5.0000000000000001E-3</v>
      </c>
      <c r="P2895" s="6">
        <f t="shared" si="187"/>
        <v>5.4143327140536562E-7</v>
      </c>
      <c r="Q2895" t="s">
        <v>8317</v>
      </c>
      <c r="R2895" s="7" t="s">
        <v>8318</v>
      </c>
      <c r="S2895" s="11">
        <f t="shared" si="188"/>
        <v>42013.083333333328</v>
      </c>
      <c r="T2895" s="11">
        <f t="shared" si="18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6"/>
        <v>0</v>
      </c>
      <c r="P2896" s="6">
        <f t="shared" si="187"/>
        <v>0</v>
      </c>
      <c r="Q2896" t="s">
        <v>8317</v>
      </c>
      <c r="R2896" s="7" t="s">
        <v>8318</v>
      </c>
      <c r="S2896" s="11">
        <f t="shared" si="188"/>
        <v>42097.944618055553</v>
      </c>
      <c r="T2896" s="11">
        <f t="shared" si="18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6"/>
        <v>4.5999999999999999E-2</v>
      </c>
      <c r="P2897" s="6">
        <f t="shared" si="187"/>
        <v>4.9811860969293637E-7</v>
      </c>
      <c r="Q2897" t="s">
        <v>8317</v>
      </c>
      <c r="R2897" s="7" t="s">
        <v>8318</v>
      </c>
      <c r="S2897" s="11">
        <f t="shared" si="188"/>
        <v>41812.875</v>
      </c>
      <c r="T2897" s="11">
        <f t="shared" si="18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6"/>
        <v>0.20833333333333334</v>
      </c>
      <c r="P2898" s="6">
        <f t="shared" si="187"/>
        <v>1.3535831785134141E-5</v>
      </c>
      <c r="Q2898" t="s">
        <v>8317</v>
      </c>
      <c r="R2898" s="7" t="s">
        <v>8318</v>
      </c>
      <c r="S2898" s="11">
        <f t="shared" si="188"/>
        <v>42716.25</v>
      </c>
      <c r="T2898" s="11">
        <f t="shared" si="18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6"/>
        <v>4.583333333333333E-2</v>
      </c>
      <c r="P2899" s="6">
        <f t="shared" si="187"/>
        <v>1.1911531970918044E-5</v>
      </c>
      <c r="Q2899" t="s">
        <v>8317</v>
      </c>
      <c r="R2899" s="7" t="s">
        <v>8318</v>
      </c>
      <c r="S2899" s="11">
        <f t="shared" si="188"/>
        <v>42288.645196759258</v>
      </c>
      <c r="T2899" s="11">
        <f t="shared" si="18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6"/>
        <v>4.2133333333333335E-2</v>
      </c>
      <c r="P2900" s="6">
        <f t="shared" si="187"/>
        <v>6.8437165505638219E-6</v>
      </c>
      <c r="Q2900" t="s">
        <v>8317</v>
      </c>
      <c r="R2900" s="7" t="s">
        <v>8318</v>
      </c>
      <c r="S2900" s="11">
        <f t="shared" si="188"/>
        <v>42308.664965277778</v>
      </c>
      <c r="T2900" s="11">
        <f t="shared" si="18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6"/>
        <v>0</v>
      </c>
      <c r="P2901" s="6">
        <f t="shared" si="187"/>
        <v>0</v>
      </c>
      <c r="Q2901" t="s">
        <v>8317</v>
      </c>
      <c r="R2901" s="7" t="s">
        <v>8318</v>
      </c>
      <c r="S2901" s="11">
        <f t="shared" si="188"/>
        <v>42575.078217592592</v>
      </c>
      <c r="T2901" s="11">
        <f t="shared" si="18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6"/>
        <v>0.61909090909090914</v>
      </c>
      <c r="P2902" s="6">
        <f t="shared" si="187"/>
        <v>7.3743211565410795E-5</v>
      </c>
      <c r="Q2902" t="s">
        <v>8317</v>
      </c>
      <c r="R2902" s="7" t="s">
        <v>8318</v>
      </c>
      <c r="S2902" s="11">
        <f t="shared" si="188"/>
        <v>41860.234166666669</v>
      </c>
      <c r="T2902" s="11">
        <f t="shared" si="18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6"/>
        <v>8.0000000000000002E-3</v>
      </c>
      <c r="P2903" s="6">
        <f t="shared" si="187"/>
        <v>1.2994398513728775E-7</v>
      </c>
      <c r="Q2903" t="s">
        <v>8317</v>
      </c>
      <c r="R2903" s="7" t="s">
        <v>8318</v>
      </c>
      <c r="S2903" s="11">
        <f t="shared" si="188"/>
        <v>42042.904386574075</v>
      </c>
      <c r="T2903" s="11">
        <f t="shared" si="18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6"/>
        <v>1.6666666666666666E-4</v>
      </c>
      <c r="P2904" s="6">
        <f t="shared" si="187"/>
        <v>5.4143327140536562E-7</v>
      </c>
      <c r="Q2904" t="s">
        <v>8317</v>
      </c>
      <c r="R2904" s="7" t="s">
        <v>8318</v>
      </c>
      <c r="S2904" s="11">
        <f t="shared" si="188"/>
        <v>42240.439768518518</v>
      </c>
      <c r="T2904" s="11">
        <f t="shared" si="18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6"/>
        <v>7.7999999999999996E-3</v>
      </c>
      <c r="P2905" s="6">
        <f t="shared" si="187"/>
        <v>8.4463590339237037E-7</v>
      </c>
      <c r="Q2905" t="s">
        <v>8317</v>
      </c>
      <c r="R2905" s="7" t="s">
        <v>8318</v>
      </c>
      <c r="S2905" s="11">
        <f t="shared" si="188"/>
        <v>42256.166874999995</v>
      </c>
      <c r="T2905" s="11">
        <f t="shared" si="18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6"/>
        <v>0.05</v>
      </c>
      <c r="P2906" s="6">
        <f t="shared" si="187"/>
        <v>1.624299814216097E-6</v>
      </c>
      <c r="Q2906" t="s">
        <v>8317</v>
      </c>
      <c r="R2906" s="7" t="s">
        <v>8318</v>
      </c>
      <c r="S2906" s="11">
        <f t="shared" si="188"/>
        <v>41952.5</v>
      </c>
      <c r="T2906" s="11">
        <f t="shared" si="18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6"/>
        <v>0.17771428571428571</v>
      </c>
      <c r="P2907" s="6">
        <f t="shared" si="187"/>
        <v>1.3470859792565498E-5</v>
      </c>
      <c r="Q2907" t="s">
        <v>8317</v>
      </c>
      <c r="R2907" s="7" t="s">
        <v>8318</v>
      </c>
      <c r="S2907" s="11">
        <f t="shared" si="188"/>
        <v>42620.056863425925</v>
      </c>
      <c r="T2907" s="11">
        <f t="shared" si="18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6"/>
        <v>9.4166666666666662E-2</v>
      </c>
      <c r="P2908" s="6">
        <f t="shared" si="187"/>
        <v>1.2236391933761263E-5</v>
      </c>
      <c r="Q2908" t="s">
        <v>8317</v>
      </c>
      <c r="R2908" s="7" t="s">
        <v>8318</v>
      </c>
      <c r="S2908" s="11">
        <f t="shared" si="188"/>
        <v>42217.041666666672</v>
      </c>
      <c r="T2908" s="11">
        <f t="shared" si="18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6"/>
        <v>8.0000000000000004E-4</v>
      </c>
      <c r="P2909" s="6">
        <f t="shared" si="187"/>
        <v>4.331466171242925E-8</v>
      </c>
      <c r="Q2909" t="s">
        <v>8317</v>
      </c>
      <c r="R2909" s="7" t="s">
        <v>8318</v>
      </c>
      <c r="S2909" s="11">
        <f t="shared" si="188"/>
        <v>42504.877743055549</v>
      </c>
      <c r="T2909" s="11">
        <f t="shared" si="18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6"/>
        <v>2.75E-2</v>
      </c>
      <c r="P2910" s="6">
        <f t="shared" si="187"/>
        <v>5.717535346040661E-6</v>
      </c>
      <c r="Q2910" t="s">
        <v>8317</v>
      </c>
      <c r="R2910" s="7" t="s">
        <v>8318</v>
      </c>
      <c r="S2910" s="11">
        <f t="shared" si="188"/>
        <v>42529.731701388882</v>
      </c>
      <c r="T2910" s="11">
        <f t="shared" si="18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6"/>
        <v>1.1111111111111112E-4</v>
      </c>
      <c r="P2911" s="6">
        <f t="shared" si="187"/>
        <v>4.331466171242925E-7</v>
      </c>
      <c r="Q2911" t="s">
        <v>8317</v>
      </c>
      <c r="R2911" s="7" t="s">
        <v>8318</v>
      </c>
      <c r="S2911" s="11">
        <f t="shared" si="188"/>
        <v>41968.823611111111</v>
      </c>
      <c r="T2911" s="11">
        <f t="shared" si="18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6"/>
        <v>3.3333333333333335E-5</v>
      </c>
      <c r="P2912" s="6">
        <f t="shared" si="187"/>
        <v>2.1657330856214625E-8</v>
      </c>
      <c r="Q2912" t="s">
        <v>8317</v>
      </c>
      <c r="R2912" s="7" t="s">
        <v>8318</v>
      </c>
      <c r="S2912" s="11">
        <f t="shared" si="188"/>
        <v>42167.841284722221</v>
      </c>
      <c r="T2912" s="11">
        <f t="shared" si="18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6"/>
        <v>0.36499999999999999</v>
      </c>
      <c r="P2913" s="6">
        <f t="shared" si="187"/>
        <v>1.4228866372533009E-5</v>
      </c>
      <c r="Q2913" t="s">
        <v>8317</v>
      </c>
      <c r="R2913" s="7" t="s">
        <v>8318</v>
      </c>
      <c r="S2913" s="11">
        <f t="shared" si="188"/>
        <v>42182.768819444449</v>
      </c>
      <c r="T2913" s="11">
        <f t="shared" si="18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6"/>
        <v>0.14058171745152354</v>
      </c>
      <c r="P2914" s="6">
        <f t="shared" si="187"/>
        <v>4.396438163811569E-5</v>
      </c>
      <c r="Q2914" t="s">
        <v>8317</v>
      </c>
      <c r="R2914" s="7" t="s">
        <v>8318</v>
      </c>
      <c r="S2914" s="11">
        <f t="shared" si="188"/>
        <v>42384.131643518514</v>
      </c>
      <c r="T2914" s="11">
        <f t="shared" si="18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6"/>
        <v>2.0000000000000001E-4</v>
      </c>
      <c r="P2915" s="6">
        <f t="shared" si="187"/>
        <v>4.331466171242925E-8</v>
      </c>
      <c r="Q2915" t="s">
        <v>8317</v>
      </c>
      <c r="R2915" s="7" t="s">
        <v>8318</v>
      </c>
      <c r="S2915" s="11">
        <f t="shared" si="188"/>
        <v>41888.922905092593</v>
      </c>
      <c r="T2915" s="11">
        <f t="shared" si="18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6"/>
        <v>4.0000000000000003E-5</v>
      </c>
      <c r="P2916" s="6">
        <f t="shared" si="187"/>
        <v>2.1657330856214625E-8</v>
      </c>
      <c r="Q2916" t="s">
        <v>8317</v>
      </c>
      <c r="R2916" s="7" t="s">
        <v>8318</v>
      </c>
      <c r="S2916" s="11">
        <f t="shared" si="188"/>
        <v>42077.865671296298</v>
      </c>
      <c r="T2916" s="11">
        <f t="shared" si="18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6"/>
        <v>0.61099999999999999</v>
      </c>
      <c r="P2917" s="6">
        <f t="shared" si="187"/>
        <v>1.3232629153147137E-5</v>
      </c>
      <c r="Q2917" t="s">
        <v>8317</v>
      </c>
      <c r="R2917" s="7" t="s">
        <v>8318</v>
      </c>
      <c r="S2917" s="11">
        <f t="shared" si="188"/>
        <v>42445.356365740736</v>
      </c>
      <c r="T2917" s="11">
        <f t="shared" si="18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6"/>
        <v>7.8378378378378383E-2</v>
      </c>
      <c r="P2918" s="6">
        <f t="shared" si="187"/>
        <v>3.1403129741511205E-6</v>
      </c>
      <c r="Q2918" t="s">
        <v>8317</v>
      </c>
      <c r="R2918" s="7" t="s">
        <v>8318</v>
      </c>
      <c r="S2918" s="11">
        <f t="shared" si="188"/>
        <v>41778.476724537039</v>
      </c>
      <c r="T2918" s="11">
        <f t="shared" si="18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6"/>
        <v>0.2185</v>
      </c>
      <c r="P2919" s="6">
        <f t="shared" si="187"/>
        <v>9.464253584165791E-6</v>
      </c>
      <c r="Q2919" t="s">
        <v>8317</v>
      </c>
      <c r="R2919" s="7" t="s">
        <v>8318</v>
      </c>
      <c r="S2919" s="11">
        <f t="shared" si="188"/>
        <v>42263.234340277777</v>
      </c>
      <c r="T2919" s="11">
        <f t="shared" si="18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6"/>
        <v>0.27239999999999998</v>
      </c>
      <c r="P2920" s="6">
        <f t="shared" si="187"/>
        <v>2.9497284626164321E-5</v>
      </c>
      <c r="Q2920" t="s">
        <v>8317</v>
      </c>
      <c r="R2920" s="7" t="s">
        <v>8318</v>
      </c>
      <c r="S2920" s="11">
        <f t="shared" si="188"/>
        <v>42306.629710648151</v>
      </c>
      <c r="T2920" s="11">
        <f t="shared" si="18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6"/>
        <v>8.5000000000000006E-2</v>
      </c>
      <c r="P2921" s="6">
        <f t="shared" si="187"/>
        <v>1.104523873666946E-6</v>
      </c>
      <c r="Q2921" t="s">
        <v>8317</v>
      </c>
      <c r="R2921" s="7" t="s">
        <v>8318</v>
      </c>
      <c r="S2921" s="11">
        <f t="shared" si="188"/>
        <v>41856.61954861111</v>
      </c>
      <c r="T2921" s="11">
        <f t="shared" si="18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6"/>
        <v>0.26840000000000003</v>
      </c>
      <c r="P2922" s="6">
        <f t="shared" si="187"/>
        <v>1.4532069004520013E-5</v>
      </c>
      <c r="Q2922" t="s">
        <v>8317</v>
      </c>
      <c r="R2922" s="7" t="s">
        <v>8318</v>
      </c>
      <c r="S2922" s="11">
        <f t="shared" si="188"/>
        <v>42088.750810185185</v>
      </c>
      <c r="T2922" s="11">
        <f t="shared" si="18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6"/>
        <v>1.29</v>
      </c>
      <c r="P2923" s="6">
        <f t="shared" si="187"/>
        <v>2.7937956804516865E-6</v>
      </c>
      <c r="Q2923" t="s">
        <v>8317</v>
      </c>
      <c r="R2923" s="7" t="s">
        <v>8359</v>
      </c>
      <c r="S2923" s="11">
        <f t="shared" si="188"/>
        <v>41907.886620370373</v>
      </c>
      <c r="T2923" s="11">
        <f t="shared" si="18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6"/>
        <v>1</v>
      </c>
      <c r="P2924" s="6">
        <f t="shared" si="187"/>
        <v>1.0828665428107312E-5</v>
      </c>
      <c r="Q2924" t="s">
        <v>8317</v>
      </c>
      <c r="R2924" s="7" t="s">
        <v>8359</v>
      </c>
      <c r="S2924" s="11">
        <f t="shared" si="188"/>
        <v>42142.874155092592</v>
      </c>
      <c r="T2924" s="11">
        <f t="shared" si="18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6"/>
        <v>1</v>
      </c>
      <c r="P2925" s="6">
        <f t="shared" si="187"/>
        <v>6.4971992568643879E-6</v>
      </c>
      <c r="Q2925" t="s">
        <v>8317</v>
      </c>
      <c r="R2925" s="7" t="s">
        <v>8359</v>
      </c>
      <c r="S2925" s="11">
        <f t="shared" si="188"/>
        <v>42028.125</v>
      </c>
      <c r="T2925" s="11">
        <f t="shared" si="18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6"/>
        <v>1.032</v>
      </c>
      <c r="P2926" s="6">
        <f t="shared" si="187"/>
        <v>5.5875913609033739E-4</v>
      </c>
      <c r="Q2926" t="s">
        <v>8317</v>
      </c>
      <c r="R2926" s="7" t="s">
        <v>8359</v>
      </c>
      <c r="S2926" s="11">
        <f t="shared" si="188"/>
        <v>42133.165972222225</v>
      </c>
      <c r="T2926" s="11">
        <f t="shared" si="18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6"/>
        <v>1.0244597777777777</v>
      </c>
      <c r="P2927" s="6">
        <f t="shared" si="187"/>
        <v>9.9841789602978502E-4</v>
      </c>
      <c r="Q2927" t="s">
        <v>8317</v>
      </c>
      <c r="R2927" s="7" t="s">
        <v>8359</v>
      </c>
      <c r="S2927" s="11">
        <f t="shared" si="188"/>
        <v>41893.584120370368</v>
      </c>
      <c r="T2927" s="11">
        <f t="shared" si="18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6"/>
        <v>1.25</v>
      </c>
      <c r="P2928" s="6">
        <f t="shared" si="187"/>
        <v>8.1214990710804842E-5</v>
      </c>
      <c r="Q2928" t="s">
        <v>8317</v>
      </c>
      <c r="R2928" s="7" t="s">
        <v>8359</v>
      </c>
      <c r="S2928" s="11">
        <f t="shared" si="188"/>
        <v>42058.765960648147</v>
      </c>
      <c r="T2928" s="11">
        <f t="shared" si="18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6"/>
        <v>1.3083333333333333</v>
      </c>
      <c r="P2929" s="6">
        <f t="shared" si="187"/>
        <v>5.1003014166385444E-5</v>
      </c>
      <c r="Q2929" t="s">
        <v>8317</v>
      </c>
      <c r="R2929" s="7" t="s">
        <v>8359</v>
      </c>
      <c r="S2929" s="11">
        <f t="shared" si="188"/>
        <v>41835.208333333336</v>
      </c>
      <c r="T2929" s="11">
        <f t="shared" si="18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6"/>
        <v>1</v>
      </c>
      <c r="P2930" s="6">
        <f t="shared" si="187"/>
        <v>2.1657330856214624E-5</v>
      </c>
      <c r="Q2930" t="s">
        <v>8317</v>
      </c>
      <c r="R2930" s="7" t="s">
        <v>8359</v>
      </c>
      <c r="S2930" s="11">
        <f t="shared" si="188"/>
        <v>42433.998217592598</v>
      </c>
      <c r="T2930" s="11">
        <f t="shared" si="18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6"/>
        <v>1.02069375</v>
      </c>
      <c r="P2931" s="6">
        <f t="shared" si="187"/>
        <v>1.7684401797296334E-4</v>
      </c>
      <c r="Q2931" t="s">
        <v>8317</v>
      </c>
      <c r="R2931" s="7" t="s">
        <v>8359</v>
      </c>
      <c r="S2931" s="11">
        <f t="shared" si="188"/>
        <v>41784.564328703702</v>
      </c>
      <c r="T2931" s="11">
        <f t="shared" si="18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6"/>
        <v>1.0092000000000001</v>
      </c>
      <c r="P2932" s="6">
        <f t="shared" si="187"/>
        <v>2.18565783000918E-4</v>
      </c>
      <c r="Q2932" t="s">
        <v>8317</v>
      </c>
      <c r="R2932" s="7" t="s">
        <v>8359</v>
      </c>
      <c r="S2932" s="11">
        <f t="shared" si="188"/>
        <v>42131.584074074075</v>
      </c>
      <c r="T2932" s="11">
        <f t="shared" si="18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6"/>
        <v>1.06</v>
      </c>
      <c r="P2933" s="6">
        <f t="shared" si="187"/>
        <v>1.7217578030690629E-5</v>
      </c>
      <c r="Q2933" t="s">
        <v>8317</v>
      </c>
      <c r="R2933" s="7" t="s">
        <v>8359</v>
      </c>
      <c r="S2933" s="11">
        <f t="shared" si="188"/>
        <v>41897.255555555559</v>
      </c>
      <c r="T2933" s="11">
        <f t="shared" si="18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6"/>
        <v>1.0509677419354839</v>
      </c>
      <c r="P2934" s="6">
        <f t="shared" si="187"/>
        <v>7.0559583929547253E-5</v>
      </c>
      <c r="Q2934" t="s">
        <v>8317</v>
      </c>
      <c r="R2934" s="7" t="s">
        <v>8359</v>
      </c>
      <c r="S2934" s="11">
        <f t="shared" si="188"/>
        <v>42056.458333333328</v>
      </c>
      <c r="T2934" s="11">
        <f t="shared" si="18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6"/>
        <v>1.0276000000000001</v>
      </c>
      <c r="P2935" s="6">
        <f t="shared" si="187"/>
        <v>5.5637682969615374E-5</v>
      </c>
      <c r="Q2935" t="s">
        <v>8317</v>
      </c>
      <c r="R2935" s="7" t="s">
        <v>8359</v>
      </c>
      <c r="S2935" s="11">
        <f t="shared" si="188"/>
        <v>42525.956631944442</v>
      </c>
      <c r="T2935" s="11">
        <f t="shared" si="18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6"/>
        <v>1.08</v>
      </c>
      <c r="P2936" s="6">
        <f t="shared" si="187"/>
        <v>5.8474793311779491E-5</v>
      </c>
      <c r="Q2936" t="s">
        <v>8317</v>
      </c>
      <c r="R2936" s="7" t="s">
        <v>8359</v>
      </c>
      <c r="S2936" s="11">
        <f t="shared" si="188"/>
        <v>41805.636157407411</v>
      </c>
      <c r="T2936" s="11">
        <f t="shared" si="18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6"/>
        <v>1.0088571428571429</v>
      </c>
      <c r="P2937" s="6">
        <f t="shared" si="187"/>
        <v>7.6472035253293837E-5</v>
      </c>
      <c r="Q2937" t="s">
        <v>8317</v>
      </c>
      <c r="R2937" s="7" t="s">
        <v>8359</v>
      </c>
      <c r="S2937" s="11">
        <f t="shared" si="188"/>
        <v>42611.708333333328</v>
      </c>
      <c r="T2937" s="11">
        <f t="shared" si="18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6"/>
        <v>1.28</v>
      </c>
      <c r="P2938" s="6">
        <f t="shared" si="187"/>
        <v>2.772138349595472E-5</v>
      </c>
      <c r="Q2938" t="s">
        <v>8317</v>
      </c>
      <c r="R2938" s="7" t="s">
        <v>8359</v>
      </c>
      <c r="S2938" s="11">
        <f t="shared" si="188"/>
        <v>41925.207638888889</v>
      </c>
      <c r="T2938" s="11">
        <f t="shared" si="18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6"/>
        <v>1.3333333333333333</v>
      </c>
      <c r="P2939" s="6">
        <f t="shared" si="187"/>
        <v>4.3314661712429248E-5</v>
      </c>
      <c r="Q2939" t="s">
        <v>8317</v>
      </c>
      <c r="R2939" s="7" t="s">
        <v>8359</v>
      </c>
      <c r="S2939" s="11">
        <f t="shared" si="188"/>
        <v>41833.457326388889</v>
      </c>
      <c r="T2939" s="11">
        <f t="shared" si="18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6"/>
        <v>1.0137499999999999</v>
      </c>
      <c r="P2940" s="6">
        <f t="shared" si="187"/>
        <v>8.7820476621950304E-5</v>
      </c>
      <c r="Q2940" t="s">
        <v>8317</v>
      </c>
      <c r="R2940" s="7" t="s">
        <v>8359</v>
      </c>
      <c r="S2940" s="11">
        <f t="shared" si="188"/>
        <v>42034.703865740739</v>
      </c>
      <c r="T2940" s="11">
        <f t="shared" si="18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6"/>
        <v>1.0287500000000001</v>
      </c>
      <c r="P2941" s="6">
        <f t="shared" si="187"/>
        <v>1.7823983294664637E-4</v>
      </c>
      <c r="Q2941" t="s">
        <v>8317</v>
      </c>
      <c r="R2941" s="7" t="s">
        <v>8359</v>
      </c>
      <c r="S2941" s="11">
        <f t="shared" si="188"/>
        <v>41879.041666666664</v>
      </c>
      <c r="T2941" s="11">
        <f t="shared" si="18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6"/>
        <v>1.0724</v>
      </c>
      <c r="P2942" s="6">
        <f t="shared" si="187"/>
        <v>5.8063304025511414E-5</v>
      </c>
      <c r="Q2942" t="s">
        <v>8317</v>
      </c>
      <c r="R2942" s="7" t="s">
        <v>8359</v>
      </c>
      <c r="S2942" s="11">
        <f t="shared" si="188"/>
        <v>42022.773356481484</v>
      </c>
      <c r="T2942" s="11">
        <f t="shared" si="18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6"/>
        <v>4.0000000000000003E-5</v>
      </c>
      <c r="P2943" s="6">
        <f t="shared" si="187"/>
        <v>2.1657330856214625E-8</v>
      </c>
      <c r="Q2943" t="s">
        <v>8317</v>
      </c>
      <c r="R2943" s="7" t="s">
        <v>8357</v>
      </c>
      <c r="S2943" s="11">
        <f t="shared" si="188"/>
        <v>42064.960127314815</v>
      </c>
      <c r="T2943" s="11">
        <f t="shared" si="18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6"/>
        <v>0.20424999999999999</v>
      </c>
      <c r="P2944" s="6">
        <f t="shared" si="187"/>
        <v>8.8470196547636747E-4</v>
      </c>
      <c r="Q2944" t="s">
        <v>8317</v>
      </c>
      <c r="R2944" s="7" t="s">
        <v>8357</v>
      </c>
      <c r="S2944" s="11">
        <f t="shared" si="188"/>
        <v>42354.845833333333</v>
      </c>
      <c r="T2944" s="11">
        <f t="shared" si="18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6"/>
        <v>0</v>
      </c>
      <c r="P2945" s="6">
        <f t="shared" si="187"/>
        <v>0</v>
      </c>
      <c r="Q2945" t="s">
        <v>8317</v>
      </c>
      <c r="R2945" s="7" t="s">
        <v>8357</v>
      </c>
      <c r="S2945" s="11">
        <f t="shared" si="188"/>
        <v>42107.129398148143</v>
      </c>
      <c r="T2945" s="11">
        <f t="shared" si="18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90">E2946/D2946</f>
        <v>0.01</v>
      </c>
      <c r="P2946" s="6">
        <f t="shared" ref="P2946:P3009" si="191">E2946/SUM($E$2:$E$4115)</f>
        <v>2.1657330856214625E-6</v>
      </c>
      <c r="Q2946" t="s">
        <v>8317</v>
      </c>
      <c r="R2946" s="7" t="s">
        <v>8357</v>
      </c>
      <c r="S2946" s="11">
        <f t="shared" si="188"/>
        <v>42162.9143287037</v>
      </c>
      <c r="T2946" s="11">
        <f t="shared" si="18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90"/>
        <v>0</v>
      </c>
      <c r="P2947" s="6">
        <f t="shared" si="191"/>
        <v>0</v>
      </c>
      <c r="Q2947" t="s">
        <v>8317</v>
      </c>
      <c r="R2947" s="7" t="s">
        <v>8357</v>
      </c>
      <c r="S2947" s="11">
        <f t="shared" ref="S2947:S3010" si="192">(((I2947/60)/60/24)+DATE(1970,1,1))</f>
        <v>42148.139583333337</v>
      </c>
      <c r="T2947" s="11">
        <f t="shared" ref="T2947:T3010" si="193">((($J2947/60)/60/24)+DATE(1970,1,1))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90"/>
        <v>1E-3</v>
      </c>
      <c r="P2948" s="6">
        <f t="shared" si="191"/>
        <v>4.331466171242925E-8</v>
      </c>
      <c r="Q2948" t="s">
        <v>8317</v>
      </c>
      <c r="R2948" s="7" t="s">
        <v>8357</v>
      </c>
      <c r="S2948" s="11">
        <f t="shared" si="192"/>
        <v>42597.531157407408</v>
      </c>
      <c r="T2948" s="11">
        <f t="shared" si="193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90"/>
        <v>4.2880000000000001E-2</v>
      </c>
      <c r="P2949" s="6">
        <f t="shared" si="191"/>
        <v>2.321665867786208E-5</v>
      </c>
      <c r="Q2949" t="s">
        <v>8317</v>
      </c>
      <c r="R2949" s="7" t="s">
        <v>8357</v>
      </c>
      <c r="S2949" s="11">
        <f t="shared" si="192"/>
        <v>42698.715972222228</v>
      </c>
      <c r="T2949" s="11">
        <f t="shared" si="193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90"/>
        <v>4.8000000000000001E-5</v>
      </c>
      <c r="P2950" s="6">
        <f t="shared" si="191"/>
        <v>5.19775940549151E-7</v>
      </c>
      <c r="Q2950" t="s">
        <v>8317</v>
      </c>
      <c r="R2950" s="7" t="s">
        <v>8357</v>
      </c>
      <c r="S2950" s="11">
        <f t="shared" si="192"/>
        <v>42157.649224537032</v>
      </c>
      <c r="T2950" s="11">
        <f t="shared" si="193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90"/>
        <v>2.5000000000000001E-2</v>
      </c>
      <c r="P2951" s="6">
        <f t="shared" si="191"/>
        <v>5.4143327140536562E-7</v>
      </c>
      <c r="Q2951" t="s">
        <v>8317</v>
      </c>
      <c r="R2951" s="7" t="s">
        <v>8357</v>
      </c>
      <c r="S2951" s="11">
        <f t="shared" si="192"/>
        <v>42327.864780092597</v>
      </c>
      <c r="T2951" s="11">
        <f t="shared" si="193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90"/>
        <v>0</v>
      </c>
      <c r="P2952" s="6">
        <f t="shared" si="191"/>
        <v>0</v>
      </c>
      <c r="Q2952" t="s">
        <v>8317</v>
      </c>
      <c r="R2952" s="7" t="s">
        <v>8357</v>
      </c>
      <c r="S2952" s="11">
        <f t="shared" si="192"/>
        <v>42392.36518518519</v>
      </c>
      <c r="T2952" s="11">
        <f t="shared" si="193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90"/>
        <v>2.1919999999999999E-2</v>
      </c>
      <c r="P2953" s="6">
        <f t="shared" si="191"/>
        <v>2.3736434618411228E-5</v>
      </c>
      <c r="Q2953" t="s">
        <v>8317</v>
      </c>
      <c r="R2953" s="7" t="s">
        <v>8357</v>
      </c>
      <c r="S2953" s="11">
        <f t="shared" si="192"/>
        <v>41917.802928240737</v>
      </c>
      <c r="T2953" s="11">
        <f t="shared" si="193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90"/>
        <v>8.0250000000000002E-2</v>
      </c>
      <c r="P2954" s="6">
        <f t="shared" si="191"/>
        <v>3.4760016024224475E-5</v>
      </c>
      <c r="Q2954" t="s">
        <v>8317</v>
      </c>
      <c r="R2954" s="7" t="s">
        <v>8357</v>
      </c>
      <c r="S2954" s="11">
        <f t="shared" si="192"/>
        <v>42660.166666666672</v>
      </c>
      <c r="T2954" s="11">
        <f t="shared" si="193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90"/>
        <v>1.5125E-3</v>
      </c>
      <c r="P2955" s="6">
        <f t="shared" si="191"/>
        <v>1.3102685168009849E-5</v>
      </c>
      <c r="Q2955" t="s">
        <v>8317</v>
      </c>
      <c r="R2955" s="7" t="s">
        <v>8357</v>
      </c>
      <c r="S2955" s="11">
        <f t="shared" si="192"/>
        <v>42285.791909722218</v>
      </c>
      <c r="T2955" s="11">
        <f t="shared" si="193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90"/>
        <v>0</v>
      </c>
      <c r="P2956" s="6">
        <f t="shared" si="191"/>
        <v>0</v>
      </c>
      <c r="Q2956" t="s">
        <v>8317</v>
      </c>
      <c r="R2956" s="7" t="s">
        <v>8357</v>
      </c>
      <c r="S2956" s="11">
        <f t="shared" si="192"/>
        <v>42810.541701388895</v>
      </c>
      <c r="T2956" s="11">
        <f t="shared" si="193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90"/>
        <v>0.59583333333333333</v>
      </c>
      <c r="P2957" s="6">
        <f t="shared" si="191"/>
        <v>1.5484991562193457E-5</v>
      </c>
      <c r="Q2957" t="s">
        <v>8317</v>
      </c>
      <c r="R2957" s="7" t="s">
        <v>8357</v>
      </c>
      <c r="S2957" s="11">
        <f t="shared" si="192"/>
        <v>42171.741307870368</v>
      </c>
      <c r="T2957" s="11">
        <f t="shared" si="193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90"/>
        <v>0.16734177215189874</v>
      </c>
      <c r="P2958" s="6">
        <f t="shared" si="191"/>
        <v>2.8630991391915734E-5</v>
      </c>
      <c r="Q2958" t="s">
        <v>8317</v>
      </c>
      <c r="R2958" s="7" t="s">
        <v>8357</v>
      </c>
      <c r="S2958" s="11">
        <f t="shared" si="192"/>
        <v>42494.958912037036</v>
      </c>
      <c r="T2958" s="11">
        <f t="shared" si="193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90"/>
        <v>1.8666666666666668E-2</v>
      </c>
      <c r="P2959" s="6">
        <f t="shared" si="191"/>
        <v>6.064052639740095E-6</v>
      </c>
      <c r="Q2959" t="s">
        <v>8317</v>
      </c>
      <c r="R2959" s="7" t="s">
        <v>8357</v>
      </c>
      <c r="S2959" s="11">
        <f t="shared" si="192"/>
        <v>42090.969583333332</v>
      </c>
      <c r="T2959" s="11">
        <f t="shared" si="193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90"/>
        <v>0</v>
      </c>
      <c r="P2960" s="6">
        <f t="shared" si="191"/>
        <v>0</v>
      </c>
      <c r="Q2960" t="s">
        <v>8317</v>
      </c>
      <c r="R2960" s="7" t="s">
        <v>8357</v>
      </c>
      <c r="S2960" s="11">
        <f t="shared" si="192"/>
        <v>42498.73746527778</v>
      </c>
      <c r="T2960" s="11">
        <f t="shared" si="193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90"/>
        <v>0</v>
      </c>
      <c r="P2961" s="6">
        <f t="shared" si="191"/>
        <v>0</v>
      </c>
      <c r="Q2961" t="s">
        <v>8317</v>
      </c>
      <c r="R2961" s="7" t="s">
        <v>8357</v>
      </c>
      <c r="S2961" s="11">
        <f t="shared" si="192"/>
        <v>42528.008391203708</v>
      </c>
      <c r="T2961" s="11">
        <f t="shared" si="193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90"/>
        <v>0</v>
      </c>
      <c r="P2962" s="6">
        <f t="shared" si="191"/>
        <v>0</v>
      </c>
      <c r="Q2962" t="s">
        <v>8317</v>
      </c>
      <c r="R2962" s="7" t="s">
        <v>8357</v>
      </c>
      <c r="S2962" s="11">
        <f t="shared" si="192"/>
        <v>41893.757210648146</v>
      </c>
      <c r="T2962" s="11">
        <f t="shared" si="193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90"/>
        <v>1.0962000000000001</v>
      </c>
      <c r="P2963" s="6">
        <f t="shared" si="191"/>
        <v>1.1870383042291237E-4</v>
      </c>
      <c r="Q2963" t="s">
        <v>8317</v>
      </c>
      <c r="R2963" s="7" t="s">
        <v>8318</v>
      </c>
      <c r="S2963" s="11">
        <f t="shared" si="192"/>
        <v>42089.166666666672</v>
      </c>
      <c r="T2963" s="11">
        <f t="shared" si="193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90"/>
        <v>1.218</v>
      </c>
      <c r="P2964" s="6">
        <f t="shared" si="191"/>
        <v>2.6378628982869414E-5</v>
      </c>
      <c r="Q2964" t="s">
        <v>8317</v>
      </c>
      <c r="R2964" s="7" t="s">
        <v>8318</v>
      </c>
      <c r="S2964" s="11">
        <f t="shared" si="192"/>
        <v>42064.290972222225</v>
      </c>
      <c r="T2964" s="11">
        <f t="shared" si="193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90"/>
        <v>1.0685</v>
      </c>
      <c r="P2965" s="6">
        <f t="shared" si="191"/>
        <v>2.3140858019865329E-4</v>
      </c>
      <c r="Q2965" t="s">
        <v>8317</v>
      </c>
      <c r="R2965" s="7" t="s">
        <v>8318</v>
      </c>
      <c r="S2965" s="11">
        <f t="shared" si="192"/>
        <v>42187.470185185186</v>
      </c>
      <c r="T2965" s="11">
        <f t="shared" si="193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90"/>
        <v>1.0071379999999999</v>
      </c>
      <c r="P2966" s="6">
        <f t="shared" si="191"/>
        <v>1.0905960441933141E-4</v>
      </c>
      <c r="Q2966" t="s">
        <v>8317</v>
      </c>
      <c r="R2966" s="7" t="s">
        <v>8318</v>
      </c>
      <c r="S2966" s="11">
        <f t="shared" si="192"/>
        <v>41857.897222222222</v>
      </c>
      <c r="T2966" s="11">
        <f t="shared" si="193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90"/>
        <v>1.0900000000000001</v>
      </c>
      <c r="P2967" s="6">
        <f t="shared" si="191"/>
        <v>3.5409735949910916E-5</v>
      </c>
      <c r="Q2967" t="s">
        <v>8317</v>
      </c>
      <c r="R2967" s="7" t="s">
        <v>8318</v>
      </c>
      <c r="S2967" s="11">
        <f t="shared" si="192"/>
        <v>42192.729548611111</v>
      </c>
      <c r="T2967" s="11">
        <f t="shared" si="193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90"/>
        <v>1.1363000000000001</v>
      </c>
      <c r="P2968" s="6">
        <f t="shared" si="191"/>
        <v>2.4609225051916677E-4</v>
      </c>
      <c r="Q2968" t="s">
        <v>8317</v>
      </c>
      <c r="R2968" s="7" t="s">
        <v>8318</v>
      </c>
      <c r="S2968" s="11">
        <f t="shared" si="192"/>
        <v>42263.738564814819</v>
      </c>
      <c r="T2968" s="11">
        <f t="shared" si="193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90"/>
        <v>1.1392</v>
      </c>
      <c r="P2969" s="6">
        <f t="shared" si="191"/>
        <v>1.233601565569985E-4</v>
      </c>
      <c r="Q2969" t="s">
        <v>8317</v>
      </c>
      <c r="R2969" s="7" t="s">
        <v>8318</v>
      </c>
      <c r="S2969" s="11">
        <f t="shared" si="192"/>
        <v>42072.156157407408</v>
      </c>
      <c r="T2969" s="11">
        <f t="shared" si="193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90"/>
        <v>1.06</v>
      </c>
      <c r="P2970" s="6">
        <f t="shared" si="191"/>
        <v>8.0348697476556258E-5</v>
      </c>
      <c r="Q2970" t="s">
        <v>8317</v>
      </c>
      <c r="R2970" s="7" t="s">
        <v>8318</v>
      </c>
      <c r="S2970" s="11">
        <f t="shared" si="192"/>
        <v>42599.165972222225</v>
      </c>
      <c r="T2970" s="11">
        <f t="shared" si="193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90"/>
        <v>1.625</v>
      </c>
      <c r="P2971" s="6">
        <f t="shared" si="191"/>
        <v>3.5193162641348767E-5</v>
      </c>
      <c r="Q2971" t="s">
        <v>8317</v>
      </c>
      <c r="R2971" s="7" t="s">
        <v>8318</v>
      </c>
      <c r="S2971" s="11">
        <f t="shared" si="192"/>
        <v>42127.952083333337</v>
      </c>
      <c r="T2971" s="11">
        <f t="shared" si="193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90"/>
        <v>1.06</v>
      </c>
      <c r="P2972" s="6">
        <f t="shared" si="191"/>
        <v>1.3774062424552503E-4</v>
      </c>
      <c r="Q2972" t="s">
        <v>8317</v>
      </c>
      <c r="R2972" s="7" t="s">
        <v>8318</v>
      </c>
      <c r="S2972" s="11">
        <f t="shared" si="192"/>
        <v>41838.669571759259</v>
      </c>
      <c r="T2972" s="11">
        <f t="shared" si="193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90"/>
        <v>1.0015624999999999</v>
      </c>
      <c r="P2973" s="6">
        <f t="shared" si="191"/>
        <v>6.9411745394167874E-5</v>
      </c>
      <c r="Q2973" t="s">
        <v>8317</v>
      </c>
      <c r="R2973" s="7" t="s">
        <v>8318</v>
      </c>
      <c r="S2973" s="11">
        <f t="shared" si="192"/>
        <v>41882.658310185187</v>
      </c>
      <c r="T2973" s="11">
        <f t="shared" si="193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90"/>
        <v>1.0535000000000001</v>
      </c>
      <c r="P2974" s="6">
        <f t="shared" si="191"/>
        <v>4.5631996114044213E-5</v>
      </c>
      <c r="Q2974" t="s">
        <v>8317</v>
      </c>
      <c r="R2974" s="7" t="s">
        <v>8318</v>
      </c>
      <c r="S2974" s="11">
        <f t="shared" si="192"/>
        <v>42709.041666666672</v>
      </c>
      <c r="T2974" s="11">
        <f t="shared" si="193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90"/>
        <v>1.748</v>
      </c>
      <c r="P2975" s="6">
        <f t="shared" si="191"/>
        <v>1.8928507168331583E-4</v>
      </c>
      <c r="Q2975" t="s">
        <v>8317</v>
      </c>
      <c r="R2975" s="7" t="s">
        <v>8318</v>
      </c>
      <c r="S2975" s="11">
        <f t="shared" si="192"/>
        <v>42370.166666666672</v>
      </c>
      <c r="T2975" s="11">
        <f t="shared" si="193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90"/>
        <v>1.02</v>
      </c>
      <c r="P2976" s="6">
        <f t="shared" si="191"/>
        <v>1.1045238736669459E-4</v>
      </c>
      <c r="Q2976" t="s">
        <v>8317</v>
      </c>
      <c r="R2976" s="7" t="s">
        <v>8318</v>
      </c>
      <c r="S2976" s="11">
        <f t="shared" si="192"/>
        <v>41908.065972222219</v>
      </c>
      <c r="T2976" s="11">
        <f t="shared" si="193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90"/>
        <v>1.00125</v>
      </c>
      <c r="P2977" s="6">
        <f t="shared" si="191"/>
        <v>1.7347522015827914E-4</v>
      </c>
      <c r="Q2977" t="s">
        <v>8317</v>
      </c>
      <c r="R2977" s="7" t="s">
        <v>8318</v>
      </c>
      <c r="S2977" s="11">
        <f t="shared" si="192"/>
        <v>41970.125</v>
      </c>
      <c r="T2977" s="11">
        <f t="shared" si="193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90"/>
        <v>1.7142857142857142</v>
      </c>
      <c r="P2978" s="6">
        <f t="shared" si="191"/>
        <v>2.598879702745755E-6</v>
      </c>
      <c r="Q2978" t="s">
        <v>8317</v>
      </c>
      <c r="R2978" s="7" t="s">
        <v>8318</v>
      </c>
      <c r="S2978" s="11">
        <f t="shared" si="192"/>
        <v>42442.5</v>
      </c>
      <c r="T2978" s="11">
        <f t="shared" si="193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90"/>
        <v>1.1356666666666666</v>
      </c>
      <c r="P2979" s="6">
        <f t="shared" si="191"/>
        <v>7.3786526227123225E-5</v>
      </c>
      <c r="Q2979" t="s">
        <v>8317</v>
      </c>
      <c r="R2979" s="7" t="s">
        <v>8318</v>
      </c>
      <c r="S2979" s="11">
        <f t="shared" si="192"/>
        <v>42086.093055555553</v>
      </c>
      <c r="T2979" s="11">
        <f t="shared" si="193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90"/>
        <v>1.2946666666666666</v>
      </c>
      <c r="P2980" s="6">
        <f t="shared" si="191"/>
        <v>2.1029268261384401E-5</v>
      </c>
      <c r="Q2980" t="s">
        <v>8317</v>
      </c>
      <c r="R2980" s="7" t="s">
        <v>8318</v>
      </c>
      <c r="S2980" s="11">
        <f t="shared" si="192"/>
        <v>41932.249305555553</v>
      </c>
      <c r="T2980" s="11">
        <f t="shared" si="193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90"/>
        <v>1.014</v>
      </c>
      <c r="P2981" s="6">
        <f t="shared" si="191"/>
        <v>1.0980266744100815E-4</v>
      </c>
      <c r="Q2981" t="s">
        <v>8317</v>
      </c>
      <c r="R2981" s="7" t="s">
        <v>8318</v>
      </c>
      <c r="S2981" s="11">
        <f t="shared" si="192"/>
        <v>42010.25</v>
      </c>
      <c r="T2981" s="11">
        <f t="shared" si="193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90"/>
        <v>1.0916666666666666</v>
      </c>
      <c r="P2982" s="6">
        <f t="shared" si="191"/>
        <v>7.0927758554102893E-5</v>
      </c>
      <c r="Q2982" t="s">
        <v>8317</v>
      </c>
      <c r="R2982" s="7" t="s">
        <v>8318</v>
      </c>
      <c r="S2982" s="11">
        <f t="shared" si="192"/>
        <v>42240.083333333328</v>
      </c>
      <c r="T2982" s="11">
        <f t="shared" si="193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90"/>
        <v>1.28925</v>
      </c>
      <c r="P2983" s="6">
        <f t="shared" si="191"/>
        <v>1.1168685522549882E-4</v>
      </c>
      <c r="Q2983" t="s">
        <v>8317</v>
      </c>
      <c r="R2983" s="7" t="s">
        <v>8357</v>
      </c>
      <c r="S2983" s="11">
        <f t="shared" si="192"/>
        <v>42270.559675925921</v>
      </c>
      <c r="T2983" s="11">
        <f t="shared" si="193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90"/>
        <v>1.0206</v>
      </c>
      <c r="P2984" s="6">
        <f t="shared" si="191"/>
        <v>1.1051735935926324E-4</v>
      </c>
      <c r="Q2984" t="s">
        <v>8317</v>
      </c>
      <c r="R2984" s="7" t="s">
        <v>8357</v>
      </c>
      <c r="S2984" s="11">
        <f t="shared" si="192"/>
        <v>42411.686840277776</v>
      </c>
      <c r="T2984" s="11">
        <f t="shared" si="193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90"/>
        <v>1.465395775862069</v>
      </c>
      <c r="P2985" s="6">
        <f t="shared" si="191"/>
        <v>3.6814410937647223E-3</v>
      </c>
      <c r="Q2985" t="s">
        <v>8317</v>
      </c>
      <c r="R2985" s="7" t="s">
        <v>8357</v>
      </c>
      <c r="S2985" s="11">
        <f t="shared" si="192"/>
        <v>41954.674027777779</v>
      </c>
      <c r="T2985" s="11">
        <f t="shared" si="193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90"/>
        <v>1.00352</v>
      </c>
      <c r="P2986" s="6">
        <f t="shared" si="191"/>
        <v>5.4333911652071256E-4</v>
      </c>
      <c r="Q2986" t="s">
        <v>8317</v>
      </c>
      <c r="R2986" s="7" t="s">
        <v>8357</v>
      </c>
      <c r="S2986" s="11">
        <f t="shared" si="192"/>
        <v>42606.278715277775</v>
      </c>
      <c r="T2986" s="11">
        <f t="shared" si="193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90"/>
        <v>1.2164999999999999</v>
      </c>
      <c r="P2987" s="6">
        <f t="shared" si="191"/>
        <v>2.6346142986585091E-4</v>
      </c>
      <c r="Q2987" t="s">
        <v>8317</v>
      </c>
      <c r="R2987" s="7" t="s">
        <v>8357</v>
      </c>
      <c r="S2987" s="11">
        <f t="shared" si="192"/>
        <v>42674.166666666672</v>
      </c>
      <c r="T2987" s="11">
        <f t="shared" si="193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90"/>
        <v>1.0549999999999999</v>
      </c>
      <c r="P2988" s="6">
        <f t="shared" si="191"/>
        <v>5.4836361727935435E-5</v>
      </c>
      <c r="Q2988" t="s">
        <v>8317</v>
      </c>
      <c r="R2988" s="7" t="s">
        <v>8357</v>
      </c>
      <c r="S2988" s="11">
        <f t="shared" si="192"/>
        <v>42491.458402777775</v>
      </c>
      <c r="T2988" s="11">
        <f t="shared" si="193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90"/>
        <v>1.1040080000000001</v>
      </c>
      <c r="P2989" s="6">
        <f t="shared" si="191"/>
        <v>5.9774666309769494E-4</v>
      </c>
      <c r="Q2989" t="s">
        <v>8317</v>
      </c>
      <c r="R2989" s="7" t="s">
        <v>8357</v>
      </c>
      <c r="S2989" s="11">
        <f t="shared" si="192"/>
        <v>42656</v>
      </c>
      <c r="T2989" s="11">
        <f t="shared" si="193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90"/>
        <v>1</v>
      </c>
      <c r="P2990" s="6">
        <f t="shared" si="191"/>
        <v>2.1657330856214624E-5</v>
      </c>
      <c r="Q2990" t="s">
        <v>8317</v>
      </c>
      <c r="R2990" s="7" t="s">
        <v>8357</v>
      </c>
      <c r="S2990" s="11">
        <f t="shared" si="192"/>
        <v>42541.362048611118</v>
      </c>
      <c r="T2990" s="11">
        <f t="shared" si="193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90"/>
        <v>1.76535</v>
      </c>
      <c r="P2991" s="6">
        <f t="shared" si="191"/>
        <v>7.6465538054036977E-4</v>
      </c>
      <c r="Q2991" t="s">
        <v>8317</v>
      </c>
      <c r="R2991" s="7" t="s">
        <v>8357</v>
      </c>
      <c r="S2991" s="11">
        <f t="shared" si="192"/>
        <v>42359.207638888889</v>
      </c>
      <c r="T2991" s="11">
        <f t="shared" si="193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90"/>
        <v>1</v>
      </c>
      <c r="P2992" s="6">
        <f t="shared" si="191"/>
        <v>2.1657330856214625E-4</v>
      </c>
      <c r="Q2992" t="s">
        <v>8317</v>
      </c>
      <c r="R2992" s="7" t="s">
        <v>8357</v>
      </c>
      <c r="S2992" s="11">
        <f t="shared" si="192"/>
        <v>42376.57430555555</v>
      </c>
      <c r="T2992" s="11">
        <f t="shared" si="193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90"/>
        <v>1.0329411764705883</v>
      </c>
      <c r="P2993" s="6">
        <f t="shared" si="191"/>
        <v>1.901513649175644E-4</v>
      </c>
      <c r="Q2993" t="s">
        <v>8317</v>
      </c>
      <c r="R2993" s="7" t="s">
        <v>8357</v>
      </c>
      <c r="S2993" s="11">
        <f t="shared" si="192"/>
        <v>42762.837152777778</v>
      </c>
      <c r="T2993" s="11">
        <f t="shared" si="193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90"/>
        <v>1.0449999999999999</v>
      </c>
      <c r="P2994" s="6">
        <f t="shared" si="191"/>
        <v>6.7895732234232855E-5</v>
      </c>
      <c r="Q2994" t="s">
        <v>8317</v>
      </c>
      <c r="R2994" s="7" t="s">
        <v>8357</v>
      </c>
      <c r="S2994" s="11">
        <f t="shared" si="192"/>
        <v>42652.767476851848</v>
      </c>
      <c r="T2994" s="11">
        <f t="shared" si="193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90"/>
        <v>1.0029999999999999</v>
      </c>
      <c r="P2995" s="6">
        <f t="shared" si="191"/>
        <v>2.1722302848783269E-5</v>
      </c>
      <c r="Q2995" t="s">
        <v>8317</v>
      </c>
      <c r="R2995" s="7" t="s">
        <v>8357</v>
      </c>
      <c r="S2995" s="11">
        <f t="shared" si="192"/>
        <v>42420.838738425926</v>
      </c>
      <c r="T2995" s="11">
        <f t="shared" si="193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90"/>
        <v>4.577466666666667</v>
      </c>
      <c r="P2996" s="6">
        <f t="shared" si="191"/>
        <v>2.9740713024988174E-5</v>
      </c>
      <c r="Q2996" t="s">
        <v>8317</v>
      </c>
      <c r="R2996" s="7" t="s">
        <v>8357</v>
      </c>
      <c r="S2996" s="11">
        <f t="shared" si="192"/>
        <v>41915.478842592594</v>
      </c>
      <c r="T2996" s="11">
        <f t="shared" si="193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90"/>
        <v>1.0496000000000001</v>
      </c>
      <c r="P2997" s="6">
        <f t="shared" si="191"/>
        <v>3.4097301700024307E-4</v>
      </c>
      <c r="Q2997" t="s">
        <v>8317</v>
      </c>
      <c r="R2997" s="7" t="s">
        <v>8357</v>
      </c>
      <c r="S2997" s="11">
        <f t="shared" si="192"/>
        <v>42754.665173611109</v>
      </c>
      <c r="T2997" s="11">
        <f t="shared" si="193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90"/>
        <v>1.7194285714285715</v>
      </c>
      <c r="P2998" s="6">
        <f t="shared" si="191"/>
        <v>1.3033381709269961E-3</v>
      </c>
      <c r="Q2998" t="s">
        <v>8317</v>
      </c>
      <c r="R2998" s="7" t="s">
        <v>8357</v>
      </c>
      <c r="S2998" s="11">
        <f t="shared" si="192"/>
        <v>42150.912500000006</v>
      </c>
      <c r="T2998" s="11">
        <f t="shared" si="193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90"/>
        <v>1.0373000000000001</v>
      </c>
      <c r="P2999" s="6">
        <f t="shared" si="191"/>
        <v>2.2465149297151431E-4</v>
      </c>
      <c r="Q2999" t="s">
        <v>8317</v>
      </c>
      <c r="R2999" s="7" t="s">
        <v>8357</v>
      </c>
      <c r="S2999" s="11">
        <f t="shared" si="192"/>
        <v>42793.207638888889</v>
      </c>
      <c r="T2999" s="11">
        <f t="shared" si="193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90"/>
        <v>1.0302899999999999</v>
      </c>
      <c r="P3000" s="6">
        <f t="shared" si="191"/>
        <v>1.1156665703924683E-3</v>
      </c>
      <c r="Q3000" t="s">
        <v>8317</v>
      </c>
      <c r="R3000" s="7" t="s">
        <v>8357</v>
      </c>
      <c r="S3000" s="11">
        <f t="shared" si="192"/>
        <v>41806.184027777781</v>
      </c>
      <c r="T3000" s="11">
        <f t="shared" si="193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90"/>
        <v>1.1888888888888889</v>
      </c>
      <c r="P3001" s="6">
        <f t="shared" si="191"/>
        <v>3.4760016024224475E-5</v>
      </c>
      <c r="Q3001" t="s">
        <v>8317</v>
      </c>
      <c r="R3001" s="7" t="s">
        <v>8357</v>
      </c>
      <c r="S3001" s="11">
        <f t="shared" si="192"/>
        <v>42795.083333333328</v>
      </c>
      <c r="T3001" s="11">
        <f t="shared" si="193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90"/>
        <v>1</v>
      </c>
      <c r="P3002" s="6">
        <f t="shared" si="191"/>
        <v>1.0828665428107312E-5</v>
      </c>
      <c r="Q3002" t="s">
        <v>8317</v>
      </c>
      <c r="R3002" s="7" t="s">
        <v>8357</v>
      </c>
      <c r="S3002" s="11">
        <f t="shared" si="192"/>
        <v>42766.75</v>
      </c>
      <c r="T3002" s="11">
        <f t="shared" si="193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90"/>
        <v>3.1869988910451896</v>
      </c>
      <c r="P3003" s="6">
        <f t="shared" si="191"/>
        <v>4.9792391028853893E-4</v>
      </c>
      <c r="Q3003" t="s">
        <v>8317</v>
      </c>
      <c r="R3003" s="7" t="s">
        <v>8357</v>
      </c>
      <c r="S3003" s="11">
        <f t="shared" si="192"/>
        <v>42564.895625000005</v>
      </c>
      <c r="T3003" s="11">
        <f t="shared" si="193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90"/>
        <v>1.0850614285714286</v>
      </c>
      <c r="P3004" s="6">
        <f t="shared" si="191"/>
        <v>1.6449674050521827E-4</v>
      </c>
      <c r="Q3004" t="s">
        <v>8317</v>
      </c>
      <c r="R3004" s="7" t="s">
        <v>8357</v>
      </c>
      <c r="S3004" s="11">
        <f t="shared" si="192"/>
        <v>41269.83625</v>
      </c>
      <c r="T3004" s="11">
        <f t="shared" si="193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90"/>
        <v>1.0116666666666667</v>
      </c>
      <c r="P3005" s="6">
        <f t="shared" si="191"/>
        <v>6.5729999148611388E-5</v>
      </c>
      <c r="Q3005" t="s">
        <v>8317</v>
      </c>
      <c r="R3005" s="7" t="s">
        <v>8357</v>
      </c>
      <c r="S3005" s="11">
        <f t="shared" si="192"/>
        <v>42430.249305555553</v>
      </c>
      <c r="T3005" s="11">
        <f t="shared" si="193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90"/>
        <v>1.12815</v>
      </c>
      <c r="P3006" s="6">
        <f t="shared" si="191"/>
        <v>9.773087122175411E-4</v>
      </c>
      <c r="Q3006" t="s">
        <v>8317</v>
      </c>
      <c r="R3006" s="7" t="s">
        <v>8357</v>
      </c>
      <c r="S3006" s="11">
        <f t="shared" si="192"/>
        <v>41958.922731481478</v>
      </c>
      <c r="T3006" s="11">
        <f t="shared" si="193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90"/>
        <v>1.2049622641509434</v>
      </c>
      <c r="P3007" s="6">
        <f t="shared" si="191"/>
        <v>2.7662042409408693E-4</v>
      </c>
      <c r="Q3007" t="s">
        <v>8317</v>
      </c>
      <c r="R3007" s="7" t="s">
        <v>8357</v>
      </c>
      <c r="S3007" s="11">
        <f t="shared" si="192"/>
        <v>41918.674826388888</v>
      </c>
      <c r="T3007" s="11">
        <f t="shared" si="193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90"/>
        <v>1.0774999999999999</v>
      </c>
      <c r="P3008" s="6">
        <f t="shared" si="191"/>
        <v>1.8668619198057007E-4</v>
      </c>
      <c r="Q3008" t="s">
        <v>8317</v>
      </c>
      <c r="R3008" s="7" t="s">
        <v>8357</v>
      </c>
      <c r="S3008" s="11">
        <f t="shared" si="192"/>
        <v>41987.756840277783</v>
      </c>
      <c r="T3008" s="11">
        <f t="shared" si="193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90"/>
        <v>1.8</v>
      </c>
      <c r="P3009" s="6">
        <f t="shared" si="191"/>
        <v>2.3389917324711796E-5</v>
      </c>
      <c r="Q3009" t="s">
        <v>8317</v>
      </c>
      <c r="R3009" s="7" t="s">
        <v>8357</v>
      </c>
      <c r="S3009" s="11">
        <f t="shared" si="192"/>
        <v>42119.216238425928</v>
      </c>
      <c r="T3009" s="11">
        <f t="shared" si="193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94">E3010/D3010</f>
        <v>1.0116666666666667</v>
      </c>
      <c r="P3010" s="6">
        <f t="shared" ref="P3010:P3073" si="195">E3010/SUM($E$2:$E$4115)</f>
        <v>6.5729999148611388E-5</v>
      </c>
      <c r="Q3010" t="s">
        <v>8317</v>
      </c>
      <c r="R3010" s="7" t="s">
        <v>8357</v>
      </c>
      <c r="S3010" s="11">
        <f t="shared" si="192"/>
        <v>42390.212025462963</v>
      </c>
      <c r="T3010" s="11">
        <f t="shared" si="193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94"/>
        <v>1.19756</v>
      </c>
      <c r="P3011" s="6">
        <f t="shared" si="195"/>
        <v>6.4839882850420969E-4</v>
      </c>
      <c r="Q3011" t="s">
        <v>8317</v>
      </c>
      <c r="R3011" s="7" t="s">
        <v>8357</v>
      </c>
      <c r="S3011" s="11">
        <f t="shared" ref="S3011:S3074" si="196">(((I3011/60)/60/24)+DATE(1970,1,1))</f>
        <v>41969.611574074079</v>
      </c>
      <c r="T3011" s="11">
        <f t="shared" ref="T3011:T3074" si="197">((($J3011/60)/60/24)+DATE(1970,1,1))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4"/>
        <v>1.58</v>
      </c>
      <c r="P3012" s="6">
        <f t="shared" si="195"/>
        <v>5.1327874129228662E-5</v>
      </c>
      <c r="Q3012" t="s">
        <v>8317</v>
      </c>
      <c r="R3012" s="7" t="s">
        <v>8357</v>
      </c>
      <c r="S3012" s="11">
        <f t="shared" si="196"/>
        <v>42056.832395833335</v>
      </c>
      <c r="T3012" s="11">
        <f t="shared" si="19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4"/>
        <v>1.2366666666666666</v>
      </c>
      <c r="P3013" s="6">
        <f t="shared" si="195"/>
        <v>8.0348697476556268E-6</v>
      </c>
      <c r="Q3013" t="s">
        <v>8317</v>
      </c>
      <c r="R3013" s="7" t="s">
        <v>8357</v>
      </c>
      <c r="S3013" s="11">
        <f t="shared" si="196"/>
        <v>42361.957638888889</v>
      </c>
      <c r="T3013" s="11">
        <f t="shared" si="19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4"/>
        <v>1.1712499999999999</v>
      </c>
      <c r="P3014" s="6">
        <f t="shared" si="195"/>
        <v>1.0146459506136551E-4</v>
      </c>
      <c r="Q3014" t="s">
        <v>8317</v>
      </c>
      <c r="R3014" s="7" t="s">
        <v>8357</v>
      </c>
      <c r="S3014" s="11">
        <f t="shared" si="196"/>
        <v>42045.702893518523</v>
      </c>
      <c r="T3014" s="11">
        <f t="shared" si="19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4"/>
        <v>1.5696000000000001</v>
      </c>
      <c r="P3015" s="6">
        <f t="shared" si="195"/>
        <v>3.3993346511914475E-4</v>
      </c>
      <c r="Q3015" t="s">
        <v>8317</v>
      </c>
      <c r="R3015" s="7" t="s">
        <v>8357</v>
      </c>
      <c r="S3015" s="11">
        <f t="shared" si="196"/>
        <v>42176.836215277777</v>
      </c>
      <c r="T3015" s="11">
        <f t="shared" si="19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4"/>
        <v>1.13104</v>
      </c>
      <c r="P3016" s="6">
        <f t="shared" si="195"/>
        <v>6.1238268729032477E-4</v>
      </c>
      <c r="Q3016" t="s">
        <v>8317</v>
      </c>
      <c r="R3016" s="7" t="s">
        <v>8357</v>
      </c>
      <c r="S3016" s="11">
        <f t="shared" si="196"/>
        <v>41948.208333333336</v>
      </c>
      <c r="T3016" s="11">
        <f t="shared" si="19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4"/>
        <v>1.0317647058823529</v>
      </c>
      <c r="P3017" s="6">
        <f t="shared" si="195"/>
        <v>7.5973916643600907E-5</v>
      </c>
      <c r="Q3017" t="s">
        <v>8317</v>
      </c>
      <c r="R3017" s="7" t="s">
        <v>8357</v>
      </c>
      <c r="S3017" s="11">
        <f t="shared" si="196"/>
        <v>41801.166666666664</v>
      </c>
      <c r="T3017" s="11">
        <f t="shared" si="19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4"/>
        <v>1.0261176470588236</v>
      </c>
      <c r="P3018" s="6">
        <f t="shared" si="195"/>
        <v>1.8889523972790396E-4</v>
      </c>
      <c r="Q3018" t="s">
        <v>8317</v>
      </c>
      <c r="R3018" s="7" t="s">
        <v>8357</v>
      </c>
      <c r="S3018" s="11">
        <f t="shared" si="196"/>
        <v>41838.548055555555</v>
      </c>
      <c r="T3018" s="11">
        <f t="shared" si="19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4"/>
        <v>1.0584090909090909</v>
      </c>
      <c r="P3019" s="6">
        <f t="shared" si="195"/>
        <v>5.042909489869576E-4</v>
      </c>
      <c r="Q3019" t="s">
        <v>8317</v>
      </c>
      <c r="R3019" s="7" t="s">
        <v>8357</v>
      </c>
      <c r="S3019" s="11">
        <f t="shared" si="196"/>
        <v>41871.850034722222</v>
      </c>
      <c r="T3019" s="11">
        <f t="shared" si="19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4"/>
        <v>1.0071428571428571</v>
      </c>
      <c r="P3020" s="6">
        <f t="shared" si="195"/>
        <v>9.1610509521787865E-5</v>
      </c>
      <c r="Q3020" t="s">
        <v>8317</v>
      </c>
      <c r="R3020" s="7" t="s">
        <v>8357</v>
      </c>
      <c r="S3020" s="11">
        <f t="shared" si="196"/>
        <v>42205.916666666672</v>
      </c>
      <c r="T3020" s="11">
        <f t="shared" si="19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4"/>
        <v>1.2123333333333333</v>
      </c>
      <c r="P3021" s="6">
        <f t="shared" si="195"/>
        <v>3.9383856162026297E-4</v>
      </c>
      <c r="Q3021" t="s">
        <v>8317</v>
      </c>
      <c r="R3021" s="7" t="s">
        <v>8357</v>
      </c>
      <c r="S3021" s="11">
        <f t="shared" si="196"/>
        <v>41786.125</v>
      </c>
      <c r="T3021" s="11">
        <f t="shared" si="19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4"/>
        <v>1.0057142857142858</v>
      </c>
      <c r="P3022" s="6">
        <f t="shared" si="195"/>
        <v>1.5246760922775097E-4</v>
      </c>
      <c r="Q3022" t="s">
        <v>8317</v>
      </c>
      <c r="R3022" s="7" t="s">
        <v>8357</v>
      </c>
      <c r="S3022" s="11">
        <f t="shared" si="196"/>
        <v>42230.846446759257</v>
      </c>
      <c r="T3022" s="11">
        <f t="shared" si="19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4"/>
        <v>1.1602222222222223</v>
      </c>
      <c r="P3023" s="6">
        <f t="shared" si="195"/>
        <v>1.1307292440029656E-4</v>
      </c>
      <c r="Q3023" t="s">
        <v>8317</v>
      </c>
      <c r="R3023" s="7" t="s">
        <v>8357</v>
      </c>
      <c r="S3023" s="11">
        <f t="shared" si="196"/>
        <v>42696.249305555553</v>
      </c>
      <c r="T3023" s="11">
        <f t="shared" si="19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4"/>
        <v>1.0087999999999999</v>
      </c>
      <c r="P3024" s="6">
        <f t="shared" si="195"/>
        <v>2.1847915367749314E-4</v>
      </c>
      <c r="Q3024" t="s">
        <v>8317</v>
      </c>
      <c r="R3024" s="7" t="s">
        <v>8357</v>
      </c>
      <c r="S3024" s="11">
        <f t="shared" si="196"/>
        <v>42609.95380787037</v>
      </c>
      <c r="T3024" s="11">
        <f t="shared" si="19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4"/>
        <v>1.03</v>
      </c>
      <c r="P3025" s="6">
        <f t="shared" si="195"/>
        <v>1.5614935547330747E-5</v>
      </c>
      <c r="Q3025" t="s">
        <v>8317</v>
      </c>
      <c r="R3025" s="7" t="s">
        <v>8357</v>
      </c>
      <c r="S3025" s="11">
        <f t="shared" si="196"/>
        <v>42166.675763888896</v>
      </c>
      <c r="T3025" s="11">
        <f t="shared" si="19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4"/>
        <v>2.4641999999999999</v>
      </c>
      <c r="P3026" s="6">
        <f t="shared" si="195"/>
        <v>2.6683997347942039E-4</v>
      </c>
      <c r="Q3026" t="s">
        <v>8317</v>
      </c>
      <c r="R3026" s="7" t="s">
        <v>8357</v>
      </c>
      <c r="S3026" s="11">
        <f t="shared" si="196"/>
        <v>41188.993923611109</v>
      </c>
      <c r="T3026" s="11">
        <f t="shared" si="19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4"/>
        <v>3.0219999999999998</v>
      </c>
      <c r="P3027" s="6">
        <f t="shared" si="195"/>
        <v>1.6362113461870149E-4</v>
      </c>
      <c r="Q3027" t="s">
        <v>8317</v>
      </c>
      <c r="R3027" s="7" t="s">
        <v>8357</v>
      </c>
      <c r="S3027" s="11">
        <f t="shared" si="196"/>
        <v>41789.666666666664</v>
      </c>
      <c r="T3027" s="11">
        <f t="shared" si="19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4"/>
        <v>1.4333333333333333</v>
      </c>
      <c r="P3028" s="6">
        <f t="shared" si="195"/>
        <v>2.7937956804516866E-5</v>
      </c>
      <c r="Q3028" t="s">
        <v>8317</v>
      </c>
      <c r="R3028" s="7" t="s">
        <v>8357</v>
      </c>
      <c r="S3028" s="11">
        <f t="shared" si="196"/>
        <v>42797.459398148145</v>
      </c>
      <c r="T3028" s="11">
        <f t="shared" si="19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4"/>
        <v>1.3144</v>
      </c>
      <c r="P3029" s="6">
        <f t="shared" si="195"/>
        <v>1.1386558270963401E-3</v>
      </c>
      <c r="Q3029" t="s">
        <v>8317</v>
      </c>
      <c r="R3029" s="7" t="s">
        <v>8357</v>
      </c>
      <c r="S3029" s="11">
        <f t="shared" si="196"/>
        <v>42083.662627314814</v>
      </c>
      <c r="T3029" s="11">
        <f t="shared" si="19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4"/>
        <v>1.6801999999999999</v>
      </c>
      <c r="P3030" s="6">
        <f t="shared" si="195"/>
        <v>1.8194323652305906E-4</v>
      </c>
      <c r="Q3030" t="s">
        <v>8317</v>
      </c>
      <c r="R3030" s="7" t="s">
        <v>8357</v>
      </c>
      <c r="S3030" s="11">
        <f t="shared" si="196"/>
        <v>42597.264178240745</v>
      </c>
      <c r="T3030" s="11">
        <f t="shared" si="19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4"/>
        <v>1.0967666666666667</v>
      </c>
      <c r="P3031" s="6">
        <f t="shared" si="195"/>
        <v>7.1259115716202986E-4</v>
      </c>
      <c r="Q3031" t="s">
        <v>8317</v>
      </c>
      <c r="R3031" s="7" t="s">
        <v>8357</v>
      </c>
      <c r="S3031" s="11">
        <f t="shared" si="196"/>
        <v>41961.190972222219</v>
      </c>
      <c r="T3031" s="11">
        <f t="shared" si="19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4"/>
        <v>1.0668571428571429</v>
      </c>
      <c r="P3032" s="6">
        <f t="shared" si="195"/>
        <v>4.0434236708552708E-5</v>
      </c>
      <c r="Q3032" t="s">
        <v>8317</v>
      </c>
      <c r="R3032" s="7" t="s">
        <v>8357</v>
      </c>
      <c r="S3032" s="11">
        <f t="shared" si="196"/>
        <v>42263.747349537036</v>
      </c>
      <c r="T3032" s="11">
        <f t="shared" si="19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4"/>
        <v>1</v>
      </c>
      <c r="P3033" s="6">
        <f t="shared" si="195"/>
        <v>3.2485996284321939E-5</v>
      </c>
      <c r="Q3033" t="s">
        <v>8317</v>
      </c>
      <c r="R3033" s="7" t="s">
        <v>8357</v>
      </c>
      <c r="S3033" s="11">
        <f t="shared" si="196"/>
        <v>42657.882488425923</v>
      </c>
      <c r="T3033" s="11">
        <f t="shared" si="19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4"/>
        <v>1.272</v>
      </c>
      <c r="P3034" s="6">
        <f t="shared" si="195"/>
        <v>2.7548124849105004E-5</v>
      </c>
      <c r="Q3034" t="s">
        <v>8317</v>
      </c>
      <c r="R3034" s="7" t="s">
        <v>8357</v>
      </c>
      <c r="S3034" s="11">
        <f t="shared" si="196"/>
        <v>42258.044664351852</v>
      </c>
      <c r="T3034" s="11">
        <f t="shared" si="19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4"/>
        <v>1.4653333333333334</v>
      </c>
      <c r="P3035" s="6">
        <f t="shared" si="195"/>
        <v>9.5205626443919491E-5</v>
      </c>
      <c r="Q3035" t="s">
        <v>8317</v>
      </c>
      <c r="R3035" s="7" t="s">
        <v>8357</v>
      </c>
      <c r="S3035" s="11">
        <f t="shared" si="196"/>
        <v>42600.110243055555</v>
      </c>
      <c r="T3035" s="11">
        <f t="shared" si="19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4"/>
        <v>1.1253599999999999</v>
      </c>
      <c r="P3036" s="6">
        <f t="shared" si="195"/>
        <v>2.4372293852349689E-3</v>
      </c>
      <c r="Q3036" t="s">
        <v>8317</v>
      </c>
      <c r="R3036" s="7" t="s">
        <v>8357</v>
      </c>
      <c r="S3036" s="11">
        <f t="shared" si="196"/>
        <v>42675.165972222225</v>
      </c>
      <c r="T3036" s="11">
        <f t="shared" si="19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4"/>
        <v>1.0878684000000001</v>
      </c>
      <c r="P3037" s="6">
        <f t="shared" si="195"/>
        <v>5.890081466705208E-4</v>
      </c>
      <c r="Q3037" t="s">
        <v>8317</v>
      </c>
      <c r="R3037" s="7" t="s">
        <v>8357</v>
      </c>
      <c r="S3037" s="11">
        <f t="shared" si="196"/>
        <v>41398.560289351852</v>
      </c>
      <c r="T3037" s="11">
        <f t="shared" si="19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4"/>
        <v>1.26732</v>
      </c>
      <c r="P3038" s="6">
        <f t="shared" si="195"/>
        <v>6.8616921351744801E-4</v>
      </c>
      <c r="Q3038" t="s">
        <v>8317</v>
      </c>
      <c r="R3038" s="7" t="s">
        <v>8357</v>
      </c>
      <c r="S3038" s="11">
        <f t="shared" si="196"/>
        <v>41502.499305555553</v>
      </c>
      <c r="T3038" s="11">
        <f t="shared" si="19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4"/>
        <v>2.1320000000000001</v>
      </c>
      <c r="P3039" s="6">
        <f t="shared" si="195"/>
        <v>2.308671469272479E-5</v>
      </c>
      <c r="Q3039" t="s">
        <v>8317</v>
      </c>
      <c r="R3039" s="7" t="s">
        <v>8357</v>
      </c>
      <c r="S3039" s="11">
        <f t="shared" si="196"/>
        <v>40453.207638888889</v>
      </c>
      <c r="T3039" s="11">
        <f t="shared" si="19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4"/>
        <v>1.0049999999999999</v>
      </c>
      <c r="P3040" s="6">
        <f t="shared" si="195"/>
        <v>2.1765617510495699E-5</v>
      </c>
      <c r="Q3040" t="s">
        <v>8317</v>
      </c>
      <c r="R3040" s="7" t="s">
        <v>8357</v>
      </c>
      <c r="S3040" s="11">
        <f t="shared" si="196"/>
        <v>42433.252280092594</v>
      </c>
      <c r="T3040" s="11">
        <f t="shared" si="19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4"/>
        <v>1.0871389999999999</v>
      </c>
      <c r="P3041" s="6">
        <f t="shared" si="195"/>
        <v>4.7089058019388622E-4</v>
      </c>
      <c r="Q3041" t="s">
        <v>8317</v>
      </c>
      <c r="R3041" s="7" t="s">
        <v>8357</v>
      </c>
      <c r="S3041" s="11">
        <f t="shared" si="196"/>
        <v>41637.332638888889</v>
      </c>
      <c r="T3041" s="11">
        <f t="shared" si="19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4"/>
        <v>1.075</v>
      </c>
      <c r="P3042" s="6">
        <f t="shared" si="195"/>
        <v>6.9844892011292173E-5</v>
      </c>
      <c r="Q3042" t="s">
        <v>8317</v>
      </c>
      <c r="R3042" s="7" t="s">
        <v>8357</v>
      </c>
      <c r="S3042" s="11">
        <f t="shared" si="196"/>
        <v>42181.958333333328</v>
      </c>
      <c r="T3042" s="11">
        <f t="shared" si="19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4"/>
        <v>1.1048192771084338</v>
      </c>
      <c r="P3043" s="6">
        <f t="shared" si="195"/>
        <v>1.9859772395148812E-4</v>
      </c>
      <c r="Q3043" t="s">
        <v>8317</v>
      </c>
      <c r="R3043" s="7" t="s">
        <v>8357</v>
      </c>
      <c r="S3043" s="11">
        <f t="shared" si="196"/>
        <v>42389.868611111116</v>
      </c>
      <c r="T3043" s="11">
        <f t="shared" si="19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4"/>
        <v>1.28</v>
      </c>
      <c r="P3044" s="6">
        <f t="shared" si="195"/>
        <v>4.158207524393208E-5</v>
      </c>
      <c r="Q3044" t="s">
        <v>8317</v>
      </c>
      <c r="R3044" s="7" t="s">
        <v>8357</v>
      </c>
      <c r="S3044" s="11">
        <f t="shared" si="196"/>
        <v>42283.688043981485</v>
      </c>
      <c r="T3044" s="11">
        <f t="shared" si="19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4"/>
        <v>1.1000666666666667</v>
      </c>
      <c r="P3045" s="6">
        <f t="shared" si="195"/>
        <v>3.5736761645839755E-4</v>
      </c>
      <c r="Q3045" t="s">
        <v>8317</v>
      </c>
      <c r="R3045" s="7" t="s">
        <v>8357</v>
      </c>
      <c r="S3045" s="11">
        <f t="shared" si="196"/>
        <v>42110.118055555555</v>
      </c>
      <c r="T3045" s="11">
        <f t="shared" si="19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4"/>
        <v>1.0934166666666667</v>
      </c>
      <c r="P3046" s="6">
        <f t="shared" si="195"/>
        <v>2.8416583816439213E-4</v>
      </c>
      <c r="Q3046" t="s">
        <v>8317</v>
      </c>
      <c r="R3046" s="7" t="s">
        <v>8357</v>
      </c>
      <c r="S3046" s="11">
        <f t="shared" si="196"/>
        <v>42402.7268287037</v>
      </c>
      <c r="T3046" s="11">
        <f t="shared" si="19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4"/>
        <v>1.3270650000000002</v>
      </c>
      <c r="P3047" s="6">
        <f t="shared" si="195"/>
        <v>1.1496274309080985E-4</v>
      </c>
      <c r="Q3047" t="s">
        <v>8317</v>
      </c>
      <c r="R3047" s="7" t="s">
        <v>8357</v>
      </c>
      <c r="S3047" s="11">
        <f t="shared" si="196"/>
        <v>41873.155729166669</v>
      </c>
      <c r="T3047" s="11">
        <f t="shared" si="19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4"/>
        <v>1.9084810126582279</v>
      </c>
      <c r="P3048" s="6">
        <f t="shared" si="195"/>
        <v>3.265275773191479E-4</v>
      </c>
      <c r="Q3048" t="s">
        <v>8317</v>
      </c>
      <c r="R3048" s="7" t="s">
        <v>8357</v>
      </c>
      <c r="S3048" s="11">
        <f t="shared" si="196"/>
        <v>41892.202777777777</v>
      </c>
      <c r="T3048" s="11">
        <f t="shared" si="19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4"/>
        <v>1.49</v>
      </c>
      <c r="P3049" s="6">
        <f t="shared" si="195"/>
        <v>1.6134711487879895E-5</v>
      </c>
      <c r="Q3049" t="s">
        <v>8317</v>
      </c>
      <c r="R3049" s="7" t="s">
        <v>8357</v>
      </c>
      <c r="S3049" s="11">
        <f t="shared" si="196"/>
        <v>42487.552777777775</v>
      </c>
      <c r="T3049" s="11">
        <f t="shared" si="19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4"/>
        <v>1.6639999999999999</v>
      </c>
      <c r="P3050" s="6">
        <f t="shared" si="195"/>
        <v>1.8018899272370569E-4</v>
      </c>
      <c r="Q3050" t="s">
        <v>8317</v>
      </c>
      <c r="R3050" s="7" t="s">
        <v>8357</v>
      </c>
      <c r="S3050" s="11">
        <f t="shared" si="196"/>
        <v>42004.890277777777</v>
      </c>
      <c r="T3050" s="11">
        <f t="shared" si="19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4"/>
        <v>1.0666666666666667</v>
      </c>
      <c r="P3051" s="6">
        <f t="shared" si="195"/>
        <v>8.6629323424858496E-5</v>
      </c>
      <c r="Q3051" t="s">
        <v>8317</v>
      </c>
      <c r="R3051" s="7" t="s">
        <v>8357</v>
      </c>
      <c r="S3051" s="11">
        <f t="shared" si="196"/>
        <v>42169.014525462961</v>
      </c>
      <c r="T3051" s="11">
        <f t="shared" si="19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4"/>
        <v>1.06</v>
      </c>
      <c r="P3052" s="6">
        <f t="shared" si="195"/>
        <v>1.3774062424552502E-5</v>
      </c>
      <c r="Q3052" t="s">
        <v>8317</v>
      </c>
      <c r="R3052" s="7" t="s">
        <v>8357</v>
      </c>
      <c r="S3052" s="11">
        <f t="shared" si="196"/>
        <v>42495.16851851852</v>
      </c>
      <c r="T3052" s="11">
        <f t="shared" si="19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4"/>
        <v>0.23628571428571429</v>
      </c>
      <c r="P3053" s="6">
        <f t="shared" si="195"/>
        <v>1.7910612618089497E-5</v>
      </c>
      <c r="Q3053" t="s">
        <v>8317</v>
      </c>
      <c r="R3053" s="7" t="s">
        <v>8357</v>
      </c>
      <c r="S3053" s="11">
        <f t="shared" si="196"/>
        <v>42774.416030092587</v>
      </c>
      <c r="T3053" s="11">
        <f t="shared" si="19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4"/>
        <v>1.5E-3</v>
      </c>
      <c r="P3054" s="6">
        <f t="shared" si="195"/>
        <v>1.624299814216097E-6</v>
      </c>
      <c r="Q3054" t="s">
        <v>8317</v>
      </c>
      <c r="R3054" s="7" t="s">
        <v>8357</v>
      </c>
      <c r="S3054" s="11">
        <f t="shared" si="196"/>
        <v>42152.665972222225</v>
      </c>
      <c r="T3054" s="11">
        <f t="shared" si="19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4"/>
        <v>4.0000000000000001E-3</v>
      </c>
      <c r="P3055" s="6">
        <f t="shared" si="195"/>
        <v>8.6629323424858499E-7</v>
      </c>
      <c r="Q3055" t="s">
        <v>8317</v>
      </c>
      <c r="R3055" s="7" t="s">
        <v>8357</v>
      </c>
      <c r="S3055" s="11">
        <f t="shared" si="196"/>
        <v>41914.165972222225</v>
      </c>
      <c r="T3055" s="11">
        <f t="shared" si="19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4"/>
        <v>0</v>
      </c>
      <c r="P3056" s="6">
        <f t="shared" si="195"/>
        <v>0</v>
      </c>
      <c r="Q3056" t="s">
        <v>8317</v>
      </c>
      <c r="R3056" s="7" t="s">
        <v>8357</v>
      </c>
      <c r="S3056" s="11">
        <f t="shared" si="196"/>
        <v>42065.044444444444</v>
      </c>
      <c r="T3056" s="11">
        <f t="shared" si="19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4"/>
        <v>5.0000000000000002E-5</v>
      </c>
      <c r="P3057" s="6">
        <f t="shared" si="195"/>
        <v>2.1657330856214625E-8</v>
      </c>
      <c r="Q3057" t="s">
        <v>8317</v>
      </c>
      <c r="R3057" s="7" t="s">
        <v>8357</v>
      </c>
      <c r="S3057" s="11">
        <f t="shared" si="196"/>
        <v>42013.95821759259</v>
      </c>
      <c r="T3057" s="11">
        <f t="shared" si="19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4"/>
        <v>0</v>
      </c>
      <c r="P3058" s="6">
        <f t="shared" si="195"/>
        <v>0</v>
      </c>
      <c r="Q3058" t="s">
        <v>8317</v>
      </c>
      <c r="R3058" s="7" t="s">
        <v>8357</v>
      </c>
      <c r="S3058" s="11">
        <f t="shared" si="196"/>
        <v>41911.636388888888</v>
      </c>
      <c r="T3058" s="11">
        <f t="shared" si="19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4"/>
        <v>0</v>
      </c>
      <c r="P3059" s="6">
        <f t="shared" si="195"/>
        <v>0</v>
      </c>
      <c r="Q3059" t="s">
        <v>8317</v>
      </c>
      <c r="R3059" s="7" t="s">
        <v>8357</v>
      </c>
      <c r="S3059" s="11">
        <f t="shared" si="196"/>
        <v>42463.608923611115</v>
      </c>
      <c r="T3059" s="11">
        <f t="shared" si="19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4"/>
        <v>1.6666666666666666E-4</v>
      </c>
      <c r="P3060" s="6">
        <f t="shared" si="195"/>
        <v>6.4971992568643875E-8</v>
      </c>
      <c r="Q3060" t="s">
        <v>8317</v>
      </c>
      <c r="R3060" s="7" t="s">
        <v>8357</v>
      </c>
      <c r="S3060" s="11">
        <f t="shared" si="196"/>
        <v>42510.374305555553</v>
      </c>
      <c r="T3060" s="11">
        <f t="shared" si="19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4"/>
        <v>3.0066666666666665E-2</v>
      </c>
      <c r="P3061" s="6">
        <f t="shared" si="195"/>
        <v>9.7674562161527968E-6</v>
      </c>
      <c r="Q3061" t="s">
        <v>8317</v>
      </c>
      <c r="R3061" s="7" t="s">
        <v>8357</v>
      </c>
      <c r="S3061" s="11">
        <f t="shared" si="196"/>
        <v>41859.935717592591</v>
      </c>
      <c r="T3061" s="11">
        <f t="shared" si="19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4"/>
        <v>1.5227272727272728E-3</v>
      </c>
      <c r="P3062" s="6">
        <f t="shared" si="195"/>
        <v>7.2552058368318999E-6</v>
      </c>
      <c r="Q3062" t="s">
        <v>8317</v>
      </c>
      <c r="R3062" s="7" t="s">
        <v>8357</v>
      </c>
      <c r="S3062" s="11">
        <f t="shared" si="196"/>
        <v>42275.274699074071</v>
      </c>
      <c r="T3062" s="11">
        <f t="shared" si="19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4"/>
        <v>0</v>
      </c>
      <c r="P3063" s="6">
        <f t="shared" si="195"/>
        <v>0</v>
      </c>
      <c r="Q3063" t="s">
        <v>8317</v>
      </c>
      <c r="R3063" s="7" t="s">
        <v>8357</v>
      </c>
      <c r="S3063" s="11">
        <f t="shared" si="196"/>
        <v>41864.784120370372</v>
      </c>
      <c r="T3063" s="11">
        <f t="shared" si="19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4"/>
        <v>0.66839999999999999</v>
      </c>
      <c r="P3064" s="6">
        <f t="shared" si="195"/>
        <v>1.4475759944293856E-4</v>
      </c>
      <c r="Q3064" t="s">
        <v>8317</v>
      </c>
      <c r="R3064" s="7" t="s">
        <v>8357</v>
      </c>
      <c r="S3064" s="11">
        <f t="shared" si="196"/>
        <v>42277.75</v>
      </c>
      <c r="T3064" s="11">
        <f t="shared" si="19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4"/>
        <v>0.19566666666666666</v>
      </c>
      <c r="P3065" s="6">
        <f t="shared" si="195"/>
        <v>1.2712853212597985E-5</v>
      </c>
      <c r="Q3065" t="s">
        <v>8317</v>
      </c>
      <c r="R3065" s="7" t="s">
        <v>8357</v>
      </c>
      <c r="S3065" s="11">
        <f t="shared" si="196"/>
        <v>42665.922893518517</v>
      </c>
      <c r="T3065" s="11">
        <f t="shared" si="19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4"/>
        <v>0.11294666666666667</v>
      </c>
      <c r="P3066" s="6">
        <f t="shared" si="195"/>
        <v>1.8345924968299408E-4</v>
      </c>
      <c r="Q3066" t="s">
        <v>8317</v>
      </c>
      <c r="R3066" s="7" t="s">
        <v>8357</v>
      </c>
      <c r="S3066" s="11">
        <f t="shared" si="196"/>
        <v>42330.290972222225</v>
      </c>
      <c r="T3066" s="11">
        <f t="shared" si="19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4"/>
        <v>4.0000000000000002E-4</v>
      </c>
      <c r="P3067" s="6">
        <f t="shared" si="195"/>
        <v>2.1657330856214625E-7</v>
      </c>
      <c r="Q3067" t="s">
        <v>8317</v>
      </c>
      <c r="R3067" s="7" t="s">
        <v>8357</v>
      </c>
      <c r="S3067" s="11">
        <f t="shared" si="196"/>
        <v>41850.055231481485</v>
      </c>
      <c r="T3067" s="11">
        <f t="shared" si="19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4"/>
        <v>0.11985714285714286</v>
      </c>
      <c r="P3068" s="6">
        <f t="shared" si="195"/>
        <v>9.0852502941820353E-4</v>
      </c>
      <c r="Q3068" t="s">
        <v>8317</v>
      </c>
      <c r="R3068" s="7" t="s">
        <v>8357</v>
      </c>
      <c r="S3068" s="11">
        <f t="shared" si="196"/>
        <v>42561.228437500002</v>
      </c>
      <c r="T3068" s="11">
        <f t="shared" si="19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4"/>
        <v>2.5000000000000001E-2</v>
      </c>
      <c r="P3069" s="6">
        <f t="shared" si="195"/>
        <v>4.331466171242925E-6</v>
      </c>
      <c r="Q3069" t="s">
        <v>8317</v>
      </c>
      <c r="R3069" s="7" t="s">
        <v>8357</v>
      </c>
      <c r="S3069" s="11">
        <f t="shared" si="196"/>
        <v>42256.938414351855</v>
      </c>
      <c r="T3069" s="11">
        <f t="shared" si="19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4"/>
        <v>6.9999999999999999E-4</v>
      </c>
      <c r="P3070" s="6">
        <f t="shared" si="195"/>
        <v>3.7900328998375595E-6</v>
      </c>
      <c r="Q3070" t="s">
        <v>8317</v>
      </c>
      <c r="R3070" s="7" t="s">
        <v>8357</v>
      </c>
      <c r="S3070" s="11">
        <f t="shared" si="196"/>
        <v>42293.691574074073</v>
      </c>
      <c r="T3070" s="11">
        <f t="shared" si="19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4"/>
        <v>0.14099999999999999</v>
      </c>
      <c r="P3071" s="6">
        <f t="shared" si="195"/>
        <v>3.053683650726262E-6</v>
      </c>
      <c r="Q3071" t="s">
        <v>8317</v>
      </c>
      <c r="R3071" s="7" t="s">
        <v>8357</v>
      </c>
      <c r="S3071" s="11">
        <f t="shared" si="196"/>
        <v>41987.833726851852</v>
      </c>
      <c r="T3071" s="11">
        <f t="shared" si="19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4"/>
        <v>3.3399999999999999E-2</v>
      </c>
      <c r="P3072" s="6">
        <f t="shared" si="195"/>
        <v>7.2335485059756849E-6</v>
      </c>
      <c r="Q3072" t="s">
        <v>8317</v>
      </c>
      <c r="R3072" s="7" t="s">
        <v>8357</v>
      </c>
      <c r="S3072" s="11">
        <f t="shared" si="196"/>
        <v>42711.733437499999</v>
      </c>
      <c r="T3072" s="11">
        <f t="shared" si="19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4"/>
        <v>0.59775</v>
      </c>
      <c r="P3073" s="6">
        <f t="shared" si="195"/>
        <v>1.5534803423162752E-4</v>
      </c>
      <c r="Q3073" t="s">
        <v>8317</v>
      </c>
      <c r="R3073" s="7" t="s">
        <v>8357</v>
      </c>
      <c r="S3073" s="11">
        <f t="shared" si="196"/>
        <v>42115.249305555553</v>
      </c>
      <c r="T3073" s="11">
        <f t="shared" si="19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8">E3074/D3074</f>
        <v>1.6666666666666666E-4</v>
      </c>
      <c r="P3074" s="6">
        <f t="shared" ref="P3074:P3137" si="199">E3074/SUM($E$2:$E$4115)</f>
        <v>4.331466171242925E-8</v>
      </c>
      <c r="Q3074" t="s">
        <v>8317</v>
      </c>
      <c r="R3074" s="7" t="s">
        <v>8357</v>
      </c>
      <c r="S3074" s="11">
        <f t="shared" si="196"/>
        <v>42673.073611111111</v>
      </c>
      <c r="T3074" s="11">
        <f t="shared" si="19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8"/>
        <v>2.3035714285714285E-4</v>
      </c>
      <c r="P3075" s="6">
        <f t="shared" si="199"/>
        <v>1.3968978402258433E-5</v>
      </c>
      <c r="Q3075" t="s">
        <v>8317</v>
      </c>
      <c r="R3075" s="7" t="s">
        <v>8357</v>
      </c>
      <c r="S3075" s="11">
        <f t="shared" ref="S3075:S3138" si="200">(((I3075/60)/60/24)+DATE(1970,1,1))</f>
        <v>42169.804861111115</v>
      </c>
      <c r="T3075" s="11">
        <f t="shared" ref="T3075:T3138" si="201">((($J3075/60)/60/24)+DATE(1970,1,1))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8"/>
        <v>8.8000000000000003E-4</v>
      </c>
      <c r="P3076" s="6">
        <f t="shared" si="199"/>
        <v>4.7646127883672175E-7</v>
      </c>
      <c r="Q3076" t="s">
        <v>8317</v>
      </c>
      <c r="R3076" s="7" t="s">
        <v>8357</v>
      </c>
      <c r="S3076" s="11">
        <f t="shared" si="200"/>
        <v>42439.571284722217</v>
      </c>
      <c r="T3076" s="11">
        <f t="shared" si="201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8"/>
        <v>8.6400000000000005E-2</v>
      </c>
      <c r="P3077" s="6">
        <f t="shared" si="199"/>
        <v>2.8067900789654156E-5</v>
      </c>
      <c r="Q3077" t="s">
        <v>8317</v>
      </c>
      <c r="R3077" s="7" t="s">
        <v>8357</v>
      </c>
      <c r="S3077" s="11">
        <f t="shared" si="200"/>
        <v>42601.102314814809</v>
      </c>
      <c r="T3077" s="11">
        <f t="shared" si="201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8"/>
        <v>0.15060000000000001</v>
      </c>
      <c r="P3078" s="6">
        <f t="shared" si="199"/>
        <v>3.2615940269459229E-5</v>
      </c>
      <c r="Q3078" t="s">
        <v>8317</v>
      </c>
      <c r="R3078" s="7" t="s">
        <v>8357</v>
      </c>
      <c r="S3078" s="11">
        <f t="shared" si="200"/>
        <v>42286.651886574073</v>
      </c>
      <c r="T3078" s="11">
        <f t="shared" si="201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8"/>
        <v>4.7727272727272731E-3</v>
      </c>
      <c r="P3079" s="6">
        <f t="shared" si="199"/>
        <v>2.2740197399025355E-6</v>
      </c>
      <c r="Q3079" t="s">
        <v>8317</v>
      </c>
      <c r="R3079" s="7" t="s">
        <v>8357</v>
      </c>
      <c r="S3079" s="11">
        <f t="shared" si="200"/>
        <v>42796.956921296296</v>
      </c>
      <c r="T3079" s="11">
        <f t="shared" si="201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8"/>
        <v>1.1833333333333333E-3</v>
      </c>
      <c r="P3080" s="6">
        <f t="shared" si="199"/>
        <v>1.5376704907912385E-6</v>
      </c>
      <c r="Q3080" t="s">
        <v>8317</v>
      </c>
      <c r="R3080" s="7" t="s">
        <v>8357</v>
      </c>
      <c r="S3080" s="11">
        <f t="shared" si="200"/>
        <v>42061.138831018514</v>
      </c>
      <c r="T3080" s="11">
        <f t="shared" si="201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8"/>
        <v>8.4173998587352451E-3</v>
      </c>
      <c r="P3081" s="6">
        <f t="shared" si="199"/>
        <v>2.4312519619186539E-4</v>
      </c>
      <c r="Q3081" t="s">
        <v>8317</v>
      </c>
      <c r="R3081" s="7" t="s">
        <v>8357</v>
      </c>
      <c r="S3081" s="11">
        <f t="shared" si="200"/>
        <v>42085.671701388885</v>
      </c>
      <c r="T3081" s="11">
        <f t="shared" si="201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8"/>
        <v>1.8799999999999999E-4</v>
      </c>
      <c r="P3082" s="6">
        <f t="shared" si="199"/>
        <v>8.1431564019366998E-6</v>
      </c>
      <c r="Q3082" t="s">
        <v>8317</v>
      </c>
      <c r="R3082" s="7" t="s">
        <v>8357</v>
      </c>
      <c r="S3082" s="11">
        <f t="shared" si="200"/>
        <v>42000.0699537037</v>
      </c>
      <c r="T3082" s="11">
        <f t="shared" si="201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8"/>
        <v>2.1029999999999998E-3</v>
      </c>
      <c r="P3083" s="6">
        <f t="shared" si="199"/>
        <v>4.554536679061936E-5</v>
      </c>
      <c r="Q3083" t="s">
        <v>8317</v>
      </c>
      <c r="R3083" s="7" t="s">
        <v>8357</v>
      </c>
      <c r="S3083" s="11">
        <f t="shared" si="200"/>
        <v>42267.181608796294</v>
      </c>
      <c r="T3083" s="11">
        <f t="shared" si="201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8"/>
        <v>0</v>
      </c>
      <c r="P3084" s="6">
        <f t="shared" si="199"/>
        <v>0</v>
      </c>
      <c r="Q3084" t="s">
        <v>8317</v>
      </c>
      <c r="R3084" s="7" t="s">
        <v>8357</v>
      </c>
      <c r="S3084" s="11">
        <f t="shared" si="200"/>
        <v>42323.96465277778</v>
      </c>
      <c r="T3084" s="11">
        <f t="shared" si="201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8"/>
        <v>2.8E-3</v>
      </c>
      <c r="P3085" s="6">
        <f t="shared" si="199"/>
        <v>1.212810527948019E-6</v>
      </c>
      <c r="Q3085" t="s">
        <v>8317</v>
      </c>
      <c r="R3085" s="7" t="s">
        <v>8357</v>
      </c>
      <c r="S3085" s="11">
        <f t="shared" si="200"/>
        <v>41883.208333333336</v>
      </c>
      <c r="T3085" s="11">
        <f t="shared" si="201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8"/>
        <v>0.11579206701157921</v>
      </c>
      <c r="P3086" s="6">
        <f t="shared" si="199"/>
        <v>1.0178945502420874E-5</v>
      </c>
      <c r="Q3086" t="s">
        <v>8317</v>
      </c>
      <c r="R3086" s="7" t="s">
        <v>8357</v>
      </c>
      <c r="S3086" s="11">
        <f t="shared" si="200"/>
        <v>42129.783333333333</v>
      </c>
      <c r="T3086" s="11">
        <f t="shared" si="201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8"/>
        <v>2.4400000000000002E-2</v>
      </c>
      <c r="P3087" s="6">
        <f t="shared" si="199"/>
        <v>1.3210971822290922E-5</v>
      </c>
      <c r="Q3087" t="s">
        <v>8317</v>
      </c>
      <c r="R3087" s="7" t="s">
        <v>8357</v>
      </c>
      <c r="S3087" s="11">
        <f t="shared" si="200"/>
        <v>42276.883784722217</v>
      </c>
      <c r="T3087" s="11">
        <f t="shared" si="201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8"/>
        <v>2.5000000000000001E-3</v>
      </c>
      <c r="P3088" s="6">
        <f t="shared" si="199"/>
        <v>1.0828665428107312E-6</v>
      </c>
      <c r="Q3088" t="s">
        <v>8317</v>
      </c>
      <c r="R3088" s="7" t="s">
        <v>8357</v>
      </c>
      <c r="S3088" s="11">
        <f t="shared" si="200"/>
        <v>42233.67082175926</v>
      </c>
      <c r="T3088" s="11">
        <f t="shared" si="201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8"/>
        <v>6.2500000000000003E-3</v>
      </c>
      <c r="P3089" s="6">
        <f t="shared" si="199"/>
        <v>2.707166357026828E-6</v>
      </c>
      <c r="Q3089" t="s">
        <v>8317</v>
      </c>
      <c r="R3089" s="7" t="s">
        <v>8357</v>
      </c>
      <c r="S3089" s="11">
        <f t="shared" si="200"/>
        <v>42725.192013888889</v>
      </c>
      <c r="T3089" s="11">
        <f t="shared" si="201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8"/>
        <v>1.9384615384615384E-3</v>
      </c>
      <c r="P3090" s="6">
        <f t="shared" si="199"/>
        <v>2.7288236878830429E-6</v>
      </c>
      <c r="Q3090" t="s">
        <v>8317</v>
      </c>
      <c r="R3090" s="7" t="s">
        <v>8357</v>
      </c>
      <c r="S3090" s="11">
        <f t="shared" si="200"/>
        <v>42012.570138888885</v>
      </c>
      <c r="T3090" s="11">
        <f t="shared" si="201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8"/>
        <v>0.23416000000000001</v>
      </c>
      <c r="P3091" s="6">
        <f t="shared" si="199"/>
        <v>1.2678201483228043E-4</v>
      </c>
      <c r="Q3091" t="s">
        <v>8317</v>
      </c>
      <c r="R3091" s="7" t="s">
        <v>8357</v>
      </c>
      <c r="S3091" s="11">
        <f t="shared" si="200"/>
        <v>42560.082638888889</v>
      </c>
      <c r="T3091" s="11">
        <f t="shared" si="201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8"/>
        <v>5.080888888888889E-2</v>
      </c>
      <c r="P3092" s="6">
        <f t="shared" si="199"/>
        <v>2.4758660634824559E-4</v>
      </c>
      <c r="Q3092" t="s">
        <v>8317</v>
      </c>
      <c r="R3092" s="7" t="s">
        <v>8357</v>
      </c>
      <c r="S3092" s="11">
        <f t="shared" si="200"/>
        <v>42125.777141203704</v>
      </c>
      <c r="T3092" s="11">
        <f t="shared" si="201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8"/>
        <v>0.15920000000000001</v>
      </c>
      <c r="P3093" s="6">
        <f t="shared" si="199"/>
        <v>1.7239235361546844E-5</v>
      </c>
      <c r="Q3093" t="s">
        <v>8317</v>
      </c>
      <c r="R3093" s="7" t="s">
        <v>8357</v>
      </c>
      <c r="S3093" s="11">
        <f t="shared" si="200"/>
        <v>42596.948414351849</v>
      </c>
      <c r="T3093" s="11">
        <f t="shared" si="201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8"/>
        <v>1.1831900000000001E-2</v>
      </c>
      <c r="P3094" s="6">
        <f t="shared" si="199"/>
        <v>2.5624737295764583E-5</v>
      </c>
      <c r="Q3094" t="s">
        <v>8317</v>
      </c>
      <c r="R3094" s="7" t="s">
        <v>8357</v>
      </c>
      <c r="S3094" s="11">
        <f t="shared" si="200"/>
        <v>42292.916666666672</v>
      </c>
      <c r="T3094" s="11">
        <f t="shared" si="201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8"/>
        <v>0.22750000000000001</v>
      </c>
      <c r="P3095" s="6">
        <f t="shared" si="199"/>
        <v>1.970817107915531E-5</v>
      </c>
      <c r="Q3095" t="s">
        <v>8317</v>
      </c>
      <c r="R3095" s="7" t="s">
        <v>8357</v>
      </c>
      <c r="S3095" s="11">
        <f t="shared" si="200"/>
        <v>41791.165972222225</v>
      </c>
      <c r="T3095" s="11">
        <f t="shared" si="201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8"/>
        <v>2.5000000000000001E-4</v>
      </c>
      <c r="P3096" s="6">
        <f t="shared" si="199"/>
        <v>5.4143327140536562E-7</v>
      </c>
      <c r="Q3096" t="s">
        <v>8317</v>
      </c>
      <c r="R3096" s="7" t="s">
        <v>8357</v>
      </c>
      <c r="S3096" s="11">
        <f t="shared" si="200"/>
        <v>42267.795787037037</v>
      </c>
      <c r="T3096" s="11">
        <f t="shared" si="201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8"/>
        <v>3.351206434316354E-3</v>
      </c>
      <c r="P3097" s="6">
        <f t="shared" si="199"/>
        <v>1.0828665428107312E-6</v>
      </c>
      <c r="Q3097" t="s">
        <v>8317</v>
      </c>
      <c r="R3097" s="7" t="s">
        <v>8357</v>
      </c>
      <c r="S3097" s="11">
        <f t="shared" si="200"/>
        <v>42583.025231481486</v>
      </c>
      <c r="T3097" s="11">
        <f t="shared" si="201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8"/>
        <v>3.9750000000000001E-2</v>
      </c>
      <c r="P3098" s="6">
        <f t="shared" si="199"/>
        <v>1.7217578030690629E-5</v>
      </c>
      <c r="Q3098" t="s">
        <v>8317</v>
      </c>
      <c r="R3098" s="7" t="s">
        <v>8357</v>
      </c>
      <c r="S3098" s="11">
        <f t="shared" si="200"/>
        <v>42144.825532407413</v>
      </c>
      <c r="T3098" s="11">
        <f t="shared" si="201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8"/>
        <v>0.17150000000000001</v>
      </c>
      <c r="P3099" s="6">
        <f t="shared" si="199"/>
        <v>3.7142322418408084E-5</v>
      </c>
      <c r="Q3099" t="s">
        <v>8317</v>
      </c>
      <c r="R3099" s="7" t="s">
        <v>8357</v>
      </c>
      <c r="S3099" s="11">
        <f t="shared" si="200"/>
        <v>42650.583333333328</v>
      </c>
      <c r="T3099" s="11">
        <f t="shared" si="201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8"/>
        <v>3.608004104669061E-2</v>
      </c>
      <c r="P3100" s="6">
        <f t="shared" si="199"/>
        <v>3.8073587645225313E-5</v>
      </c>
      <c r="Q3100" t="s">
        <v>8317</v>
      </c>
      <c r="R3100" s="7" t="s">
        <v>8357</v>
      </c>
      <c r="S3100" s="11">
        <f t="shared" si="200"/>
        <v>42408.01180555555</v>
      </c>
      <c r="T3100" s="11">
        <f t="shared" si="201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8"/>
        <v>0.13900000000000001</v>
      </c>
      <c r="P3101" s="6">
        <f t="shared" si="199"/>
        <v>6.0207379780276659E-6</v>
      </c>
      <c r="Q3101" t="s">
        <v>8317</v>
      </c>
      <c r="R3101" s="7" t="s">
        <v>8357</v>
      </c>
      <c r="S3101" s="11">
        <f t="shared" si="200"/>
        <v>42412.189710648148</v>
      </c>
      <c r="T3101" s="11">
        <f t="shared" si="201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8"/>
        <v>0.15225</v>
      </c>
      <c r="P3102" s="6">
        <f t="shared" si="199"/>
        <v>3.9567943474304124E-5</v>
      </c>
      <c r="Q3102" t="s">
        <v>8317</v>
      </c>
      <c r="R3102" s="7" t="s">
        <v>8357</v>
      </c>
      <c r="S3102" s="11">
        <f t="shared" si="200"/>
        <v>41932.622395833336</v>
      </c>
      <c r="T3102" s="11">
        <f t="shared" si="201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8"/>
        <v>0.12</v>
      </c>
      <c r="P3103" s="6">
        <f t="shared" si="199"/>
        <v>6.4971992568643879E-6</v>
      </c>
      <c r="Q3103" t="s">
        <v>8317</v>
      </c>
      <c r="R3103" s="7" t="s">
        <v>8357</v>
      </c>
      <c r="S3103" s="11">
        <f t="shared" si="200"/>
        <v>42201.330555555556</v>
      </c>
      <c r="T3103" s="11">
        <f t="shared" si="201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8"/>
        <v>0.391125</v>
      </c>
      <c r="P3104" s="6">
        <f t="shared" si="199"/>
        <v>1.3553157649819113E-4</v>
      </c>
      <c r="Q3104" t="s">
        <v>8317</v>
      </c>
      <c r="R3104" s="7" t="s">
        <v>8357</v>
      </c>
      <c r="S3104" s="11">
        <f t="shared" si="200"/>
        <v>42605.340486111112</v>
      </c>
      <c r="T3104" s="11">
        <f t="shared" si="201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8"/>
        <v>2.6829268292682929E-3</v>
      </c>
      <c r="P3105" s="6">
        <f t="shared" si="199"/>
        <v>2.3823063941836087E-7</v>
      </c>
      <c r="Q3105" t="s">
        <v>8317</v>
      </c>
      <c r="R3105" s="7" t="s">
        <v>8357</v>
      </c>
      <c r="S3105" s="11">
        <f t="shared" si="200"/>
        <v>42167.156319444446</v>
      </c>
      <c r="T3105" s="11">
        <f t="shared" si="201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8"/>
        <v>0.29625000000000001</v>
      </c>
      <c r="P3106" s="6">
        <f t="shared" si="199"/>
        <v>2.5663937064614331E-5</v>
      </c>
      <c r="Q3106" t="s">
        <v>8317</v>
      </c>
      <c r="R3106" s="7" t="s">
        <v>8357</v>
      </c>
      <c r="S3106" s="11">
        <f t="shared" si="200"/>
        <v>42038.083333333328</v>
      </c>
      <c r="T3106" s="11">
        <f t="shared" si="201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8"/>
        <v>0.4236099230111206</v>
      </c>
      <c r="P3107" s="6">
        <f t="shared" si="199"/>
        <v>5.3623551199987412E-5</v>
      </c>
      <c r="Q3107" t="s">
        <v>8317</v>
      </c>
      <c r="R3107" s="7" t="s">
        <v>8357</v>
      </c>
      <c r="S3107" s="11">
        <f t="shared" si="200"/>
        <v>41931.208333333336</v>
      </c>
      <c r="T3107" s="11">
        <f t="shared" si="201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8"/>
        <v>4.1000000000000002E-2</v>
      </c>
      <c r="P3108" s="6">
        <f t="shared" si="199"/>
        <v>8.8795056510479962E-7</v>
      </c>
      <c r="Q3108" t="s">
        <v>8317</v>
      </c>
      <c r="R3108" s="7" t="s">
        <v>8357</v>
      </c>
      <c r="S3108" s="11">
        <f t="shared" si="200"/>
        <v>42263.916666666672</v>
      </c>
      <c r="T3108" s="11">
        <f t="shared" si="201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8"/>
        <v>0.197625</v>
      </c>
      <c r="P3109" s="6">
        <f t="shared" si="199"/>
        <v>1.7120120041837661E-4</v>
      </c>
      <c r="Q3109" t="s">
        <v>8317</v>
      </c>
      <c r="R3109" s="7" t="s">
        <v>8357</v>
      </c>
      <c r="S3109" s="11">
        <f t="shared" si="200"/>
        <v>42135.814247685179</v>
      </c>
      <c r="T3109" s="11">
        <f t="shared" si="201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8"/>
        <v>5.1999999999999995E-4</v>
      </c>
      <c r="P3110" s="6">
        <f t="shared" si="199"/>
        <v>5.6309060226158025E-7</v>
      </c>
      <c r="Q3110" t="s">
        <v>8317</v>
      </c>
      <c r="R3110" s="7" t="s">
        <v>8357</v>
      </c>
      <c r="S3110" s="11">
        <f t="shared" si="200"/>
        <v>42122.638819444444</v>
      </c>
      <c r="T3110" s="11">
        <f t="shared" si="201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8"/>
        <v>0.25030188679245285</v>
      </c>
      <c r="P3111" s="6">
        <f t="shared" si="199"/>
        <v>1.4365307556927161E-4</v>
      </c>
      <c r="Q3111" t="s">
        <v>8317</v>
      </c>
      <c r="R3111" s="7" t="s">
        <v>8357</v>
      </c>
      <c r="S3111" s="11">
        <f t="shared" si="200"/>
        <v>41879.125115740739</v>
      </c>
      <c r="T3111" s="11">
        <f t="shared" si="201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8"/>
        <v>4.0000000000000002E-4</v>
      </c>
      <c r="P3112" s="6">
        <f t="shared" si="199"/>
        <v>2.1657330856214625E-7</v>
      </c>
      <c r="Q3112" t="s">
        <v>8317</v>
      </c>
      <c r="R3112" s="7" t="s">
        <v>8357</v>
      </c>
      <c r="S3112" s="11">
        <f t="shared" si="200"/>
        <v>42785.031469907408</v>
      </c>
      <c r="T3112" s="11">
        <f t="shared" si="201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8"/>
        <v>0.26640000000000003</v>
      </c>
      <c r="P3113" s="6">
        <f t="shared" si="199"/>
        <v>1.1539025880191152E-4</v>
      </c>
      <c r="Q3113" t="s">
        <v>8317</v>
      </c>
      <c r="R3113" s="7" t="s">
        <v>8357</v>
      </c>
      <c r="S3113" s="11">
        <f t="shared" si="200"/>
        <v>41916.595138888886</v>
      </c>
      <c r="T3113" s="11">
        <f t="shared" si="201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8"/>
        <v>4.7363636363636365E-2</v>
      </c>
      <c r="P3114" s="6">
        <f t="shared" si="199"/>
        <v>1.1283469376087821E-5</v>
      </c>
      <c r="Q3114" t="s">
        <v>8317</v>
      </c>
      <c r="R3114" s="7" t="s">
        <v>8357</v>
      </c>
      <c r="S3114" s="11">
        <f t="shared" si="200"/>
        <v>42675.121921296297</v>
      </c>
      <c r="T3114" s="11">
        <f t="shared" si="201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8"/>
        <v>4.2435339894712751E-2</v>
      </c>
      <c r="P3115" s="6">
        <f t="shared" si="199"/>
        <v>1.0038172851855479E-4</v>
      </c>
      <c r="Q3115" t="s">
        <v>8317</v>
      </c>
      <c r="R3115" s="7" t="s">
        <v>8357</v>
      </c>
      <c r="S3115" s="11">
        <f t="shared" si="200"/>
        <v>42111.731273148151</v>
      </c>
      <c r="T3115" s="11">
        <f t="shared" si="201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8"/>
        <v>0</v>
      </c>
      <c r="P3116" s="6">
        <f t="shared" si="199"/>
        <v>0</v>
      </c>
      <c r="Q3116" t="s">
        <v>8317</v>
      </c>
      <c r="R3116" s="7" t="s">
        <v>8357</v>
      </c>
      <c r="S3116" s="11">
        <f t="shared" si="200"/>
        <v>41903.632523148146</v>
      </c>
      <c r="T3116" s="11">
        <f t="shared" si="201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8"/>
        <v>0.03</v>
      </c>
      <c r="P3117" s="6">
        <f t="shared" si="199"/>
        <v>6.4971992568643879E-6</v>
      </c>
      <c r="Q3117" t="s">
        <v>8317</v>
      </c>
      <c r="R3117" s="7" t="s">
        <v>8357</v>
      </c>
      <c r="S3117" s="11">
        <f t="shared" si="200"/>
        <v>42526.447071759263</v>
      </c>
      <c r="T3117" s="11">
        <f t="shared" si="201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8"/>
        <v>0.57333333333333336</v>
      </c>
      <c r="P3118" s="6">
        <f t="shared" si="199"/>
        <v>9.3126522681722898E-6</v>
      </c>
      <c r="Q3118" t="s">
        <v>8317</v>
      </c>
      <c r="R3118" s="7" t="s">
        <v>8357</v>
      </c>
      <c r="S3118" s="11">
        <f t="shared" si="200"/>
        <v>42095.515335648146</v>
      </c>
      <c r="T3118" s="11">
        <f t="shared" si="201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8"/>
        <v>1E-3</v>
      </c>
      <c r="P3119" s="6">
        <f t="shared" si="199"/>
        <v>2.1657330856214625E-8</v>
      </c>
      <c r="Q3119" t="s">
        <v>8317</v>
      </c>
      <c r="R3119" s="7" t="s">
        <v>8357</v>
      </c>
      <c r="S3119" s="11">
        <f t="shared" si="200"/>
        <v>42517.55</v>
      </c>
      <c r="T3119" s="11">
        <f t="shared" si="201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8"/>
        <v>3.0999999999999999E-3</v>
      </c>
      <c r="P3120" s="6">
        <f t="shared" si="199"/>
        <v>3.3568862827132666E-5</v>
      </c>
      <c r="Q3120" t="s">
        <v>8317</v>
      </c>
      <c r="R3120" s="7" t="s">
        <v>8357</v>
      </c>
      <c r="S3120" s="11">
        <f t="shared" si="200"/>
        <v>42553.649571759262</v>
      </c>
      <c r="T3120" s="11">
        <f t="shared" si="201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8"/>
        <v>5.0000000000000001E-4</v>
      </c>
      <c r="P3121" s="6">
        <f t="shared" si="199"/>
        <v>1.0828665428107312E-7</v>
      </c>
      <c r="Q3121" t="s">
        <v>8317</v>
      </c>
      <c r="R3121" s="7" t="s">
        <v>8357</v>
      </c>
      <c r="S3121" s="11">
        <f t="shared" si="200"/>
        <v>42090.003842592589</v>
      </c>
      <c r="T3121" s="11">
        <f t="shared" si="201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8"/>
        <v>9.8461538461538464E-5</v>
      </c>
      <c r="P3122" s="6">
        <f t="shared" si="199"/>
        <v>2.772138349595472E-6</v>
      </c>
      <c r="Q3122" t="s">
        <v>8317</v>
      </c>
      <c r="R3122" s="7" t="s">
        <v>8357</v>
      </c>
      <c r="S3122" s="11">
        <f t="shared" si="200"/>
        <v>42495.900416666671</v>
      </c>
      <c r="T3122" s="11">
        <f t="shared" si="201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8"/>
        <v>6.6666666666666671E-3</v>
      </c>
      <c r="P3123" s="6">
        <f t="shared" si="199"/>
        <v>2.1657330856214625E-7</v>
      </c>
      <c r="Q3123" t="s">
        <v>8317</v>
      </c>
      <c r="R3123" s="7" t="s">
        <v>8357</v>
      </c>
      <c r="S3123" s="11">
        <f t="shared" si="200"/>
        <v>41908.679803240739</v>
      </c>
      <c r="T3123" s="11">
        <f t="shared" si="201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8"/>
        <v>0.58291457286432158</v>
      </c>
      <c r="P3124" s="6">
        <f t="shared" si="199"/>
        <v>2.5122503793208965E-6</v>
      </c>
      <c r="Q3124" t="s">
        <v>8317</v>
      </c>
      <c r="R3124" s="7" t="s">
        <v>8357</v>
      </c>
      <c r="S3124" s="11">
        <f t="shared" si="200"/>
        <v>42683.973750000005</v>
      </c>
      <c r="T3124" s="11">
        <f t="shared" si="201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8"/>
        <v>0.68153600000000003</v>
      </c>
      <c r="P3125" s="6">
        <f t="shared" si="199"/>
        <v>1.8450313303026364E-3</v>
      </c>
      <c r="Q3125" t="s">
        <v>8317</v>
      </c>
      <c r="R3125" s="7" t="s">
        <v>8357</v>
      </c>
      <c r="S3125" s="11">
        <f t="shared" si="200"/>
        <v>42560.993032407408</v>
      </c>
      <c r="T3125" s="11">
        <f t="shared" si="201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8"/>
        <v>3.2499999999999997E-5</v>
      </c>
      <c r="P3126" s="6">
        <f t="shared" si="199"/>
        <v>5.6309060226158025E-7</v>
      </c>
      <c r="Q3126" t="s">
        <v>8317</v>
      </c>
      <c r="R3126" s="7" t="s">
        <v>8357</v>
      </c>
      <c r="S3126" s="11">
        <f t="shared" si="200"/>
        <v>42037.780104166668</v>
      </c>
      <c r="T3126" s="11">
        <f t="shared" si="201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8"/>
        <v>0</v>
      </c>
      <c r="P3127" s="6">
        <f t="shared" si="199"/>
        <v>0</v>
      </c>
      <c r="Q3127" t="s">
        <v>8317</v>
      </c>
      <c r="R3127" s="7" t="s">
        <v>8357</v>
      </c>
      <c r="S3127" s="11">
        <f t="shared" si="200"/>
        <v>42376.20685185185</v>
      </c>
      <c r="T3127" s="11">
        <f t="shared" si="201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8"/>
        <v>4.1599999999999998E-2</v>
      </c>
      <c r="P3128" s="6">
        <f t="shared" si="199"/>
        <v>2.2523624090463212E-5</v>
      </c>
      <c r="Q3128" t="s">
        <v>8317</v>
      </c>
      <c r="R3128" s="7" t="s">
        <v>8357</v>
      </c>
      <c r="S3128" s="11">
        <f t="shared" si="200"/>
        <v>42456.976412037038</v>
      </c>
      <c r="T3128" s="11">
        <f t="shared" si="201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8"/>
        <v>0</v>
      </c>
      <c r="P3129" s="6">
        <f t="shared" si="199"/>
        <v>0</v>
      </c>
      <c r="Q3129" t="s">
        <v>8317</v>
      </c>
      <c r="R3129" s="7" t="s">
        <v>8357</v>
      </c>
      <c r="S3129" s="11">
        <f t="shared" si="200"/>
        <v>42064.856817129628</v>
      </c>
      <c r="T3129" s="11">
        <f t="shared" si="201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8"/>
        <v>1.0860666666666667</v>
      </c>
      <c r="P3130" s="6">
        <f t="shared" si="199"/>
        <v>3.5281957697859244E-4</v>
      </c>
      <c r="Q3130" t="s">
        <v>8317</v>
      </c>
      <c r="R3130" s="7" t="s">
        <v>8318</v>
      </c>
      <c r="S3130" s="11">
        <f t="shared" si="200"/>
        <v>42810.784039351856</v>
      </c>
      <c r="T3130" s="11">
        <f t="shared" si="201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8"/>
        <v>8.0000000000000002E-3</v>
      </c>
      <c r="P3131" s="6">
        <f t="shared" si="199"/>
        <v>2.1657330856214625E-7</v>
      </c>
      <c r="Q3131" t="s">
        <v>8317</v>
      </c>
      <c r="R3131" s="7" t="s">
        <v>8318</v>
      </c>
      <c r="S3131" s="11">
        <f t="shared" si="200"/>
        <v>42843.801145833335</v>
      </c>
      <c r="T3131" s="11">
        <f t="shared" si="201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8"/>
        <v>3.7499999999999999E-2</v>
      </c>
      <c r="P3132" s="6">
        <f t="shared" si="199"/>
        <v>8.1214990710804849E-6</v>
      </c>
      <c r="Q3132" t="s">
        <v>8317</v>
      </c>
      <c r="R3132" s="7" t="s">
        <v>8318</v>
      </c>
      <c r="S3132" s="11">
        <f t="shared" si="200"/>
        <v>42839.207638888889</v>
      </c>
      <c r="T3132" s="11">
        <f t="shared" si="201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8"/>
        <v>0.15731707317073171</v>
      </c>
      <c r="P3133" s="6">
        <f t="shared" si="199"/>
        <v>1.3968978402258433E-5</v>
      </c>
      <c r="Q3133" t="s">
        <v>8317</v>
      </c>
      <c r="R3133" s="7" t="s">
        <v>8318</v>
      </c>
      <c r="S3133" s="11">
        <f t="shared" si="200"/>
        <v>42833.537557870368</v>
      </c>
      <c r="T3133" s="11">
        <f t="shared" si="201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8"/>
        <v>3.3333333333333332E-4</v>
      </c>
      <c r="P3134" s="6">
        <f t="shared" si="199"/>
        <v>2.1657330856214625E-7</v>
      </c>
      <c r="Q3134" t="s">
        <v>8317</v>
      </c>
      <c r="R3134" s="7" t="s">
        <v>8318</v>
      </c>
      <c r="S3134" s="11">
        <f t="shared" si="200"/>
        <v>42846.308564814812</v>
      </c>
      <c r="T3134" s="11">
        <f t="shared" si="201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8"/>
        <v>1.08</v>
      </c>
      <c r="P3135" s="6">
        <f t="shared" si="199"/>
        <v>1.1694958662355898E-5</v>
      </c>
      <c r="Q3135" t="s">
        <v>8317</v>
      </c>
      <c r="R3135" s="7" t="s">
        <v>8318</v>
      </c>
      <c r="S3135" s="11">
        <f t="shared" si="200"/>
        <v>42818.523541666669</v>
      </c>
      <c r="T3135" s="11">
        <f t="shared" si="201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8"/>
        <v>0.22500000000000001</v>
      </c>
      <c r="P3136" s="6">
        <f t="shared" si="199"/>
        <v>4.8728994426482909E-6</v>
      </c>
      <c r="Q3136" t="s">
        <v>8317</v>
      </c>
      <c r="R3136" s="7" t="s">
        <v>8318</v>
      </c>
      <c r="S3136" s="11">
        <f t="shared" si="200"/>
        <v>42821.678460648152</v>
      </c>
      <c r="T3136" s="11">
        <f t="shared" si="201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8"/>
        <v>0.20849420849420849</v>
      </c>
      <c r="P3137" s="6">
        <f t="shared" si="199"/>
        <v>3.5084875987067694E-6</v>
      </c>
      <c r="Q3137" t="s">
        <v>8317</v>
      </c>
      <c r="R3137" s="7" t="s">
        <v>8318</v>
      </c>
      <c r="S3137" s="11">
        <f t="shared" si="200"/>
        <v>42829.151863425926</v>
      </c>
      <c r="T3137" s="11">
        <f t="shared" si="201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02">E3138/D3138</f>
        <v>1.278</v>
      </c>
      <c r="P3138" s="6">
        <f t="shared" ref="P3138:P3201" si="203">E3138/SUM($E$2:$E$4115)</f>
        <v>1.3839034417121145E-5</v>
      </c>
      <c r="Q3138" t="s">
        <v>8317</v>
      </c>
      <c r="R3138" s="7" t="s">
        <v>8318</v>
      </c>
      <c r="S3138" s="11">
        <f t="shared" si="200"/>
        <v>42825.957638888889</v>
      </c>
      <c r="T3138" s="11">
        <f t="shared" si="201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02"/>
        <v>3.3333333333333333E-2</v>
      </c>
      <c r="P3139" s="6">
        <f t="shared" si="203"/>
        <v>1.0828665428107312E-6</v>
      </c>
      <c r="Q3139" t="s">
        <v>8317</v>
      </c>
      <c r="R3139" s="7" t="s">
        <v>8318</v>
      </c>
      <c r="S3139" s="11">
        <f t="shared" ref="S3139:S3202" si="204">(((I3139/60)/60/24)+DATE(1970,1,1))</f>
        <v>42858.8</v>
      </c>
      <c r="T3139" s="11">
        <f t="shared" ref="T3139:T3202" si="205">((($J3139/60)/60/24)+DATE(1970,1,1))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2"/>
        <v>0</v>
      </c>
      <c r="P3140" s="6">
        <f t="shared" si="203"/>
        <v>0</v>
      </c>
      <c r="Q3140" t="s">
        <v>8317</v>
      </c>
      <c r="R3140" s="7" t="s">
        <v>8318</v>
      </c>
      <c r="S3140" s="11">
        <f t="shared" si="204"/>
        <v>42828.645914351851</v>
      </c>
      <c r="T3140" s="11">
        <f t="shared" si="205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2"/>
        <v>5.3999999999999999E-2</v>
      </c>
      <c r="P3141" s="6">
        <f t="shared" si="203"/>
        <v>5.8474793311779491E-5</v>
      </c>
      <c r="Q3141" t="s">
        <v>8317</v>
      </c>
      <c r="R3141" s="7" t="s">
        <v>8318</v>
      </c>
      <c r="S3141" s="11">
        <f t="shared" si="204"/>
        <v>42819.189583333333</v>
      </c>
      <c r="T3141" s="11">
        <f t="shared" si="205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2"/>
        <v>9.5999999999999992E-3</v>
      </c>
      <c r="P3142" s="6">
        <f t="shared" si="203"/>
        <v>2.079103762196604E-6</v>
      </c>
      <c r="Q3142" t="s">
        <v>8317</v>
      </c>
      <c r="R3142" s="7" t="s">
        <v>8318</v>
      </c>
      <c r="S3142" s="11">
        <f t="shared" si="204"/>
        <v>42832.677118055552</v>
      </c>
      <c r="T3142" s="11">
        <f t="shared" si="205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2"/>
        <v>0.51600000000000001</v>
      </c>
      <c r="P3143" s="6">
        <f t="shared" si="203"/>
        <v>5.587591360903373E-6</v>
      </c>
      <c r="Q3143" t="s">
        <v>8317</v>
      </c>
      <c r="R3143" s="7" t="s">
        <v>8318</v>
      </c>
      <c r="S3143" s="11">
        <f t="shared" si="204"/>
        <v>42841.833333333328</v>
      </c>
      <c r="T3143" s="11">
        <f t="shared" si="205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2"/>
        <v>1.6363636363636365E-2</v>
      </c>
      <c r="P3144" s="6">
        <f t="shared" si="203"/>
        <v>9.7457988852965822E-7</v>
      </c>
      <c r="Q3144" t="s">
        <v>8317</v>
      </c>
      <c r="R3144" s="7" t="s">
        <v>8318</v>
      </c>
      <c r="S3144" s="11">
        <f t="shared" si="204"/>
        <v>42813.471516203703</v>
      </c>
      <c r="T3144" s="11">
        <f t="shared" si="205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2"/>
        <v>0</v>
      </c>
      <c r="P3145" s="6">
        <f t="shared" si="203"/>
        <v>0</v>
      </c>
      <c r="Q3145" t="s">
        <v>8317</v>
      </c>
      <c r="R3145" s="7" t="s">
        <v>8318</v>
      </c>
      <c r="S3145" s="11">
        <f t="shared" si="204"/>
        <v>42834.358287037037</v>
      </c>
      <c r="T3145" s="11">
        <f t="shared" si="205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2"/>
        <v>0.754</v>
      </c>
      <c r="P3146" s="6">
        <f t="shared" si="203"/>
        <v>1.6329627465585828E-4</v>
      </c>
      <c r="Q3146" t="s">
        <v>8317</v>
      </c>
      <c r="R3146" s="7" t="s">
        <v>8318</v>
      </c>
      <c r="S3146" s="11">
        <f t="shared" si="204"/>
        <v>42813.25</v>
      </c>
      <c r="T3146" s="11">
        <f t="shared" si="205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2"/>
        <v>0</v>
      </c>
      <c r="P3147" s="6">
        <f t="shared" si="203"/>
        <v>0</v>
      </c>
      <c r="Q3147" t="s">
        <v>8317</v>
      </c>
      <c r="R3147" s="7" t="s">
        <v>8318</v>
      </c>
      <c r="S3147" s="11">
        <f t="shared" si="204"/>
        <v>42821.999236111107</v>
      </c>
      <c r="T3147" s="11">
        <f t="shared" si="205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2"/>
        <v>0.105</v>
      </c>
      <c r="P3148" s="6">
        <f t="shared" si="203"/>
        <v>1.1370098699512678E-4</v>
      </c>
      <c r="Q3148" t="s">
        <v>8317</v>
      </c>
      <c r="R3148" s="7" t="s">
        <v>8318</v>
      </c>
      <c r="S3148" s="11">
        <f t="shared" si="204"/>
        <v>42841.640810185185</v>
      </c>
      <c r="T3148" s="11">
        <f t="shared" si="205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2"/>
        <v>1.1752499999999999</v>
      </c>
      <c r="P3149" s="6">
        <f t="shared" si="203"/>
        <v>5.0905556177532473E-4</v>
      </c>
      <c r="Q3149" t="s">
        <v>8317</v>
      </c>
      <c r="R3149" s="7" t="s">
        <v>8318</v>
      </c>
      <c r="S3149" s="11">
        <f t="shared" si="204"/>
        <v>41950.011053240742</v>
      </c>
      <c r="T3149" s="11">
        <f t="shared" si="205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2"/>
        <v>1.3116666666666668</v>
      </c>
      <c r="P3150" s="6">
        <f t="shared" si="203"/>
        <v>5.1132958151522734E-5</v>
      </c>
      <c r="Q3150" t="s">
        <v>8317</v>
      </c>
      <c r="R3150" s="7" t="s">
        <v>8318</v>
      </c>
      <c r="S3150" s="11">
        <f t="shared" si="204"/>
        <v>41913.166666666664</v>
      </c>
      <c r="T3150" s="11">
        <f t="shared" si="205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2"/>
        <v>1.04</v>
      </c>
      <c r="P3151" s="6">
        <f t="shared" si="203"/>
        <v>2.8154530113079012E-5</v>
      </c>
      <c r="Q3151" t="s">
        <v>8317</v>
      </c>
      <c r="R3151" s="7" t="s">
        <v>8318</v>
      </c>
      <c r="S3151" s="11">
        <f t="shared" si="204"/>
        <v>41250.083333333336</v>
      </c>
      <c r="T3151" s="11">
        <f t="shared" si="205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2"/>
        <v>1.01</v>
      </c>
      <c r="P3152" s="6">
        <f t="shared" si="203"/>
        <v>7.6558664576718697E-5</v>
      </c>
      <c r="Q3152" t="s">
        <v>8317</v>
      </c>
      <c r="R3152" s="7" t="s">
        <v>8318</v>
      </c>
      <c r="S3152" s="11">
        <f t="shared" si="204"/>
        <v>40568.166666666664</v>
      </c>
      <c r="T3152" s="11">
        <f t="shared" si="205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2"/>
        <v>1.004</v>
      </c>
      <c r="P3153" s="6">
        <f t="shared" si="203"/>
        <v>7.6103860628738197E-5</v>
      </c>
      <c r="Q3153" t="s">
        <v>8317</v>
      </c>
      <c r="R3153" s="7" t="s">
        <v>8318</v>
      </c>
      <c r="S3153" s="11">
        <f t="shared" si="204"/>
        <v>41892.83997685185</v>
      </c>
      <c r="T3153" s="11">
        <f t="shared" si="205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2"/>
        <v>1.0595454545454546</v>
      </c>
      <c r="P3154" s="6">
        <f t="shared" si="203"/>
        <v>5.0483238225836292E-5</v>
      </c>
      <c r="Q3154" t="s">
        <v>8317</v>
      </c>
      <c r="R3154" s="7" t="s">
        <v>8318</v>
      </c>
      <c r="S3154" s="11">
        <f t="shared" si="204"/>
        <v>41580.867673611108</v>
      </c>
      <c r="T3154" s="11">
        <f t="shared" si="205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2"/>
        <v>3.3558333333333334</v>
      </c>
      <c r="P3155" s="6">
        <f t="shared" si="203"/>
        <v>2.1803517839494074E-4</v>
      </c>
      <c r="Q3155" t="s">
        <v>8317</v>
      </c>
      <c r="R3155" s="7" t="s">
        <v>8318</v>
      </c>
      <c r="S3155" s="11">
        <f t="shared" si="204"/>
        <v>40664.207638888889</v>
      </c>
      <c r="T3155" s="11">
        <f t="shared" si="205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2"/>
        <v>1.1292857142857142</v>
      </c>
      <c r="P3156" s="6">
        <f t="shared" si="203"/>
        <v>1.7120120041837661E-4</v>
      </c>
      <c r="Q3156" t="s">
        <v>8317</v>
      </c>
      <c r="R3156" s="7" t="s">
        <v>8318</v>
      </c>
      <c r="S3156" s="11">
        <f t="shared" si="204"/>
        <v>41000.834004629629</v>
      </c>
      <c r="T3156" s="11">
        <f t="shared" si="205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2"/>
        <v>1.885046</v>
      </c>
      <c r="P3157" s="6">
        <f t="shared" si="203"/>
        <v>2.0412532450591976E-4</v>
      </c>
      <c r="Q3157" t="s">
        <v>8317</v>
      </c>
      <c r="R3157" s="7" t="s">
        <v>8318</v>
      </c>
      <c r="S3157" s="11">
        <f t="shared" si="204"/>
        <v>41263.499131944445</v>
      </c>
      <c r="T3157" s="11">
        <f t="shared" si="205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2"/>
        <v>1.0181818181818181</v>
      </c>
      <c r="P3158" s="6">
        <f t="shared" si="203"/>
        <v>1.212810527948019E-4</v>
      </c>
      <c r="Q3158" t="s">
        <v>8317</v>
      </c>
      <c r="R3158" s="7" t="s">
        <v>8318</v>
      </c>
      <c r="S3158" s="11">
        <f t="shared" si="204"/>
        <v>41061.953055555554</v>
      </c>
      <c r="T3158" s="11">
        <f t="shared" si="205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2"/>
        <v>1.01</v>
      </c>
      <c r="P3159" s="6">
        <f t="shared" si="203"/>
        <v>8.749561665910708E-5</v>
      </c>
      <c r="Q3159" t="s">
        <v>8317</v>
      </c>
      <c r="R3159" s="7" t="s">
        <v>8318</v>
      </c>
      <c r="S3159" s="11">
        <f t="shared" si="204"/>
        <v>41839.208333333336</v>
      </c>
      <c r="T3159" s="11">
        <f t="shared" si="205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2"/>
        <v>1.1399999999999999</v>
      </c>
      <c r="P3160" s="6">
        <f t="shared" si="203"/>
        <v>1.2344678588042336E-4</v>
      </c>
      <c r="Q3160" t="s">
        <v>8317</v>
      </c>
      <c r="R3160" s="7" t="s">
        <v>8318</v>
      </c>
      <c r="S3160" s="11">
        <f t="shared" si="204"/>
        <v>41477.839722222219</v>
      </c>
      <c r="T3160" s="11">
        <f t="shared" si="205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2"/>
        <v>1.3348133333333334</v>
      </c>
      <c r="P3161" s="6">
        <f t="shared" si="203"/>
        <v>4.3362740986930047E-5</v>
      </c>
      <c r="Q3161" t="s">
        <v>8317</v>
      </c>
      <c r="R3161" s="7" t="s">
        <v>8318</v>
      </c>
      <c r="S3161" s="11">
        <f t="shared" si="204"/>
        <v>40926.958333333336</v>
      </c>
      <c r="T3161" s="11">
        <f t="shared" si="205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2"/>
        <v>1.0153333333333334</v>
      </c>
      <c r="P3162" s="6">
        <f t="shared" si="203"/>
        <v>9.8952344682044622E-5</v>
      </c>
      <c r="Q3162" t="s">
        <v>8317</v>
      </c>
      <c r="R3162" s="7" t="s">
        <v>8318</v>
      </c>
      <c r="S3162" s="11">
        <f t="shared" si="204"/>
        <v>41864.207638888889</v>
      </c>
      <c r="T3162" s="11">
        <f t="shared" si="205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2"/>
        <v>1.0509999999999999</v>
      </c>
      <c r="P3163" s="6">
        <f t="shared" si="203"/>
        <v>4.5523709459763145E-5</v>
      </c>
      <c r="Q3163" t="s">
        <v>8317</v>
      </c>
      <c r="R3163" s="7" t="s">
        <v>8318</v>
      </c>
      <c r="S3163" s="11">
        <f t="shared" si="204"/>
        <v>41927.536134259259</v>
      </c>
      <c r="T3163" s="11">
        <f t="shared" si="205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2"/>
        <v>1.2715000000000001</v>
      </c>
      <c r="P3164" s="6">
        <f t="shared" si="203"/>
        <v>1.1014918473470758E-4</v>
      </c>
      <c r="Q3164" t="s">
        <v>8317</v>
      </c>
      <c r="R3164" s="7" t="s">
        <v>8318</v>
      </c>
      <c r="S3164" s="11">
        <f t="shared" si="204"/>
        <v>41827.083333333336</v>
      </c>
      <c r="T3164" s="11">
        <f t="shared" si="205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2"/>
        <v>1.1115384615384616</v>
      </c>
      <c r="P3165" s="6">
        <f t="shared" si="203"/>
        <v>3.1294843087230134E-4</v>
      </c>
      <c r="Q3165" t="s">
        <v>8317</v>
      </c>
      <c r="R3165" s="7" t="s">
        <v>8318</v>
      </c>
      <c r="S3165" s="11">
        <f t="shared" si="204"/>
        <v>41805.753761574073</v>
      </c>
      <c r="T3165" s="11">
        <f t="shared" si="205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2"/>
        <v>1.0676000000000001</v>
      </c>
      <c r="P3166" s="6">
        <f t="shared" si="203"/>
        <v>5.7803416055236835E-5</v>
      </c>
      <c r="Q3166" t="s">
        <v>8317</v>
      </c>
      <c r="R3166" s="7" t="s">
        <v>8318</v>
      </c>
      <c r="S3166" s="11">
        <f t="shared" si="204"/>
        <v>41799.80572916667</v>
      </c>
      <c r="T3166" s="11">
        <f t="shared" si="205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2"/>
        <v>1.6266666666666667</v>
      </c>
      <c r="P3167" s="6">
        <f t="shared" si="203"/>
        <v>2.6421943644581844E-5</v>
      </c>
      <c r="Q3167" t="s">
        <v>8317</v>
      </c>
      <c r="R3167" s="7" t="s">
        <v>8318</v>
      </c>
      <c r="S3167" s="11">
        <f t="shared" si="204"/>
        <v>40666.165972222225</v>
      </c>
      <c r="T3167" s="11">
        <f t="shared" si="205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2"/>
        <v>1.6022808571428573</v>
      </c>
      <c r="P3168" s="6">
        <f t="shared" si="203"/>
        <v>1.2145394326702706E-3</v>
      </c>
      <c r="Q3168" t="s">
        <v>8317</v>
      </c>
      <c r="R3168" s="7" t="s">
        <v>8318</v>
      </c>
      <c r="S3168" s="11">
        <f t="shared" si="204"/>
        <v>41969.332638888889</v>
      </c>
      <c r="T3168" s="11">
        <f t="shared" si="205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2"/>
        <v>1.1616666666666666</v>
      </c>
      <c r="P3169" s="6">
        <f t="shared" si="203"/>
        <v>7.5475798033907963E-5</v>
      </c>
      <c r="Q3169" t="s">
        <v>8317</v>
      </c>
      <c r="R3169" s="7" t="s">
        <v>8318</v>
      </c>
      <c r="S3169" s="11">
        <f t="shared" si="204"/>
        <v>41853.175706018519</v>
      </c>
      <c r="T3169" s="11">
        <f t="shared" si="205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2"/>
        <v>1.242</v>
      </c>
      <c r="P3170" s="6">
        <f t="shared" si="203"/>
        <v>6.7246012308546407E-5</v>
      </c>
      <c r="Q3170" t="s">
        <v>8317</v>
      </c>
      <c r="R3170" s="7" t="s">
        <v>8318</v>
      </c>
      <c r="S3170" s="11">
        <f t="shared" si="204"/>
        <v>41803.916666666664</v>
      </c>
      <c r="T3170" s="11">
        <f t="shared" si="205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2"/>
        <v>1.030125</v>
      </c>
      <c r="P3171" s="6">
        <f t="shared" si="203"/>
        <v>1.7847806358606473E-4</v>
      </c>
      <c r="Q3171" t="s">
        <v>8317</v>
      </c>
      <c r="R3171" s="7" t="s">
        <v>8318</v>
      </c>
      <c r="S3171" s="11">
        <f t="shared" si="204"/>
        <v>41621.207638888889</v>
      </c>
      <c r="T3171" s="11">
        <f t="shared" si="205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2"/>
        <v>1.1225000000000001</v>
      </c>
      <c r="P3172" s="6">
        <f t="shared" si="203"/>
        <v>4.8620707772201834E-5</v>
      </c>
      <c r="Q3172" t="s">
        <v>8317</v>
      </c>
      <c r="R3172" s="7" t="s">
        <v>8318</v>
      </c>
      <c r="S3172" s="11">
        <f t="shared" si="204"/>
        <v>41822.166666666664</v>
      </c>
      <c r="T3172" s="11">
        <f t="shared" si="205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2"/>
        <v>1.0881428571428571</v>
      </c>
      <c r="P3173" s="6">
        <f t="shared" si="203"/>
        <v>1.6496388913178679E-4</v>
      </c>
      <c r="Q3173" t="s">
        <v>8317</v>
      </c>
      <c r="R3173" s="7" t="s">
        <v>8318</v>
      </c>
      <c r="S3173" s="11">
        <f t="shared" si="204"/>
        <v>42496.608310185184</v>
      </c>
      <c r="T3173" s="11">
        <f t="shared" si="205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2"/>
        <v>1.1499999999999999</v>
      </c>
      <c r="P3174" s="6">
        <f t="shared" si="203"/>
        <v>4.9811860969293636E-5</v>
      </c>
      <c r="Q3174" t="s">
        <v>8317</v>
      </c>
      <c r="R3174" s="7" t="s">
        <v>8318</v>
      </c>
      <c r="S3174" s="11">
        <f t="shared" si="204"/>
        <v>40953.729953703703</v>
      </c>
      <c r="T3174" s="11">
        <f t="shared" si="205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2"/>
        <v>1.03</v>
      </c>
      <c r="P3175" s="6">
        <f t="shared" si="203"/>
        <v>2.2307050781901066E-4</v>
      </c>
      <c r="Q3175" t="s">
        <v>8317</v>
      </c>
      <c r="R3175" s="7" t="s">
        <v>8318</v>
      </c>
      <c r="S3175" s="11">
        <f t="shared" si="204"/>
        <v>41908.878379629627</v>
      </c>
      <c r="T3175" s="11">
        <f t="shared" si="205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2"/>
        <v>1.0113333333333334</v>
      </c>
      <c r="P3176" s="6">
        <f t="shared" si="203"/>
        <v>6.5708341817755173E-5</v>
      </c>
      <c r="Q3176" t="s">
        <v>8317</v>
      </c>
      <c r="R3176" s="7" t="s">
        <v>8318</v>
      </c>
      <c r="S3176" s="11">
        <f t="shared" si="204"/>
        <v>41876.864675925928</v>
      </c>
      <c r="T3176" s="11">
        <f t="shared" si="205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2"/>
        <v>1.0955999999999999</v>
      </c>
      <c r="P3177" s="6">
        <f t="shared" si="203"/>
        <v>1.1863885843034372E-4</v>
      </c>
      <c r="Q3177" t="s">
        <v>8317</v>
      </c>
      <c r="R3177" s="7" t="s">
        <v>8318</v>
      </c>
      <c r="S3177" s="11">
        <f t="shared" si="204"/>
        <v>40591.886886574073</v>
      </c>
      <c r="T3177" s="11">
        <f t="shared" si="205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2"/>
        <v>1.148421052631579</v>
      </c>
      <c r="P3178" s="6">
        <f t="shared" si="203"/>
        <v>4.7256295928260313E-5</v>
      </c>
      <c r="Q3178" t="s">
        <v>8317</v>
      </c>
      <c r="R3178" s="7" t="s">
        <v>8318</v>
      </c>
      <c r="S3178" s="11">
        <f t="shared" si="204"/>
        <v>41504.625</v>
      </c>
      <c r="T3178" s="11">
        <f t="shared" si="205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2"/>
        <v>1.1739999999999999</v>
      </c>
      <c r="P3179" s="6">
        <f t="shared" si="203"/>
        <v>6.3564266062989921E-5</v>
      </c>
      <c r="Q3179" t="s">
        <v>8317</v>
      </c>
      <c r="R3179" s="7" t="s">
        <v>8318</v>
      </c>
      <c r="S3179" s="11">
        <f t="shared" si="204"/>
        <v>41811.666770833333</v>
      </c>
      <c r="T3179" s="11">
        <f t="shared" si="205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2"/>
        <v>1.7173333333333334</v>
      </c>
      <c r="P3180" s="6">
        <f t="shared" si="203"/>
        <v>5.5789284285608872E-5</v>
      </c>
      <c r="Q3180" t="s">
        <v>8317</v>
      </c>
      <c r="R3180" s="7" t="s">
        <v>8318</v>
      </c>
      <c r="S3180" s="11">
        <f t="shared" si="204"/>
        <v>41836.605034722219</v>
      </c>
      <c r="T3180" s="11">
        <f t="shared" si="205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2"/>
        <v>1.1416238095238094</v>
      </c>
      <c r="P3181" s="6">
        <f t="shared" si="203"/>
        <v>1.0384300313599501E-4</v>
      </c>
      <c r="Q3181" t="s">
        <v>8317</v>
      </c>
      <c r="R3181" s="7" t="s">
        <v>8318</v>
      </c>
      <c r="S3181" s="11">
        <f t="shared" si="204"/>
        <v>41400.702210648145</v>
      </c>
      <c r="T3181" s="11">
        <f t="shared" si="205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2"/>
        <v>1.1975</v>
      </c>
      <c r="P3182" s="6">
        <f t="shared" si="203"/>
        <v>3.1121584440380418E-5</v>
      </c>
      <c r="Q3182" t="s">
        <v>8317</v>
      </c>
      <c r="R3182" s="7" t="s">
        <v>8318</v>
      </c>
      <c r="S3182" s="11">
        <f t="shared" si="204"/>
        <v>41810.412604166668</v>
      </c>
      <c r="T3182" s="11">
        <f t="shared" si="205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2"/>
        <v>1.0900000000000001</v>
      </c>
      <c r="P3183" s="6">
        <f t="shared" si="203"/>
        <v>1.1803245316636971E-5</v>
      </c>
      <c r="Q3183" t="s">
        <v>8317</v>
      </c>
      <c r="R3183" s="7" t="s">
        <v>8318</v>
      </c>
      <c r="S3183" s="11">
        <f t="shared" si="204"/>
        <v>41805.666666666664</v>
      </c>
      <c r="T3183" s="11">
        <f t="shared" si="205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2"/>
        <v>1.0088571428571429</v>
      </c>
      <c r="P3184" s="6">
        <f t="shared" si="203"/>
        <v>1.5294407050658767E-4</v>
      </c>
      <c r="Q3184" t="s">
        <v>8317</v>
      </c>
      <c r="R3184" s="7" t="s">
        <v>8318</v>
      </c>
      <c r="S3184" s="11">
        <f t="shared" si="204"/>
        <v>40939.708333333336</v>
      </c>
      <c r="T3184" s="11">
        <f t="shared" si="205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2"/>
        <v>1.0900000000000001</v>
      </c>
      <c r="P3185" s="6">
        <f t="shared" si="203"/>
        <v>5.9016226583184858E-5</v>
      </c>
      <c r="Q3185" t="s">
        <v>8317</v>
      </c>
      <c r="R3185" s="7" t="s">
        <v>8318</v>
      </c>
      <c r="S3185" s="11">
        <f t="shared" si="204"/>
        <v>41509.79478009259</v>
      </c>
      <c r="T3185" s="11">
        <f t="shared" si="205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2"/>
        <v>1.0720930232558139</v>
      </c>
      <c r="P3186" s="6">
        <f t="shared" si="203"/>
        <v>9.9840295247149421E-5</v>
      </c>
      <c r="Q3186" t="s">
        <v>8317</v>
      </c>
      <c r="R3186" s="7" t="s">
        <v>8318</v>
      </c>
      <c r="S3186" s="11">
        <f t="shared" si="204"/>
        <v>41821.993414351848</v>
      </c>
      <c r="T3186" s="11">
        <f t="shared" si="205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2"/>
        <v>1</v>
      </c>
      <c r="P3187" s="6">
        <f t="shared" si="203"/>
        <v>2.1657330856214624E-5</v>
      </c>
      <c r="Q3187" t="s">
        <v>8317</v>
      </c>
      <c r="R3187" s="7" t="s">
        <v>8318</v>
      </c>
      <c r="S3187" s="11">
        <f t="shared" si="204"/>
        <v>41836.977326388893</v>
      </c>
      <c r="T3187" s="11">
        <f t="shared" si="205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2"/>
        <v>1.0218750000000001</v>
      </c>
      <c r="P3188" s="6">
        <f t="shared" si="203"/>
        <v>7.0819471899821832E-5</v>
      </c>
      <c r="Q3188" t="s">
        <v>8317</v>
      </c>
      <c r="R3188" s="7" t="s">
        <v>8318</v>
      </c>
      <c r="S3188" s="11">
        <f t="shared" si="204"/>
        <v>41898.875</v>
      </c>
      <c r="T3188" s="11">
        <f t="shared" si="205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2"/>
        <v>1.1629333333333334</v>
      </c>
      <c r="P3189" s="6">
        <f t="shared" si="203"/>
        <v>3.7779047945580793E-4</v>
      </c>
      <c r="Q3189" t="s">
        <v>8317</v>
      </c>
      <c r="R3189" s="7" t="s">
        <v>8318</v>
      </c>
      <c r="S3189" s="11">
        <f t="shared" si="204"/>
        <v>41855.666354166664</v>
      </c>
      <c r="T3189" s="11">
        <f t="shared" si="205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2"/>
        <v>0.65</v>
      </c>
      <c r="P3190" s="6">
        <f t="shared" si="203"/>
        <v>2.8154530113079014E-6</v>
      </c>
      <c r="Q3190" t="s">
        <v>8317</v>
      </c>
      <c r="R3190" s="7" t="s">
        <v>8359</v>
      </c>
      <c r="S3190" s="11">
        <f t="shared" si="204"/>
        <v>42165.415532407409</v>
      </c>
      <c r="T3190" s="11">
        <f t="shared" si="205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2"/>
        <v>0.12327272727272727</v>
      </c>
      <c r="P3191" s="6">
        <f t="shared" si="203"/>
        <v>1.4683670320513517E-4</v>
      </c>
      <c r="Q3191" t="s">
        <v>8317</v>
      </c>
      <c r="R3191" s="7" t="s">
        <v>8359</v>
      </c>
      <c r="S3191" s="11">
        <f t="shared" si="204"/>
        <v>42148.346435185187</v>
      </c>
      <c r="T3191" s="11">
        <f t="shared" si="205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2"/>
        <v>0</v>
      </c>
      <c r="P3192" s="6">
        <f t="shared" si="203"/>
        <v>0</v>
      </c>
      <c r="Q3192" t="s">
        <v>8317</v>
      </c>
      <c r="R3192" s="7" t="s">
        <v>8359</v>
      </c>
      <c r="S3192" s="11">
        <f t="shared" si="204"/>
        <v>42713.192997685182</v>
      </c>
      <c r="T3192" s="11">
        <f t="shared" si="205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2"/>
        <v>4.0266666666666666E-2</v>
      </c>
      <c r="P3193" s="6">
        <f t="shared" si="203"/>
        <v>3.2702569592884085E-6</v>
      </c>
      <c r="Q3193" t="s">
        <v>8317</v>
      </c>
      <c r="R3193" s="7" t="s">
        <v>8359</v>
      </c>
      <c r="S3193" s="11">
        <f t="shared" si="204"/>
        <v>42598.755428240736</v>
      </c>
      <c r="T3193" s="11">
        <f t="shared" si="205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2"/>
        <v>1.0200000000000001E-2</v>
      </c>
      <c r="P3194" s="6">
        <f t="shared" si="203"/>
        <v>2.2090477473338919E-6</v>
      </c>
      <c r="Q3194" t="s">
        <v>8317</v>
      </c>
      <c r="R3194" s="7" t="s">
        <v>8359</v>
      </c>
      <c r="S3194" s="11">
        <f t="shared" si="204"/>
        <v>42063.916666666672</v>
      </c>
      <c r="T3194" s="11">
        <f t="shared" si="205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2"/>
        <v>0.1174</v>
      </c>
      <c r="P3195" s="6">
        <f t="shared" si="203"/>
        <v>1.2712853212597985E-5</v>
      </c>
      <c r="Q3195" t="s">
        <v>8317</v>
      </c>
      <c r="R3195" s="7" t="s">
        <v>8359</v>
      </c>
      <c r="S3195" s="11">
        <f t="shared" si="204"/>
        <v>42055.968240740738</v>
      </c>
      <c r="T3195" s="11">
        <f t="shared" si="205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2"/>
        <v>0</v>
      </c>
      <c r="P3196" s="6">
        <f t="shared" si="203"/>
        <v>0</v>
      </c>
      <c r="Q3196" t="s">
        <v>8317</v>
      </c>
      <c r="R3196" s="7" t="s">
        <v>8359</v>
      </c>
      <c r="S3196" s="11">
        <f t="shared" si="204"/>
        <v>42212.062476851846</v>
      </c>
      <c r="T3196" s="11">
        <f t="shared" si="205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2"/>
        <v>0.59142857142857141</v>
      </c>
      <c r="P3197" s="6">
        <f t="shared" si="203"/>
        <v>4.4830674872364274E-5</v>
      </c>
      <c r="Q3197" t="s">
        <v>8317</v>
      </c>
      <c r="R3197" s="7" t="s">
        <v>8359</v>
      </c>
      <c r="S3197" s="11">
        <f t="shared" si="204"/>
        <v>42047.594236111108</v>
      </c>
      <c r="T3197" s="11">
        <f t="shared" si="205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2"/>
        <v>5.9999999999999995E-4</v>
      </c>
      <c r="P3198" s="6">
        <f t="shared" si="203"/>
        <v>3.8983195541186327E-5</v>
      </c>
      <c r="Q3198" t="s">
        <v>8317</v>
      </c>
      <c r="R3198" s="7" t="s">
        <v>8359</v>
      </c>
      <c r="S3198" s="11">
        <f t="shared" si="204"/>
        <v>42217.583333333328</v>
      </c>
      <c r="T3198" s="11">
        <f t="shared" si="205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2"/>
        <v>0.1145</v>
      </c>
      <c r="P3199" s="6">
        <f t="shared" si="203"/>
        <v>2.4797643830365747E-5</v>
      </c>
      <c r="Q3199" t="s">
        <v>8317</v>
      </c>
      <c r="R3199" s="7" t="s">
        <v>8359</v>
      </c>
      <c r="S3199" s="11">
        <f t="shared" si="204"/>
        <v>42039.493263888886</v>
      </c>
      <c r="T3199" s="11">
        <f t="shared" si="205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2"/>
        <v>3.6666666666666666E-3</v>
      </c>
      <c r="P3200" s="6">
        <f t="shared" si="203"/>
        <v>2.3823063941836089E-6</v>
      </c>
      <c r="Q3200" t="s">
        <v>8317</v>
      </c>
      <c r="R3200" s="7" t="s">
        <v>8359</v>
      </c>
      <c r="S3200" s="11">
        <f t="shared" si="204"/>
        <v>42051.424502314811</v>
      </c>
      <c r="T3200" s="11">
        <f t="shared" si="205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2"/>
        <v>0.52159999999999995</v>
      </c>
      <c r="P3201" s="6">
        <f t="shared" si="203"/>
        <v>5.6482318873007743E-5</v>
      </c>
      <c r="Q3201" t="s">
        <v>8317</v>
      </c>
      <c r="R3201" s="7" t="s">
        <v>8359</v>
      </c>
      <c r="S3201" s="11">
        <f t="shared" si="204"/>
        <v>41888.875</v>
      </c>
      <c r="T3201" s="11">
        <f t="shared" si="205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6">E3202/D3202</f>
        <v>2.0000000000000002E-5</v>
      </c>
      <c r="P3202" s="6">
        <f t="shared" ref="P3202:P3265" si="207">E3202/SUM($E$2:$E$4115)</f>
        <v>2.1657330856214625E-8</v>
      </c>
      <c r="Q3202" t="s">
        <v>8317</v>
      </c>
      <c r="R3202" s="7" t="s">
        <v>8359</v>
      </c>
      <c r="S3202" s="11">
        <f t="shared" si="204"/>
        <v>42490.231944444444</v>
      </c>
      <c r="T3202" s="11">
        <f t="shared" si="205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6"/>
        <v>1.2500000000000001E-2</v>
      </c>
      <c r="P3203" s="6">
        <f t="shared" si="207"/>
        <v>5.4143327140536562E-7</v>
      </c>
      <c r="Q3203" t="s">
        <v>8317</v>
      </c>
      <c r="R3203" s="7" t="s">
        <v>8359</v>
      </c>
      <c r="S3203" s="11">
        <f t="shared" ref="S3203:S3266" si="208">(((I3203/60)/60/24)+DATE(1970,1,1))</f>
        <v>41882.767094907409</v>
      </c>
      <c r="T3203" s="11">
        <f t="shared" ref="T3203:T3266" si="209">((($J3203/60)/60/24)+DATE(1970,1,1))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6"/>
        <v>0.54520000000000002</v>
      </c>
      <c r="P3204" s="6">
        <f t="shared" si="207"/>
        <v>5.9037883914041066E-5</v>
      </c>
      <c r="Q3204" t="s">
        <v>8317</v>
      </c>
      <c r="R3204" s="7" t="s">
        <v>8359</v>
      </c>
      <c r="S3204" s="11">
        <f t="shared" si="208"/>
        <v>42352.249305555553</v>
      </c>
      <c r="T3204" s="11">
        <f t="shared" si="209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6"/>
        <v>0.25</v>
      </c>
      <c r="P3205" s="6">
        <f t="shared" si="207"/>
        <v>5.414332714053656E-6</v>
      </c>
      <c r="Q3205" t="s">
        <v>8317</v>
      </c>
      <c r="R3205" s="7" t="s">
        <v>8359</v>
      </c>
      <c r="S3205" s="11">
        <f t="shared" si="208"/>
        <v>42272.988680555558</v>
      </c>
      <c r="T3205" s="11">
        <f t="shared" si="209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6"/>
        <v>0</v>
      </c>
      <c r="P3206" s="6">
        <f t="shared" si="207"/>
        <v>0</v>
      </c>
      <c r="Q3206" t="s">
        <v>8317</v>
      </c>
      <c r="R3206" s="7" t="s">
        <v>8359</v>
      </c>
      <c r="S3206" s="11">
        <f t="shared" si="208"/>
        <v>42202.676388888889</v>
      </c>
      <c r="T3206" s="11">
        <f t="shared" si="209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6"/>
        <v>3.4125000000000003E-2</v>
      </c>
      <c r="P3207" s="6">
        <f t="shared" si="207"/>
        <v>5.9124513237465929E-6</v>
      </c>
      <c r="Q3207" t="s">
        <v>8317</v>
      </c>
      <c r="R3207" s="7" t="s">
        <v>8359</v>
      </c>
      <c r="S3207" s="11">
        <f t="shared" si="208"/>
        <v>42125.374675925923</v>
      </c>
      <c r="T3207" s="11">
        <f t="shared" si="209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6"/>
        <v>0</v>
      </c>
      <c r="P3208" s="6">
        <f t="shared" si="207"/>
        <v>0</v>
      </c>
      <c r="Q3208" t="s">
        <v>8317</v>
      </c>
      <c r="R3208" s="7" t="s">
        <v>8359</v>
      </c>
      <c r="S3208" s="11">
        <f t="shared" si="208"/>
        <v>42266.276053240741</v>
      </c>
      <c r="T3208" s="11">
        <f t="shared" si="209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6"/>
        <v>0.46363636363636362</v>
      </c>
      <c r="P3209" s="6">
        <f t="shared" si="207"/>
        <v>5.5226193683347297E-5</v>
      </c>
      <c r="Q3209" t="s">
        <v>8317</v>
      </c>
      <c r="R3209" s="7" t="s">
        <v>8359</v>
      </c>
      <c r="S3209" s="11">
        <f t="shared" si="208"/>
        <v>42117.236192129625</v>
      </c>
      <c r="T3209" s="11">
        <f t="shared" si="209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6"/>
        <v>1.0349999999999999</v>
      </c>
      <c r="P3210" s="6">
        <f t="shared" si="207"/>
        <v>1.1207668718091069E-4</v>
      </c>
      <c r="Q3210" t="s">
        <v>8317</v>
      </c>
      <c r="R3210" s="7" t="s">
        <v>8318</v>
      </c>
      <c r="S3210" s="11">
        <f t="shared" si="208"/>
        <v>41848.605057870373</v>
      </c>
      <c r="T3210" s="11">
        <f t="shared" si="209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6"/>
        <v>1.1932315789473684</v>
      </c>
      <c r="P3211" s="6">
        <f t="shared" si="207"/>
        <v>2.4550100538679216E-4</v>
      </c>
      <c r="Q3211" t="s">
        <v>8317</v>
      </c>
      <c r="R3211" s="7" t="s">
        <v>8318</v>
      </c>
      <c r="S3211" s="11">
        <f t="shared" si="208"/>
        <v>41810.958333333336</v>
      </c>
      <c r="T3211" s="11">
        <f t="shared" si="209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6"/>
        <v>1.2576666666666667</v>
      </c>
      <c r="P3212" s="6">
        <f t="shared" si="207"/>
        <v>8.1713109320497785E-5</v>
      </c>
      <c r="Q3212" t="s">
        <v>8317</v>
      </c>
      <c r="R3212" s="7" t="s">
        <v>8318</v>
      </c>
      <c r="S3212" s="11">
        <f t="shared" si="208"/>
        <v>41061.165972222225</v>
      </c>
      <c r="T3212" s="11">
        <f t="shared" si="209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6"/>
        <v>1.1974347826086957</v>
      </c>
      <c r="P3213" s="6">
        <f t="shared" si="207"/>
        <v>5.9646454911100699E-4</v>
      </c>
      <c r="Q3213" t="s">
        <v>8317</v>
      </c>
      <c r="R3213" s="7" t="s">
        <v>8318</v>
      </c>
      <c r="S3213" s="11">
        <f t="shared" si="208"/>
        <v>41866.083333333336</v>
      </c>
      <c r="T3213" s="11">
        <f t="shared" si="209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6"/>
        <v>1.2625</v>
      </c>
      <c r="P3214" s="6">
        <f t="shared" si="207"/>
        <v>1.0936952082388386E-4</v>
      </c>
      <c r="Q3214" t="s">
        <v>8317</v>
      </c>
      <c r="R3214" s="7" t="s">
        <v>8318</v>
      </c>
      <c r="S3214" s="11">
        <f t="shared" si="208"/>
        <v>41859.795729166668</v>
      </c>
      <c r="T3214" s="11">
        <f t="shared" si="209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6"/>
        <v>1.0011666666666668</v>
      </c>
      <c r="P3215" s="6">
        <f t="shared" si="207"/>
        <v>1.3009558645328125E-4</v>
      </c>
      <c r="Q3215" t="s">
        <v>8317</v>
      </c>
      <c r="R3215" s="7" t="s">
        <v>8318</v>
      </c>
      <c r="S3215" s="11">
        <f t="shared" si="208"/>
        <v>42211.763414351852</v>
      </c>
      <c r="T3215" s="11">
        <f t="shared" si="209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6"/>
        <v>1.0213333333333334</v>
      </c>
      <c r="P3216" s="6">
        <f t="shared" si="207"/>
        <v>2.6543224697376643E-4</v>
      </c>
      <c r="Q3216" t="s">
        <v>8317</v>
      </c>
      <c r="R3216" s="7" t="s">
        <v>8318</v>
      </c>
      <c r="S3216" s="11">
        <f t="shared" si="208"/>
        <v>42374.996527777781</v>
      </c>
      <c r="T3216" s="11">
        <f t="shared" si="209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6"/>
        <v>1.0035142857142858</v>
      </c>
      <c r="P3217" s="6">
        <f t="shared" si="207"/>
        <v>7.6067043166282633E-4</v>
      </c>
      <c r="Q3217" t="s">
        <v>8317</v>
      </c>
      <c r="R3217" s="7" t="s">
        <v>8318</v>
      </c>
      <c r="S3217" s="11">
        <f t="shared" si="208"/>
        <v>42257.165972222225</v>
      </c>
      <c r="T3217" s="11">
        <f t="shared" si="209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6"/>
        <v>1.0004999999999999</v>
      </c>
      <c r="P3218" s="6">
        <f t="shared" si="207"/>
        <v>4.3336319043285463E-5</v>
      </c>
      <c r="Q3218" t="s">
        <v>8317</v>
      </c>
      <c r="R3218" s="7" t="s">
        <v>8318</v>
      </c>
      <c r="S3218" s="11">
        <f t="shared" si="208"/>
        <v>42196.604166666672</v>
      </c>
      <c r="T3218" s="11">
        <f t="shared" si="209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6"/>
        <v>1.1602222222222223</v>
      </c>
      <c r="P3219" s="6">
        <f t="shared" si="207"/>
        <v>1.1307292440029656E-4</v>
      </c>
      <c r="Q3219" t="s">
        <v>8317</v>
      </c>
      <c r="R3219" s="7" t="s">
        <v>8318</v>
      </c>
      <c r="S3219" s="11">
        <f t="shared" si="208"/>
        <v>42678.546111111107</v>
      </c>
      <c r="T3219" s="11">
        <f t="shared" si="209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6"/>
        <v>1.0209999999999999</v>
      </c>
      <c r="P3220" s="6">
        <f t="shared" si="207"/>
        <v>2.6534561765034157E-4</v>
      </c>
      <c r="Q3220" t="s">
        <v>8317</v>
      </c>
      <c r="R3220" s="7" t="s">
        <v>8318</v>
      </c>
      <c r="S3220" s="11">
        <f t="shared" si="208"/>
        <v>42004</v>
      </c>
      <c r="T3220" s="11">
        <f t="shared" si="209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6"/>
        <v>1.0011000000000001</v>
      </c>
      <c r="P3221" s="6">
        <f t="shared" si="207"/>
        <v>4.3362307840312921E-4</v>
      </c>
      <c r="Q3221" t="s">
        <v>8317</v>
      </c>
      <c r="R3221" s="7" t="s">
        <v>8318</v>
      </c>
      <c r="S3221" s="11">
        <f t="shared" si="208"/>
        <v>42085.941516203704</v>
      </c>
      <c r="T3221" s="11">
        <f t="shared" si="209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6"/>
        <v>1.0084</v>
      </c>
      <c r="P3222" s="6">
        <f t="shared" si="207"/>
        <v>3.2758878653110242E-4</v>
      </c>
      <c r="Q3222" t="s">
        <v>8317</v>
      </c>
      <c r="R3222" s="7" t="s">
        <v>8318</v>
      </c>
      <c r="S3222" s="11">
        <f t="shared" si="208"/>
        <v>42806.875</v>
      </c>
      <c r="T3222" s="11">
        <f t="shared" si="209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6"/>
        <v>1.0342499999999999</v>
      </c>
      <c r="P3223" s="6">
        <f t="shared" si="207"/>
        <v>8.9596377752159903E-5</v>
      </c>
      <c r="Q3223" t="s">
        <v>8317</v>
      </c>
      <c r="R3223" s="7" t="s">
        <v>8318</v>
      </c>
      <c r="S3223" s="11">
        <f t="shared" si="208"/>
        <v>42190.696793981479</v>
      </c>
      <c r="T3223" s="11">
        <f t="shared" si="209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6"/>
        <v>1.248</v>
      </c>
      <c r="P3224" s="6">
        <f t="shared" si="207"/>
        <v>6.7570872271389631E-5</v>
      </c>
      <c r="Q3224" t="s">
        <v>8317</v>
      </c>
      <c r="R3224" s="7" t="s">
        <v>8318</v>
      </c>
      <c r="S3224" s="11">
        <f t="shared" si="208"/>
        <v>42301.895138888889</v>
      </c>
      <c r="T3224" s="11">
        <f t="shared" si="209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6"/>
        <v>1.0951612903225807</v>
      </c>
      <c r="P3225" s="6">
        <f t="shared" si="207"/>
        <v>7.3526638256848659E-5</v>
      </c>
      <c r="Q3225" t="s">
        <v>8317</v>
      </c>
      <c r="R3225" s="7" t="s">
        <v>8318</v>
      </c>
      <c r="S3225" s="11">
        <f t="shared" si="208"/>
        <v>42236.835370370376</v>
      </c>
      <c r="T3225" s="11">
        <f t="shared" si="209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6"/>
        <v>1.0203333333333333</v>
      </c>
      <c r="P3226" s="6">
        <f t="shared" si="207"/>
        <v>6.6293089750872971E-4</v>
      </c>
      <c r="Q3226" t="s">
        <v>8317</v>
      </c>
      <c r="R3226" s="7" t="s">
        <v>8318</v>
      </c>
      <c r="S3226" s="11">
        <f t="shared" si="208"/>
        <v>42745.208333333328</v>
      </c>
      <c r="T3226" s="11">
        <f t="shared" si="209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6"/>
        <v>1.0235000000000001</v>
      </c>
      <c r="P3227" s="6">
        <f t="shared" si="207"/>
        <v>4.4332556262671337E-5</v>
      </c>
      <c r="Q3227" t="s">
        <v>8317</v>
      </c>
      <c r="R3227" s="7" t="s">
        <v>8318</v>
      </c>
      <c r="S3227" s="11">
        <f t="shared" si="208"/>
        <v>42524.875</v>
      </c>
      <c r="T3227" s="11">
        <f t="shared" si="209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6"/>
        <v>1.0416666666666667</v>
      </c>
      <c r="P3228" s="6">
        <f t="shared" si="207"/>
        <v>2.7071663570268282E-5</v>
      </c>
      <c r="Q3228" t="s">
        <v>8317</v>
      </c>
      <c r="R3228" s="7" t="s">
        <v>8318</v>
      </c>
      <c r="S3228" s="11">
        <f t="shared" si="208"/>
        <v>42307.583472222221</v>
      </c>
      <c r="T3228" s="11">
        <f t="shared" si="209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6"/>
        <v>1.25</v>
      </c>
      <c r="P3229" s="6">
        <f t="shared" si="207"/>
        <v>3.2485996284321939E-5</v>
      </c>
      <c r="Q3229" t="s">
        <v>8317</v>
      </c>
      <c r="R3229" s="7" t="s">
        <v>8318</v>
      </c>
      <c r="S3229" s="11">
        <f t="shared" si="208"/>
        <v>42752.882361111115</v>
      </c>
      <c r="T3229" s="11">
        <f t="shared" si="209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6"/>
        <v>1.0234285714285714</v>
      </c>
      <c r="P3230" s="6">
        <f t="shared" si="207"/>
        <v>1.5515311825392157E-4</v>
      </c>
      <c r="Q3230" t="s">
        <v>8317</v>
      </c>
      <c r="R3230" s="7" t="s">
        <v>8318</v>
      </c>
      <c r="S3230" s="11">
        <f t="shared" si="208"/>
        <v>42355.207638888889</v>
      </c>
      <c r="T3230" s="11">
        <f t="shared" si="209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6"/>
        <v>1.0786500000000001</v>
      </c>
      <c r="P3231" s="6">
        <f t="shared" si="207"/>
        <v>4.6721359856111811E-4</v>
      </c>
      <c r="Q3231" t="s">
        <v>8317</v>
      </c>
      <c r="R3231" s="7" t="s">
        <v>8318</v>
      </c>
      <c r="S3231" s="11">
        <f t="shared" si="208"/>
        <v>41963.333310185189</v>
      </c>
      <c r="T3231" s="11">
        <f t="shared" si="209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6"/>
        <v>1.0988461538461538</v>
      </c>
      <c r="P3232" s="6">
        <f t="shared" si="207"/>
        <v>6.1874994256205183E-5</v>
      </c>
      <c r="Q3232" t="s">
        <v>8317</v>
      </c>
      <c r="R3232" s="7" t="s">
        <v>8318</v>
      </c>
      <c r="S3232" s="11">
        <f t="shared" si="208"/>
        <v>41913.165972222225</v>
      </c>
      <c r="T3232" s="11">
        <f t="shared" si="209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6"/>
        <v>1.61</v>
      </c>
      <c r="P3233" s="6">
        <f t="shared" si="207"/>
        <v>3.4868302678505549E-5</v>
      </c>
      <c r="Q3233" t="s">
        <v>8317</v>
      </c>
      <c r="R3233" s="7" t="s">
        <v>8318</v>
      </c>
      <c r="S3233" s="11">
        <f t="shared" si="208"/>
        <v>42476.943831018521</v>
      </c>
      <c r="T3233" s="11">
        <f t="shared" si="209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6"/>
        <v>1.3120000000000001</v>
      </c>
      <c r="P3234" s="6">
        <f t="shared" si="207"/>
        <v>2.8414418083353588E-5</v>
      </c>
      <c r="Q3234" t="s">
        <v>8317</v>
      </c>
      <c r="R3234" s="7" t="s">
        <v>8318</v>
      </c>
      <c r="S3234" s="11">
        <f t="shared" si="208"/>
        <v>42494.165972222225</v>
      </c>
      <c r="T3234" s="11">
        <f t="shared" si="209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6"/>
        <v>1.1879999999999999</v>
      </c>
      <c r="P3235" s="6">
        <f t="shared" si="207"/>
        <v>1.2864454528591489E-4</v>
      </c>
      <c r="Q3235" t="s">
        <v>8317</v>
      </c>
      <c r="R3235" s="7" t="s">
        <v>8318</v>
      </c>
      <c r="S3235" s="11">
        <f t="shared" si="208"/>
        <v>42796.805034722223</v>
      </c>
      <c r="T3235" s="11">
        <f t="shared" si="209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6"/>
        <v>1.0039275000000001</v>
      </c>
      <c r="P3236" s="6">
        <f t="shared" si="207"/>
        <v>8.6969560092609635E-5</v>
      </c>
      <c r="Q3236" t="s">
        <v>8317</v>
      </c>
      <c r="R3236" s="7" t="s">
        <v>8318</v>
      </c>
      <c r="S3236" s="11">
        <f t="shared" si="208"/>
        <v>42767.979861111111</v>
      </c>
      <c r="T3236" s="11">
        <f t="shared" si="209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6"/>
        <v>1.0320666666666667</v>
      </c>
      <c r="P3237" s="6">
        <f t="shared" si="207"/>
        <v>3.3527713898505863E-4</v>
      </c>
      <c r="Q3237" t="s">
        <v>8317</v>
      </c>
      <c r="R3237" s="7" t="s">
        <v>8318</v>
      </c>
      <c r="S3237" s="11">
        <f t="shared" si="208"/>
        <v>42552.347812499997</v>
      </c>
      <c r="T3237" s="11">
        <f t="shared" si="209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6"/>
        <v>1.006</v>
      </c>
      <c r="P3238" s="6">
        <f t="shared" si="207"/>
        <v>4.3574549682703825E-4</v>
      </c>
      <c r="Q3238" t="s">
        <v>8317</v>
      </c>
      <c r="R3238" s="7" t="s">
        <v>8318</v>
      </c>
      <c r="S3238" s="11">
        <f t="shared" si="208"/>
        <v>42732.917048611111</v>
      </c>
      <c r="T3238" s="11">
        <f t="shared" si="209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6"/>
        <v>1.0078754285714286</v>
      </c>
      <c r="P3239" s="6">
        <f t="shared" si="207"/>
        <v>7.6397620664471889E-4</v>
      </c>
      <c r="Q3239" t="s">
        <v>8317</v>
      </c>
      <c r="R3239" s="7" t="s">
        <v>8318</v>
      </c>
      <c r="S3239" s="11">
        <f t="shared" si="208"/>
        <v>42276.165972222225</v>
      </c>
      <c r="T3239" s="11">
        <f t="shared" si="209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6"/>
        <v>1.1232142857142857</v>
      </c>
      <c r="P3240" s="6">
        <f t="shared" si="207"/>
        <v>6.8112305542794991E-5</v>
      </c>
      <c r="Q3240" t="s">
        <v>8317</v>
      </c>
      <c r="R3240" s="7" t="s">
        <v>8318</v>
      </c>
      <c r="S3240" s="11">
        <f t="shared" si="208"/>
        <v>42186.510393518518</v>
      </c>
      <c r="T3240" s="11">
        <f t="shared" si="209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6"/>
        <v>1.0591914022517912</v>
      </c>
      <c r="P3241" s="6">
        <f t="shared" si="207"/>
        <v>1.3446993413961949E-4</v>
      </c>
      <c r="Q3241" t="s">
        <v>8317</v>
      </c>
      <c r="R3241" s="7" t="s">
        <v>8318</v>
      </c>
      <c r="S3241" s="11">
        <f t="shared" si="208"/>
        <v>42302.999305555553</v>
      </c>
      <c r="T3241" s="11">
        <f t="shared" si="209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6"/>
        <v>1.0056666666666667</v>
      </c>
      <c r="P3242" s="6">
        <f t="shared" si="207"/>
        <v>6.5340167193199519E-5</v>
      </c>
      <c r="Q3242" t="s">
        <v>8317</v>
      </c>
      <c r="R3242" s="7" t="s">
        <v>8318</v>
      </c>
      <c r="S3242" s="11">
        <f t="shared" si="208"/>
        <v>42782.958333333328</v>
      </c>
      <c r="T3242" s="11">
        <f t="shared" si="209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6"/>
        <v>1.1530588235294117</v>
      </c>
      <c r="P3243" s="6">
        <f t="shared" si="207"/>
        <v>2.1226349972175955E-4</v>
      </c>
      <c r="Q3243" t="s">
        <v>8317</v>
      </c>
      <c r="R3243" s="7" t="s">
        <v>8318</v>
      </c>
      <c r="S3243" s="11">
        <f t="shared" si="208"/>
        <v>41926.290972222225</v>
      </c>
      <c r="T3243" s="11">
        <f t="shared" si="209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6"/>
        <v>1.273042</v>
      </c>
      <c r="P3244" s="6">
        <f t="shared" si="207"/>
        <v>2.7570691787857178E-4</v>
      </c>
      <c r="Q3244" t="s">
        <v>8317</v>
      </c>
      <c r="R3244" s="7" t="s">
        <v>8318</v>
      </c>
      <c r="S3244" s="11">
        <f t="shared" si="208"/>
        <v>41901.755694444444</v>
      </c>
      <c r="T3244" s="11">
        <f t="shared" si="209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6"/>
        <v>1.028375</v>
      </c>
      <c r="P3245" s="6">
        <f t="shared" si="207"/>
        <v>1.7817486095407772E-4</v>
      </c>
      <c r="Q3245" t="s">
        <v>8317</v>
      </c>
      <c r="R3245" s="7" t="s">
        <v>8318</v>
      </c>
      <c r="S3245" s="11">
        <f t="shared" si="208"/>
        <v>42286</v>
      </c>
      <c r="T3245" s="11">
        <f t="shared" si="209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6"/>
        <v>1.0293749999999999</v>
      </c>
      <c r="P3246" s="6">
        <f t="shared" si="207"/>
        <v>3.5669623920185489E-5</v>
      </c>
      <c r="Q3246" t="s">
        <v>8317</v>
      </c>
      <c r="R3246" s="7" t="s">
        <v>8318</v>
      </c>
      <c r="S3246" s="11">
        <f t="shared" si="208"/>
        <v>42705.735902777778</v>
      </c>
      <c r="T3246" s="11">
        <f t="shared" si="209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6"/>
        <v>1.043047619047619</v>
      </c>
      <c r="P3247" s="6">
        <f t="shared" si="207"/>
        <v>4.7438217507452516E-4</v>
      </c>
      <c r="Q3247" t="s">
        <v>8317</v>
      </c>
      <c r="R3247" s="7" t="s">
        <v>8318</v>
      </c>
      <c r="S3247" s="11">
        <f t="shared" si="208"/>
        <v>42167.083333333328</v>
      </c>
      <c r="T3247" s="11">
        <f t="shared" si="209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6"/>
        <v>1.1122000000000001</v>
      </c>
      <c r="P3248" s="6">
        <f t="shared" si="207"/>
        <v>2.4087283378281907E-4</v>
      </c>
      <c r="Q3248" t="s">
        <v>8317</v>
      </c>
      <c r="R3248" s="7" t="s">
        <v>8318</v>
      </c>
      <c r="S3248" s="11">
        <f t="shared" si="208"/>
        <v>42259.165972222225</v>
      </c>
      <c r="T3248" s="11">
        <f t="shared" si="209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6"/>
        <v>1.0586</v>
      </c>
      <c r="P3249" s="6">
        <f t="shared" si="207"/>
        <v>5.7316126110972005E-5</v>
      </c>
      <c r="Q3249" t="s">
        <v>8317</v>
      </c>
      <c r="R3249" s="7" t="s">
        <v>8318</v>
      </c>
      <c r="S3249" s="11">
        <f t="shared" si="208"/>
        <v>42197.434166666666</v>
      </c>
      <c r="T3249" s="11">
        <f t="shared" si="209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6"/>
        <v>1.0079166666666666</v>
      </c>
      <c r="P3250" s="6">
        <f t="shared" si="207"/>
        <v>2.6194541670591589E-4</v>
      </c>
      <c r="Q3250" t="s">
        <v>8317</v>
      </c>
      <c r="R3250" s="7" t="s">
        <v>8318</v>
      </c>
      <c r="S3250" s="11">
        <f t="shared" si="208"/>
        <v>42098.846724537041</v>
      </c>
      <c r="T3250" s="11">
        <f t="shared" si="209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6"/>
        <v>1.0492727272727274</v>
      </c>
      <c r="P3251" s="6">
        <f t="shared" si="207"/>
        <v>1.249844563712146E-4</v>
      </c>
      <c r="Q3251" t="s">
        <v>8317</v>
      </c>
      <c r="R3251" s="7" t="s">
        <v>8318</v>
      </c>
      <c r="S3251" s="11">
        <f t="shared" si="208"/>
        <v>42175.746689814812</v>
      </c>
      <c r="T3251" s="11">
        <f t="shared" si="209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6"/>
        <v>1.01552</v>
      </c>
      <c r="P3252" s="6">
        <f t="shared" si="207"/>
        <v>5.4983631577757688E-4</v>
      </c>
      <c r="Q3252" t="s">
        <v>8317</v>
      </c>
      <c r="R3252" s="7" t="s">
        <v>8318</v>
      </c>
      <c r="S3252" s="11">
        <f t="shared" si="208"/>
        <v>41948.783842592595</v>
      </c>
      <c r="T3252" s="11">
        <f t="shared" si="209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6"/>
        <v>1.1073333333333333</v>
      </c>
      <c r="P3253" s="6">
        <f t="shared" si="207"/>
        <v>3.5972826552172491E-5</v>
      </c>
      <c r="Q3253" t="s">
        <v>8317</v>
      </c>
      <c r="R3253" s="7" t="s">
        <v>8318</v>
      </c>
      <c r="S3253" s="11">
        <f t="shared" si="208"/>
        <v>42176.731087962966</v>
      </c>
      <c r="T3253" s="11">
        <f t="shared" si="209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6"/>
        <v>1.2782222222222221</v>
      </c>
      <c r="P3254" s="6">
        <f t="shared" si="207"/>
        <v>6.2286483542473267E-5</v>
      </c>
      <c r="Q3254" t="s">
        <v>8317</v>
      </c>
      <c r="R3254" s="7" t="s">
        <v>8318</v>
      </c>
      <c r="S3254" s="11">
        <f t="shared" si="208"/>
        <v>42620.472685185188</v>
      </c>
      <c r="T3254" s="11">
        <f t="shared" si="209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6"/>
        <v>1.0182500000000001</v>
      </c>
      <c r="P3255" s="6">
        <f t="shared" si="207"/>
        <v>4.4105154288681084E-4</v>
      </c>
      <c r="Q3255" t="s">
        <v>8317</v>
      </c>
      <c r="R3255" s="7" t="s">
        <v>8318</v>
      </c>
      <c r="S3255" s="11">
        <f t="shared" si="208"/>
        <v>42621.15625</v>
      </c>
      <c r="T3255" s="11">
        <f t="shared" si="209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6"/>
        <v>1.012576923076923</v>
      </c>
      <c r="P3256" s="6">
        <f t="shared" si="207"/>
        <v>2.8508627472578123E-4</v>
      </c>
      <c r="Q3256" t="s">
        <v>8317</v>
      </c>
      <c r="R3256" s="7" t="s">
        <v>8318</v>
      </c>
      <c r="S3256" s="11">
        <f t="shared" si="208"/>
        <v>42089.044085648144</v>
      </c>
      <c r="T3256" s="11">
        <f t="shared" si="209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6"/>
        <v>1.75</v>
      </c>
      <c r="P3257" s="6">
        <f t="shared" si="207"/>
        <v>1.1370098699512679E-5</v>
      </c>
      <c r="Q3257" t="s">
        <v>8317</v>
      </c>
      <c r="R3257" s="7" t="s">
        <v>8318</v>
      </c>
      <c r="S3257" s="11">
        <f t="shared" si="208"/>
        <v>41919.768229166664</v>
      </c>
      <c r="T3257" s="11">
        <f t="shared" si="209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6"/>
        <v>1.2806</v>
      </c>
      <c r="P3258" s="6">
        <f t="shared" si="207"/>
        <v>2.7734377894468452E-4</v>
      </c>
      <c r="Q3258" t="s">
        <v>8317</v>
      </c>
      <c r="R3258" s="7" t="s">
        <v>8318</v>
      </c>
      <c r="S3258" s="11">
        <f t="shared" si="208"/>
        <v>42166.165972222225</v>
      </c>
      <c r="T3258" s="11">
        <f t="shared" si="209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6"/>
        <v>1.0629949999999999</v>
      </c>
      <c r="P3259" s="6">
        <f t="shared" si="207"/>
        <v>4.6043268827003728E-5</v>
      </c>
      <c r="Q3259" t="s">
        <v>8317</v>
      </c>
      <c r="R3259" s="7" t="s">
        <v>8318</v>
      </c>
      <c r="S3259" s="11">
        <f t="shared" si="208"/>
        <v>42788.559629629628</v>
      </c>
      <c r="T3259" s="11">
        <f t="shared" si="209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6"/>
        <v>1.052142857142857</v>
      </c>
      <c r="P3260" s="6">
        <f t="shared" si="207"/>
        <v>1.5950624175602071E-4</v>
      </c>
      <c r="Q3260" t="s">
        <v>8317</v>
      </c>
      <c r="R3260" s="7" t="s">
        <v>8318</v>
      </c>
      <c r="S3260" s="11">
        <f t="shared" si="208"/>
        <v>42012.887280092589</v>
      </c>
      <c r="T3260" s="11">
        <f t="shared" si="209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6"/>
        <v>1.0616782608695652</v>
      </c>
      <c r="P3261" s="6">
        <f t="shared" si="207"/>
        <v>5.2884169924556244E-4</v>
      </c>
      <c r="Q3261" t="s">
        <v>8317</v>
      </c>
      <c r="R3261" s="7" t="s">
        <v>8318</v>
      </c>
      <c r="S3261" s="11">
        <f t="shared" si="208"/>
        <v>42644.165972222225</v>
      </c>
      <c r="T3261" s="11">
        <f t="shared" si="209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6"/>
        <v>1.0924</v>
      </c>
      <c r="P3262" s="6">
        <f t="shared" si="207"/>
        <v>1.1829234113664428E-4</v>
      </c>
      <c r="Q3262" t="s">
        <v>8317</v>
      </c>
      <c r="R3262" s="7" t="s">
        <v>8318</v>
      </c>
      <c r="S3262" s="11">
        <f t="shared" si="208"/>
        <v>42338.714328703703</v>
      </c>
      <c r="T3262" s="11">
        <f t="shared" si="209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6"/>
        <v>1.0045454545454546</v>
      </c>
      <c r="P3263" s="6">
        <f t="shared" si="207"/>
        <v>7.1794051788351477E-5</v>
      </c>
      <c r="Q3263" t="s">
        <v>8317</v>
      </c>
      <c r="R3263" s="7" t="s">
        <v>8318</v>
      </c>
      <c r="S3263" s="11">
        <f t="shared" si="208"/>
        <v>42201.725416666668</v>
      </c>
      <c r="T3263" s="11">
        <f t="shared" si="209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6"/>
        <v>1.0304098360655738</v>
      </c>
      <c r="P3264" s="6">
        <f t="shared" si="207"/>
        <v>2.7225430619347404E-4</v>
      </c>
      <c r="Q3264" t="s">
        <v>8317</v>
      </c>
      <c r="R3264" s="7" t="s">
        <v>8318</v>
      </c>
      <c r="S3264" s="11">
        <f t="shared" si="208"/>
        <v>41995.166666666672</v>
      </c>
      <c r="T3264" s="11">
        <f t="shared" si="209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6"/>
        <v>1.121664</v>
      </c>
      <c r="P3265" s="6">
        <f t="shared" si="207"/>
        <v>6.0730620893762798E-5</v>
      </c>
      <c r="Q3265" t="s">
        <v>8317</v>
      </c>
      <c r="R3265" s="7" t="s">
        <v>8318</v>
      </c>
      <c r="S3265" s="11">
        <f t="shared" si="208"/>
        <v>42307.875</v>
      </c>
      <c r="T3265" s="11">
        <f t="shared" si="209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10">E3266/D3266</f>
        <v>1.03</v>
      </c>
      <c r="P3266" s="6">
        <f t="shared" ref="P3266:P3329" si="211">E3266/SUM($E$2:$E$4115)</f>
        <v>5.5767626954752664E-5</v>
      </c>
      <c r="Q3266" t="s">
        <v>8317</v>
      </c>
      <c r="R3266" s="7" t="s">
        <v>8318</v>
      </c>
      <c r="S3266" s="11">
        <f t="shared" si="208"/>
        <v>42032.916666666672</v>
      </c>
      <c r="T3266" s="11">
        <f t="shared" si="209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10"/>
        <v>1.64</v>
      </c>
      <c r="P3267" s="6">
        <f t="shared" si="211"/>
        <v>9.5898661031318356E-5</v>
      </c>
      <c r="Q3267" t="s">
        <v>8317</v>
      </c>
      <c r="R3267" s="7" t="s">
        <v>8318</v>
      </c>
      <c r="S3267" s="11">
        <f t="shared" ref="S3267:S3330" si="212">(((I3267/60)/60/24)+DATE(1970,1,1))</f>
        <v>42341.708333333328</v>
      </c>
      <c r="T3267" s="11">
        <f t="shared" ref="T3267:T3330" si="213">((($J3267/60)/60/24)+DATE(1970,1,1))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10"/>
        <v>1.3128333333333333</v>
      </c>
      <c r="P3268" s="6">
        <f t="shared" si="211"/>
        <v>1.7059479515440259E-4</v>
      </c>
      <c r="Q3268" t="s">
        <v>8317</v>
      </c>
      <c r="R3268" s="7" t="s">
        <v>8318</v>
      </c>
      <c r="S3268" s="11">
        <f t="shared" si="212"/>
        <v>42167.875</v>
      </c>
      <c r="T3268" s="11">
        <f t="shared" si="213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10"/>
        <v>1.0209999999999999</v>
      </c>
      <c r="P3269" s="6">
        <f t="shared" si="211"/>
        <v>3.3168202206292698E-4</v>
      </c>
      <c r="Q3269" t="s">
        <v>8317</v>
      </c>
      <c r="R3269" s="7" t="s">
        <v>8318</v>
      </c>
      <c r="S3269" s="11">
        <f t="shared" si="212"/>
        <v>42202.757638888885</v>
      </c>
      <c r="T3269" s="11">
        <f t="shared" si="213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10"/>
        <v>1.28</v>
      </c>
      <c r="P3270" s="6">
        <f t="shared" si="211"/>
        <v>5.544276699190944E-5</v>
      </c>
      <c r="Q3270" t="s">
        <v>8317</v>
      </c>
      <c r="R3270" s="7" t="s">
        <v>8318</v>
      </c>
      <c r="S3270" s="11">
        <f t="shared" si="212"/>
        <v>42606.90425925926</v>
      </c>
      <c r="T3270" s="11">
        <f t="shared" si="213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10"/>
        <v>1.0149999999999999</v>
      </c>
      <c r="P3271" s="6">
        <f t="shared" si="211"/>
        <v>1.7585752655246276E-4</v>
      </c>
      <c r="Q3271" t="s">
        <v>8317</v>
      </c>
      <c r="R3271" s="7" t="s">
        <v>8318</v>
      </c>
      <c r="S3271" s="11">
        <f t="shared" si="212"/>
        <v>42171.458333333328</v>
      </c>
      <c r="T3271" s="11">
        <f t="shared" si="213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10"/>
        <v>1.0166666666666666</v>
      </c>
      <c r="P3272" s="6">
        <f t="shared" si="211"/>
        <v>3.9632915466872762E-5</v>
      </c>
      <c r="Q3272" t="s">
        <v>8317</v>
      </c>
      <c r="R3272" s="7" t="s">
        <v>8318</v>
      </c>
      <c r="S3272" s="11">
        <f t="shared" si="212"/>
        <v>42197.533159722225</v>
      </c>
      <c r="T3272" s="11">
        <f t="shared" si="213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10"/>
        <v>1.3</v>
      </c>
      <c r="P3273" s="6">
        <f t="shared" si="211"/>
        <v>4.2231795169618521E-5</v>
      </c>
      <c r="Q3273" t="s">
        <v>8317</v>
      </c>
      <c r="R3273" s="7" t="s">
        <v>8318</v>
      </c>
      <c r="S3273" s="11">
        <f t="shared" si="212"/>
        <v>41945.478877314818</v>
      </c>
      <c r="T3273" s="11">
        <f t="shared" si="213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10"/>
        <v>1.5443</v>
      </c>
      <c r="P3274" s="6">
        <f t="shared" si="211"/>
        <v>3.3445416041252244E-4</v>
      </c>
      <c r="Q3274" t="s">
        <v>8317</v>
      </c>
      <c r="R3274" s="7" t="s">
        <v>8318</v>
      </c>
      <c r="S3274" s="11">
        <f t="shared" si="212"/>
        <v>42314.541770833333</v>
      </c>
      <c r="T3274" s="11">
        <f t="shared" si="213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10"/>
        <v>1.0740000000000001</v>
      </c>
      <c r="P3275" s="6">
        <f t="shared" si="211"/>
        <v>9.3039893358298038E-5</v>
      </c>
      <c r="Q3275" t="s">
        <v>8317</v>
      </c>
      <c r="R3275" s="7" t="s">
        <v>8318</v>
      </c>
      <c r="S3275" s="11">
        <f t="shared" si="212"/>
        <v>42627.791666666672</v>
      </c>
      <c r="T3275" s="11">
        <f t="shared" si="213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10"/>
        <v>1.0132258064516129</v>
      </c>
      <c r="P3276" s="6">
        <f t="shared" si="211"/>
        <v>3.4012838109685067E-4</v>
      </c>
      <c r="Q3276" t="s">
        <v>8317</v>
      </c>
      <c r="R3276" s="7" t="s">
        <v>8318</v>
      </c>
      <c r="S3276" s="11">
        <f t="shared" si="212"/>
        <v>42444.875</v>
      </c>
      <c r="T3276" s="11">
        <f t="shared" si="213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10"/>
        <v>1.0027777777777778</v>
      </c>
      <c r="P3277" s="6">
        <f t="shared" si="211"/>
        <v>3.9091482195467402E-5</v>
      </c>
      <c r="Q3277" t="s">
        <v>8317</v>
      </c>
      <c r="R3277" s="7" t="s">
        <v>8318</v>
      </c>
      <c r="S3277" s="11">
        <f t="shared" si="212"/>
        <v>42044.1875</v>
      </c>
      <c r="T3277" s="11">
        <f t="shared" si="213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10"/>
        <v>1.1684444444444444</v>
      </c>
      <c r="P3278" s="6">
        <f t="shared" si="211"/>
        <v>1.138742456419765E-4</v>
      </c>
      <c r="Q3278" t="s">
        <v>8317</v>
      </c>
      <c r="R3278" s="7" t="s">
        <v>8318</v>
      </c>
      <c r="S3278" s="11">
        <f t="shared" si="212"/>
        <v>42461.165972222225</v>
      </c>
      <c r="T3278" s="11">
        <f t="shared" si="213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10"/>
        <v>1.0860000000000001</v>
      </c>
      <c r="P3279" s="6">
        <f t="shared" si="211"/>
        <v>1.1759930654924542E-4</v>
      </c>
      <c r="Q3279" t="s">
        <v>8317</v>
      </c>
      <c r="R3279" s="7" t="s">
        <v>8318</v>
      </c>
      <c r="S3279" s="11">
        <f t="shared" si="212"/>
        <v>41961.724606481483</v>
      </c>
      <c r="T3279" s="11">
        <f t="shared" si="213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10"/>
        <v>1.034</v>
      </c>
      <c r="P3280" s="6">
        <f t="shared" si="211"/>
        <v>5.5984200263314806E-5</v>
      </c>
      <c r="Q3280" t="s">
        <v>8317</v>
      </c>
      <c r="R3280" s="7" t="s">
        <v>8318</v>
      </c>
      <c r="S3280" s="11">
        <f t="shared" si="212"/>
        <v>42154.848414351851</v>
      </c>
      <c r="T3280" s="11">
        <f t="shared" si="213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10"/>
        <v>1.1427586206896552</v>
      </c>
      <c r="P3281" s="6">
        <f t="shared" si="211"/>
        <v>1.4354478891499052E-4</v>
      </c>
      <c r="Q3281" t="s">
        <v>8317</v>
      </c>
      <c r="R3281" s="7" t="s">
        <v>8318</v>
      </c>
      <c r="S3281" s="11">
        <f t="shared" si="212"/>
        <v>42461.06086805556</v>
      </c>
      <c r="T3281" s="11">
        <f t="shared" si="213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10"/>
        <v>1.03</v>
      </c>
      <c r="P3282" s="6">
        <f t="shared" si="211"/>
        <v>4.4614101563802131E-5</v>
      </c>
      <c r="Q3282" t="s">
        <v>8317</v>
      </c>
      <c r="R3282" s="7" t="s">
        <v>8318</v>
      </c>
      <c r="S3282" s="11">
        <f t="shared" si="212"/>
        <v>42156.208333333328</v>
      </c>
      <c r="T3282" s="11">
        <f t="shared" si="213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10"/>
        <v>1.216</v>
      </c>
      <c r="P3283" s="6">
        <f t="shared" si="211"/>
        <v>1.3167657160578493E-4</v>
      </c>
      <c r="Q3283" t="s">
        <v>8317</v>
      </c>
      <c r="R3283" s="7" t="s">
        <v>8318</v>
      </c>
      <c r="S3283" s="11">
        <f t="shared" si="212"/>
        <v>42249.019733796296</v>
      </c>
      <c r="T3283" s="11">
        <f t="shared" si="213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10"/>
        <v>1.026467741935484</v>
      </c>
      <c r="P3284" s="6">
        <f t="shared" si="211"/>
        <v>6.8914709651017754E-4</v>
      </c>
      <c r="Q3284" t="s">
        <v>8317</v>
      </c>
      <c r="R3284" s="7" t="s">
        <v>8318</v>
      </c>
      <c r="S3284" s="11">
        <f t="shared" si="212"/>
        <v>42489.19430555556</v>
      </c>
      <c r="T3284" s="11">
        <f t="shared" si="213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10"/>
        <v>1.0475000000000001</v>
      </c>
      <c r="P3285" s="6">
        <f t="shared" si="211"/>
        <v>1.8148843257507858E-5</v>
      </c>
      <c r="Q3285" t="s">
        <v>8317</v>
      </c>
      <c r="R3285" s="7" t="s">
        <v>8318</v>
      </c>
      <c r="S3285" s="11">
        <f t="shared" si="212"/>
        <v>42410.875</v>
      </c>
      <c r="T3285" s="11">
        <f t="shared" si="213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10"/>
        <v>1.016</v>
      </c>
      <c r="P3286" s="6">
        <f t="shared" si="211"/>
        <v>6.6011544449742183E-5</v>
      </c>
      <c r="Q3286" t="s">
        <v>8317</v>
      </c>
      <c r="R3286" s="7" t="s">
        <v>8318</v>
      </c>
      <c r="S3286" s="11">
        <f t="shared" si="212"/>
        <v>42398.249305555553</v>
      </c>
      <c r="T3286" s="11">
        <f t="shared" si="213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10"/>
        <v>1.1210242048409682</v>
      </c>
      <c r="P3287" s="6">
        <f t="shared" si="211"/>
        <v>1.2136768211822676E-4</v>
      </c>
      <c r="Q3287" t="s">
        <v>8317</v>
      </c>
      <c r="R3287" s="7" t="s">
        <v>8318</v>
      </c>
      <c r="S3287" s="11">
        <f t="shared" si="212"/>
        <v>42794.208333333328</v>
      </c>
      <c r="T3287" s="11">
        <f t="shared" si="213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10"/>
        <v>1.0176666666666667</v>
      </c>
      <c r="P3288" s="6">
        <f t="shared" si="211"/>
        <v>3.3059915552011626E-4</v>
      </c>
      <c r="Q3288" t="s">
        <v>8317</v>
      </c>
      <c r="R3288" s="7" t="s">
        <v>8318</v>
      </c>
      <c r="S3288" s="11">
        <f t="shared" si="212"/>
        <v>42597.840069444443</v>
      </c>
      <c r="T3288" s="11">
        <f t="shared" si="213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10"/>
        <v>1</v>
      </c>
      <c r="P3289" s="6">
        <f t="shared" si="211"/>
        <v>5.4143327140536563E-5</v>
      </c>
      <c r="Q3289" t="s">
        <v>8317</v>
      </c>
      <c r="R3289" s="7" t="s">
        <v>8318</v>
      </c>
      <c r="S3289" s="11">
        <f t="shared" si="212"/>
        <v>42336.750324074077</v>
      </c>
      <c r="T3289" s="11">
        <f t="shared" si="213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10"/>
        <v>1.0026489999999999</v>
      </c>
      <c r="P3290" s="6">
        <f t="shared" si="211"/>
        <v>2.1714701125652737E-4</v>
      </c>
      <c r="Q3290" t="s">
        <v>8317</v>
      </c>
      <c r="R3290" s="7" t="s">
        <v>8318</v>
      </c>
      <c r="S3290" s="11">
        <f t="shared" si="212"/>
        <v>42541.958333333328</v>
      </c>
      <c r="T3290" s="11">
        <f t="shared" si="213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10"/>
        <v>1.3304200000000002</v>
      </c>
      <c r="P3291" s="6">
        <f t="shared" si="211"/>
        <v>1.4406673058862532E-5</v>
      </c>
      <c r="Q3291" t="s">
        <v>8317</v>
      </c>
      <c r="R3291" s="7" t="s">
        <v>8318</v>
      </c>
      <c r="S3291" s="11">
        <f t="shared" si="212"/>
        <v>42786.368078703701</v>
      </c>
      <c r="T3291" s="11">
        <f t="shared" si="213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10"/>
        <v>1.212</v>
      </c>
      <c r="P3292" s="6">
        <f t="shared" si="211"/>
        <v>5.2497369995464255E-5</v>
      </c>
      <c r="Q3292" t="s">
        <v>8317</v>
      </c>
      <c r="R3292" s="7" t="s">
        <v>8318</v>
      </c>
      <c r="S3292" s="11">
        <f t="shared" si="212"/>
        <v>42805.51494212963</v>
      </c>
      <c r="T3292" s="11">
        <f t="shared" si="213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10"/>
        <v>1.1399999999999999</v>
      </c>
      <c r="P3293" s="6">
        <f t="shared" si="211"/>
        <v>1.2344678588042336E-5</v>
      </c>
      <c r="Q3293" t="s">
        <v>8317</v>
      </c>
      <c r="R3293" s="7" t="s">
        <v>8318</v>
      </c>
      <c r="S3293" s="11">
        <f t="shared" si="212"/>
        <v>42264.165972222225</v>
      </c>
      <c r="T3293" s="11">
        <f t="shared" si="213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10"/>
        <v>2.8613861386138613</v>
      </c>
      <c r="P3294" s="6">
        <f t="shared" si="211"/>
        <v>6.2589686174460269E-6</v>
      </c>
      <c r="Q3294" t="s">
        <v>8317</v>
      </c>
      <c r="R3294" s="7" t="s">
        <v>8318</v>
      </c>
      <c r="S3294" s="11">
        <f t="shared" si="212"/>
        <v>42342.811898148153</v>
      </c>
      <c r="T3294" s="11">
        <f t="shared" si="213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10"/>
        <v>1.7044444444444444</v>
      </c>
      <c r="P3295" s="6">
        <f t="shared" si="211"/>
        <v>1.6611172766716617E-4</v>
      </c>
      <c r="Q3295" t="s">
        <v>8317</v>
      </c>
      <c r="R3295" s="7" t="s">
        <v>8318</v>
      </c>
      <c r="S3295" s="11">
        <f t="shared" si="212"/>
        <v>42798.425370370373</v>
      </c>
      <c r="T3295" s="11">
        <f t="shared" si="213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10"/>
        <v>1.1833333333333333</v>
      </c>
      <c r="P3296" s="6">
        <f t="shared" si="211"/>
        <v>1.5376704907912386E-5</v>
      </c>
      <c r="Q3296" t="s">
        <v>8317</v>
      </c>
      <c r="R3296" s="7" t="s">
        <v>8318</v>
      </c>
      <c r="S3296" s="11">
        <f t="shared" si="212"/>
        <v>42171.541134259256</v>
      </c>
      <c r="T3296" s="11">
        <f t="shared" si="213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10"/>
        <v>1.0285857142857142</v>
      </c>
      <c r="P3297" s="6">
        <f t="shared" si="211"/>
        <v>1.5593494789783091E-5</v>
      </c>
      <c r="Q3297" t="s">
        <v>8317</v>
      </c>
      <c r="R3297" s="7" t="s">
        <v>8318</v>
      </c>
      <c r="S3297" s="11">
        <f t="shared" si="212"/>
        <v>42639.442465277782</v>
      </c>
      <c r="T3297" s="11">
        <f t="shared" si="213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10"/>
        <v>1.4406666666666668</v>
      </c>
      <c r="P3298" s="6">
        <f t="shared" si="211"/>
        <v>4.6801491980279806E-5</v>
      </c>
      <c r="Q3298" t="s">
        <v>8317</v>
      </c>
      <c r="R3298" s="7" t="s">
        <v>8318</v>
      </c>
      <c r="S3298" s="11">
        <f t="shared" si="212"/>
        <v>42330.916666666672</v>
      </c>
      <c r="T3298" s="11">
        <f t="shared" si="213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10"/>
        <v>1.0007272727272727</v>
      </c>
      <c r="P3299" s="6">
        <f t="shared" si="211"/>
        <v>1.192019490326053E-4</v>
      </c>
      <c r="Q3299" t="s">
        <v>8317</v>
      </c>
      <c r="R3299" s="7" t="s">
        <v>8318</v>
      </c>
      <c r="S3299" s="11">
        <f t="shared" si="212"/>
        <v>42212.957638888889</v>
      </c>
      <c r="T3299" s="11">
        <f t="shared" si="213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10"/>
        <v>1.0173000000000001</v>
      </c>
      <c r="P3300" s="6">
        <f t="shared" si="211"/>
        <v>2.203200268002714E-4</v>
      </c>
      <c r="Q3300" t="s">
        <v>8317</v>
      </c>
      <c r="R3300" s="7" t="s">
        <v>8318</v>
      </c>
      <c r="S3300" s="11">
        <f t="shared" si="212"/>
        <v>42260</v>
      </c>
      <c r="T3300" s="11">
        <f t="shared" si="213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10"/>
        <v>1.1619999999999999</v>
      </c>
      <c r="P3301" s="6">
        <f t="shared" si="211"/>
        <v>7.5497455364764178E-5</v>
      </c>
      <c r="Q3301" t="s">
        <v>8317</v>
      </c>
      <c r="R3301" s="7" t="s">
        <v>8318</v>
      </c>
      <c r="S3301" s="11">
        <f t="shared" si="212"/>
        <v>42291.917395833334</v>
      </c>
      <c r="T3301" s="11">
        <f t="shared" si="213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10"/>
        <v>1.3616666666666666</v>
      </c>
      <c r="P3302" s="6">
        <f t="shared" si="211"/>
        <v>8.8470196547636739E-5</v>
      </c>
      <c r="Q3302" t="s">
        <v>8317</v>
      </c>
      <c r="R3302" s="7" t="s">
        <v>8318</v>
      </c>
      <c r="S3302" s="11">
        <f t="shared" si="212"/>
        <v>42123.743773148148</v>
      </c>
      <c r="T3302" s="11">
        <f t="shared" si="213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10"/>
        <v>1.3346666666666667</v>
      </c>
      <c r="P3303" s="6">
        <f t="shared" si="211"/>
        <v>8.6715952748283356E-5</v>
      </c>
      <c r="Q3303" t="s">
        <v>8317</v>
      </c>
      <c r="R3303" s="7" t="s">
        <v>8318</v>
      </c>
      <c r="S3303" s="11">
        <f t="shared" si="212"/>
        <v>42583.290972222225</v>
      </c>
      <c r="T3303" s="11">
        <f t="shared" si="213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10"/>
        <v>1.0339285714285715</v>
      </c>
      <c r="P3304" s="6">
        <f t="shared" si="211"/>
        <v>1.8809391848622402E-4</v>
      </c>
      <c r="Q3304" t="s">
        <v>8317</v>
      </c>
      <c r="R3304" s="7" t="s">
        <v>8318</v>
      </c>
      <c r="S3304" s="11">
        <f t="shared" si="212"/>
        <v>42711.35157407407</v>
      </c>
      <c r="T3304" s="11">
        <f t="shared" si="213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10"/>
        <v>1.1588888888888889</v>
      </c>
      <c r="P3305" s="6">
        <f t="shared" si="211"/>
        <v>4.5177192166063706E-5</v>
      </c>
      <c r="Q3305" t="s">
        <v>8317</v>
      </c>
      <c r="R3305" s="7" t="s">
        <v>8318</v>
      </c>
      <c r="S3305" s="11">
        <f t="shared" si="212"/>
        <v>42091.609768518523</v>
      </c>
      <c r="T3305" s="11">
        <f t="shared" si="213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10"/>
        <v>1.0451666666666666</v>
      </c>
      <c r="P3306" s="6">
        <f t="shared" si="211"/>
        <v>3.3953280449830481E-4</v>
      </c>
      <c r="Q3306" t="s">
        <v>8317</v>
      </c>
      <c r="R3306" s="7" t="s">
        <v>8318</v>
      </c>
      <c r="S3306" s="11">
        <f t="shared" si="212"/>
        <v>42726.624444444446</v>
      </c>
      <c r="T3306" s="11">
        <f t="shared" si="213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10"/>
        <v>1.0202500000000001</v>
      </c>
      <c r="P3307" s="6">
        <f t="shared" si="211"/>
        <v>8.8383567224211893E-5</v>
      </c>
      <c r="Q3307" t="s">
        <v>8317</v>
      </c>
      <c r="R3307" s="7" t="s">
        <v>8318</v>
      </c>
      <c r="S3307" s="11">
        <f t="shared" si="212"/>
        <v>42216.855879629627</v>
      </c>
      <c r="T3307" s="11">
        <f t="shared" si="213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10"/>
        <v>1.7533333333333334</v>
      </c>
      <c r="P3308" s="6">
        <f t="shared" si="211"/>
        <v>5.6958780151844465E-5</v>
      </c>
      <c r="Q3308" t="s">
        <v>8317</v>
      </c>
      <c r="R3308" s="7" t="s">
        <v>8318</v>
      </c>
      <c r="S3308" s="11">
        <f t="shared" si="212"/>
        <v>42531.125</v>
      </c>
      <c r="T3308" s="11">
        <f t="shared" si="213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10"/>
        <v>1.0668</v>
      </c>
      <c r="P3309" s="6">
        <f t="shared" si="211"/>
        <v>2.310404055740976E-5</v>
      </c>
      <c r="Q3309" t="s">
        <v>8317</v>
      </c>
      <c r="R3309" s="7" t="s">
        <v>8318</v>
      </c>
      <c r="S3309" s="11">
        <f t="shared" si="212"/>
        <v>42505.057164351849</v>
      </c>
      <c r="T3309" s="11">
        <f t="shared" si="213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10"/>
        <v>1.2228571428571429</v>
      </c>
      <c r="P3310" s="6">
        <f t="shared" si="211"/>
        <v>9.2693376064598599E-5</v>
      </c>
      <c r="Q3310" t="s">
        <v>8317</v>
      </c>
      <c r="R3310" s="7" t="s">
        <v>8318</v>
      </c>
      <c r="S3310" s="11">
        <f t="shared" si="212"/>
        <v>42473.876909722225</v>
      </c>
      <c r="T3310" s="11">
        <f t="shared" si="213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10"/>
        <v>1.5942857142857143</v>
      </c>
      <c r="P3311" s="6">
        <f t="shared" si="211"/>
        <v>1.2084790617767762E-5</v>
      </c>
      <c r="Q3311" t="s">
        <v>8317</v>
      </c>
      <c r="R3311" s="7" t="s">
        <v>8318</v>
      </c>
      <c r="S3311" s="11">
        <f t="shared" si="212"/>
        <v>42659.650208333333</v>
      </c>
      <c r="T3311" s="11">
        <f t="shared" si="213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10"/>
        <v>1.0007692307692309</v>
      </c>
      <c r="P3312" s="6">
        <f t="shared" si="211"/>
        <v>1.4088093721967613E-4</v>
      </c>
      <c r="Q3312" t="s">
        <v>8317</v>
      </c>
      <c r="R3312" s="7" t="s">
        <v>8318</v>
      </c>
      <c r="S3312" s="11">
        <f t="shared" si="212"/>
        <v>42283.928530092591</v>
      </c>
      <c r="T3312" s="11">
        <f t="shared" si="213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10"/>
        <v>1.0984</v>
      </c>
      <c r="P3313" s="6">
        <f t="shared" si="211"/>
        <v>5.9471030531165365E-5</v>
      </c>
      <c r="Q3313" t="s">
        <v>8317</v>
      </c>
      <c r="R3313" s="7" t="s">
        <v>8318</v>
      </c>
      <c r="S3313" s="11">
        <f t="shared" si="212"/>
        <v>42294.29178240741</v>
      </c>
      <c r="T3313" s="11">
        <f t="shared" si="213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10"/>
        <v>1.0004</v>
      </c>
      <c r="P3314" s="6">
        <f t="shared" si="211"/>
        <v>5.4164984471392778E-5</v>
      </c>
      <c r="Q3314" t="s">
        <v>8317</v>
      </c>
      <c r="R3314" s="7" t="s">
        <v>8318</v>
      </c>
      <c r="S3314" s="11">
        <f t="shared" si="212"/>
        <v>42685.916666666672</v>
      </c>
      <c r="T3314" s="11">
        <f t="shared" si="213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10"/>
        <v>1.1605000000000001</v>
      </c>
      <c r="P3315" s="6">
        <f t="shared" si="211"/>
        <v>5.0266664917274143E-5</v>
      </c>
      <c r="Q3315" t="s">
        <v>8317</v>
      </c>
      <c r="R3315" s="7" t="s">
        <v>8318</v>
      </c>
      <c r="S3315" s="11">
        <f t="shared" si="212"/>
        <v>42396.041666666672</v>
      </c>
      <c r="T3315" s="11">
        <f t="shared" si="213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10"/>
        <v>2.1074999999999999</v>
      </c>
      <c r="P3316" s="6">
        <f t="shared" si="211"/>
        <v>3.6514259823577858E-5</v>
      </c>
      <c r="Q3316" t="s">
        <v>8317</v>
      </c>
      <c r="R3316" s="7" t="s">
        <v>8318</v>
      </c>
      <c r="S3316" s="11">
        <f t="shared" si="212"/>
        <v>42132.836805555555</v>
      </c>
      <c r="T3316" s="11">
        <f t="shared" si="213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10"/>
        <v>1.1000000000000001</v>
      </c>
      <c r="P3317" s="6">
        <f t="shared" si="211"/>
        <v>9.5292255767344351E-5</v>
      </c>
      <c r="Q3317" t="s">
        <v>8317</v>
      </c>
      <c r="R3317" s="7" t="s">
        <v>8318</v>
      </c>
      <c r="S3317" s="11">
        <f t="shared" si="212"/>
        <v>42496.303715277783</v>
      </c>
      <c r="T3317" s="11">
        <f t="shared" si="213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10"/>
        <v>1.0008673425918038</v>
      </c>
      <c r="P3318" s="6">
        <f t="shared" si="211"/>
        <v>2.5441256388750736E-4</v>
      </c>
      <c r="Q3318" t="s">
        <v>8317</v>
      </c>
      <c r="R3318" s="7" t="s">
        <v>8318</v>
      </c>
      <c r="S3318" s="11">
        <f t="shared" si="212"/>
        <v>41859.57916666667</v>
      </c>
      <c r="T3318" s="11">
        <f t="shared" si="213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10"/>
        <v>1.0619047619047619</v>
      </c>
      <c r="P3319" s="6">
        <f t="shared" si="211"/>
        <v>2.4147923904679309E-5</v>
      </c>
      <c r="Q3319" t="s">
        <v>8317</v>
      </c>
      <c r="R3319" s="7" t="s">
        <v>8318</v>
      </c>
      <c r="S3319" s="11">
        <f t="shared" si="212"/>
        <v>42529.039629629624</v>
      </c>
      <c r="T3319" s="11">
        <f t="shared" si="213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10"/>
        <v>1.256</v>
      </c>
      <c r="P3320" s="6">
        <f t="shared" si="211"/>
        <v>5.4403215110811136E-5</v>
      </c>
      <c r="Q3320" t="s">
        <v>8317</v>
      </c>
      <c r="R3320" s="7" t="s">
        <v>8318</v>
      </c>
      <c r="S3320" s="11">
        <f t="shared" si="212"/>
        <v>42471.104166666672</v>
      </c>
      <c r="T3320" s="11">
        <f t="shared" si="213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10"/>
        <v>1.08</v>
      </c>
      <c r="P3321" s="6">
        <f t="shared" si="211"/>
        <v>1.1694958662355898E-5</v>
      </c>
      <c r="Q3321" t="s">
        <v>8317</v>
      </c>
      <c r="R3321" s="7" t="s">
        <v>8318</v>
      </c>
      <c r="S3321" s="11">
        <f t="shared" si="212"/>
        <v>42035.585486111115</v>
      </c>
      <c r="T3321" s="11">
        <f t="shared" si="213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10"/>
        <v>1.01</v>
      </c>
      <c r="P3322" s="6">
        <f t="shared" si="211"/>
        <v>5.468476041194193E-5</v>
      </c>
      <c r="Q3322" t="s">
        <v>8317</v>
      </c>
      <c r="R3322" s="7" t="s">
        <v>8318</v>
      </c>
      <c r="S3322" s="11">
        <f t="shared" si="212"/>
        <v>42543.045798611114</v>
      </c>
      <c r="T3322" s="11">
        <f t="shared" si="213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10"/>
        <v>1.0740000000000001</v>
      </c>
      <c r="P3323" s="6">
        <f t="shared" si="211"/>
        <v>1.1629986669787255E-5</v>
      </c>
      <c r="Q3323" t="s">
        <v>8317</v>
      </c>
      <c r="R3323" s="7" t="s">
        <v>8318</v>
      </c>
      <c r="S3323" s="11">
        <f t="shared" si="212"/>
        <v>41928.165972222225</v>
      </c>
      <c r="T3323" s="11">
        <f t="shared" si="213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10"/>
        <v>1.0151515151515151</v>
      </c>
      <c r="P3324" s="6">
        <f t="shared" si="211"/>
        <v>7.2552058368319E-5</v>
      </c>
      <c r="Q3324" t="s">
        <v>8317</v>
      </c>
      <c r="R3324" s="7" t="s">
        <v>8318</v>
      </c>
      <c r="S3324" s="11">
        <f t="shared" si="212"/>
        <v>42543.163194444445</v>
      </c>
      <c r="T3324" s="11">
        <f t="shared" si="213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10"/>
        <v>1.2589999999999999</v>
      </c>
      <c r="P3325" s="6">
        <f t="shared" si="211"/>
        <v>2.7266579547974213E-5</v>
      </c>
      <c r="Q3325" t="s">
        <v>8317</v>
      </c>
      <c r="R3325" s="7" t="s">
        <v>8318</v>
      </c>
      <c r="S3325" s="11">
        <f t="shared" si="212"/>
        <v>42638.36583333333</v>
      </c>
      <c r="T3325" s="11">
        <f t="shared" si="213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10"/>
        <v>1.0166666666666666</v>
      </c>
      <c r="P3326" s="6">
        <f t="shared" si="211"/>
        <v>3.3027429555727306E-5</v>
      </c>
      <c r="Q3326" t="s">
        <v>8317</v>
      </c>
      <c r="R3326" s="7" t="s">
        <v>8318</v>
      </c>
      <c r="S3326" s="11">
        <f t="shared" si="212"/>
        <v>42526.58321759259</v>
      </c>
      <c r="T3326" s="11">
        <f t="shared" si="213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10"/>
        <v>1.125</v>
      </c>
      <c r="P3327" s="6">
        <f t="shared" si="211"/>
        <v>9.7457988852965818E-6</v>
      </c>
      <c r="Q3327" t="s">
        <v>8317</v>
      </c>
      <c r="R3327" s="7" t="s">
        <v>8318</v>
      </c>
      <c r="S3327" s="11">
        <f t="shared" si="212"/>
        <v>42099.743946759263</v>
      </c>
      <c r="T3327" s="11">
        <f t="shared" si="213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10"/>
        <v>1.0137499999999999</v>
      </c>
      <c r="P3328" s="6">
        <f t="shared" si="211"/>
        <v>1.7564095324390061E-4</v>
      </c>
      <c r="Q3328" t="s">
        <v>8317</v>
      </c>
      <c r="R3328" s="7" t="s">
        <v>8318</v>
      </c>
      <c r="S3328" s="11">
        <f t="shared" si="212"/>
        <v>42071.67251157407</v>
      </c>
      <c r="T3328" s="11">
        <f t="shared" si="213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10"/>
        <v>1.0125</v>
      </c>
      <c r="P3329" s="6">
        <f t="shared" si="211"/>
        <v>1.7542437993533846E-5</v>
      </c>
      <c r="Q3329" t="s">
        <v>8317</v>
      </c>
      <c r="R3329" s="7" t="s">
        <v>8318</v>
      </c>
      <c r="S3329" s="11">
        <f t="shared" si="212"/>
        <v>42498.374606481477</v>
      </c>
      <c r="T3329" s="11">
        <f t="shared" si="213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14">E3330/D3330</f>
        <v>1.4638888888888888</v>
      </c>
      <c r="P3330" s="6">
        <f t="shared" ref="P3330:P3393" si="215">E3330/SUM($E$2:$E$4115)</f>
        <v>5.706706680612554E-5</v>
      </c>
      <c r="Q3330" t="s">
        <v>8317</v>
      </c>
      <c r="R3330" s="7" t="s">
        <v>8318</v>
      </c>
      <c r="S3330" s="11">
        <f t="shared" si="212"/>
        <v>41825.041666666664</v>
      </c>
      <c r="T3330" s="11">
        <f t="shared" si="213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14"/>
        <v>1.1679999999999999</v>
      </c>
      <c r="P3331" s="6">
        <f t="shared" si="215"/>
        <v>2.5295762440058684E-5</v>
      </c>
      <c r="Q3331" t="s">
        <v>8317</v>
      </c>
      <c r="R3331" s="7" t="s">
        <v>8318</v>
      </c>
      <c r="S3331" s="11">
        <f t="shared" ref="S3331:S3394" si="216">(((I3331/60)/60/24)+DATE(1970,1,1))</f>
        <v>41847.958333333336</v>
      </c>
      <c r="T3331" s="11">
        <f t="shared" ref="T3331:T3394" si="217">((($J3331/60)/60/24)+DATE(1970,1,1))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4"/>
        <v>1.0626666666666666</v>
      </c>
      <c r="P3332" s="6">
        <f t="shared" si="215"/>
        <v>3.452178538480611E-5</v>
      </c>
      <c r="Q3332" t="s">
        <v>8317</v>
      </c>
      <c r="R3332" s="7" t="s">
        <v>8318</v>
      </c>
      <c r="S3332" s="11">
        <f t="shared" si="216"/>
        <v>42095.845694444448</v>
      </c>
      <c r="T3332" s="11">
        <f t="shared" si="2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4"/>
        <v>1.0451999999999999</v>
      </c>
      <c r="P3333" s="6">
        <f t="shared" si="215"/>
        <v>1.1318121105457764E-4</v>
      </c>
      <c r="Q3333" t="s">
        <v>8317</v>
      </c>
      <c r="R3333" s="7" t="s">
        <v>8318</v>
      </c>
      <c r="S3333" s="11">
        <f t="shared" si="216"/>
        <v>42283.697754629626</v>
      </c>
      <c r="T3333" s="11">
        <f t="shared" si="2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4"/>
        <v>1</v>
      </c>
      <c r="P3334" s="6">
        <f t="shared" si="215"/>
        <v>1.2994398513728776E-4</v>
      </c>
      <c r="Q3334" t="s">
        <v>8317</v>
      </c>
      <c r="R3334" s="7" t="s">
        <v>8318</v>
      </c>
      <c r="S3334" s="11">
        <f t="shared" si="216"/>
        <v>41839.860300925924</v>
      </c>
      <c r="T3334" s="11">
        <f t="shared" si="2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4"/>
        <v>1.0457142857142858</v>
      </c>
      <c r="P3335" s="6">
        <f t="shared" si="215"/>
        <v>7.9265830933745524E-5</v>
      </c>
      <c r="Q3335" t="s">
        <v>8317</v>
      </c>
      <c r="R3335" s="7" t="s">
        <v>8318</v>
      </c>
      <c r="S3335" s="11">
        <f t="shared" si="216"/>
        <v>42170.676851851851</v>
      </c>
      <c r="T3335" s="11">
        <f t="shared" si="2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4"/>
        <v>1.3862051149573753</v>
      </c>
      <c r="P3336" s="6">
        <f t="shared" si="215"/>
        <v>1.1621323737444767E-4</v>
      </c>
      <c r="Q3336" t="s">
        <v>8317</v>
      </c>
      <c r="R3336" s="7" t="s">
        <v>8318</v>
      </c>
      <c r="S3336" s="11">
        <f t="shared" si="216"/>
        <v>42215.521087962959</v>
      </c>
      <c r="T3336" s="11">
        <f t="shared" si="2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4"/>
        <v>1.0032000000000001</v>
      </c>
      <c r="P3337" s="6">
        <f t="shared" si="215"/>
        <v>1.0863317157477257E-4</v>
      </c>
      <c r="Q3337" t="s">
        <v>8317</v>
      </c>
      <c r="R3337" s="7" t="s">
        <v>8318</v>
      </c>
      <c r="S3337" s="11">
        <f t="shared" si="216"/>
        <v>41854.958333333336</v>
      </c>
      <c r="T3337" s="11">
        <f t="shared" si="2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4"/>
        <v>1</v>
      </c>
      <c r="P3338" s="6">
        <f t="shared" si="215"/>
        <v>5.414332714053656E-6</v>
      </c>
      <c r="Q3338" t="s">
        <v>8317</v>
      </c>
      <c r="R3338" s="7" t="s">
        <v>8318</v>
      </c>
      <c r="S3338" s="11">
        <f t="shared" si="216"/>
        <v>42465.35701388889</v>
      </c>
      <c r="T3338" s="11">
        <f t="shared" si="2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4"/>
        <v>1.1020000000000001</v>
      </c>
      <c r="P3339" s="6">
        <f t="shared" si="215"/>
        <v>5.9665946508871292E-5</v>
      </c>
      <c r="Q3339" t="s">
        <v>8317</v>
      </c>
      <c r="R3339" s="7" t="s">
        <v>8318</v>
      </c>
      <c r="S3339" s="11">
        <f t="shared" si="216"/>
        <v>41922.875</v>
      </c>
      <c r="T3339" s="11">
        <f t="shared" si="2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4"/>
        <v>1.0218</v>
      </c>
      <c r="P3340" s="6">
        <f t="shared" si="215"/>
        <v>3.3194191003320156E-4</v>
      </c>
      <c r="Q3340" t="s">
        <v>8317</v>
      </c>
      <c r="R3340" s="7" t="s">
        <v>8318</v>
      </c>
      <c r="S3340" s="11">
        <f t="shared" si="216"/>
        <v>42790.574999999997</v>
      </c>
      <c r="T3340" s="11">
        <f t="shared" si="2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4"/>
        <v>1.0435000000000001</v>
      </c>
      <c r="P3341" s="6">
        <f t="shared" si="215"/>
        <v>1.8079539798767968E-4</v>
      </c>
      <c r="Q3341" t="s">
        <v>8317</v>
      </c>
      <c r="R3341" s="7" t="s">
        <v>8318</v>
      </c>
      <c r="S3341" s="11">
        <f t="shared" si="216"/>
        <v>42579.665717592594</v>
      </c>
      <c r="T3341" s="11">
        <f t="shared" si="2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4"/>
        <v>1.3816666666666666</v>
      </c>
      <c r="P3342" s="6">
        <f t="shared" si="215"/>
        <v>8.9769636399009622E-5</v>
      </c>
      <c r="Q3342" t="s">
        <v>8317</v>
      </c>
      <c r="R3342" s="7" t="s">
        <v>8318</v>
      </c>
      <c r="S3342" s="11">
        <f t="shared" si="216"/>
        <v>42710.974004629628</v>
      </c>
      <c r="T3342" s="11">
        <f t="shared" si="2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4"/>
        <v>1</v>
      </c>
      <c r="P3343" s="6">
        <f t="shared" si="215"/>
        <v>7.2552058368319E-5</v>
      </c>
      <c r="Q3343" t="s">
        <v>8317</v>
      </c>
      <c r="R3343" s="7" t="s">
        <v>8318</v>
      </c>
      <c r="S3343" s="11">
        <f t="shared" si="216"/>
        <v>42533.708333333328</v>
      </c>
      <c r="T3343" s="11">
        <f t="shared" si="2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4"/>
        <v>1.0166666666666666</v>
      </c>
      <c r="P3344" s="6">
        <f t="shared" si="215"/>
        <v>1.3210971822290922E-4</v>
      </c>
      <c r="Q3344" t="s">
        <v>8317</v>
      </c>
      <c r="R3344" s="7" t="s">
        <v>8318</v>
      </c>
      <c r="S3344" s="11">
        <f t="shared" si="216"/>
        <v>42095.207638888889</v>
      </c>
      <c r="T3344" s="11">
        <f t="shared" si="2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4"/>
        <v>1.7142857142857142</v>
      </c>
      <c r="P3345" s="6">
        <f t="shared" si="215"/>
        <v>2.5988797027457552E-5</v>
      </c>
      <c r="Q3345" t="s">
        <v>8317</v>
      </c>
      <c r="R3345" s="7" t="s">
        <v>8318</v>
      </c>
      <c r="S3345" s="11">
        <f t="shared" si="216"/>
        <v>42473.554166666669</v>
      </c>
      <c r="T3345" s="11">
        <f t="shared" si="2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4"/>
        <v>1.0144444444444445</v>
      </c>
      <c r="P3346" s="6">
        <f t="shared" si="215"/>
        <v>9.8865715358619762E-5</v>
      </c>
      <c r="Q3346" t="s">
        <v>8317</v>
      </c>
      <c r="R3346" s="7" t="s">
        <v>8318</v>
      </c>
      <c r="S3346" s="11">
        <f t="shared" si="216"/>
        <v>41881.200150462959</v>
      </c>
      <c r="T3346" s="11">
        <f t="shared" si="2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4"/>
        <v>1.3</v>
      </c>
      <c r="P3347" s="6">
        <f t="shared" si="215"/>
        <v>1.4077265056539506E-5</v>
      </c>
      <c r="Q3347" t="s">
        <v>8317</v>
      </c>
      <c r="R3347" s="7" t="s">
        <v>8318</v>
      </c>
      <c r="S3347" s="11">
        <f t="shared" si="216"/>
        <v>42112.025694444441</v>
      </c>
      <c r="T3347" s="11">
        <f t="shared" si="2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4"/>
        <v>1.1000000000000001</v>
      </c>
      <c r="P3348" s="6">
        <f t="shared" si="215"/>
        <v>3.5734595912754133E-5</v>
      </c>
      <c r="Q3348" t="s">
        <v>8317</v>
      </c>
      <c r="R3348" s="7" t="s">
        <v>8318</v>
      </c>
      <c r="S3348" s="11">
        <f t="shared" si="216"/>
        <v>42061.024421296301</v>
      </c>
      <c r="T3348" s="11">
        <f t="shared" si="2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4"/>
        <v>1.1944999999999999</v>
      </c>
      <c r="P3349" s="6">
        <f t="shared" si="215"/>
        <v>5.1739363415496739E-5</v>
      </c>
      <c r="Q3349" t="s">
        <v>8317</v>
      </c>
      <c r="R3349" s="7" t="s">
        <v>8318</v>
      </c>
      <c r="S3349" s="11">
        <f t="shared" si="216"/>
        <v>42498.875</v>
      </c>
      <c r="T3349" s="11">
        <f t="shared" si="2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4"/>
        <v>1.002909090909091</v>
      </c>
      <c r="P3350" s="6">
        <f t="shared" si="215"/>
        <v>1.1946183700287987E-4</v>
      </c>
      <c r="Q3350" t="s">
        <v>8317</v>
      </c>
      <c r="R3350" s="7" t="s">
        <v>8318</v>
      </c>
      <c r="S3350" s="11">
        <f t="shared" si="216"/>
        <v>42490.165972222225</v>
      </c>
      <c r="T3350" s="11">
        <f t="shared" si="2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4"/>
        <v>1.534</v>
      </c>
      <c r="P3351" s="6">
        <f t="shared" si="215"/>
        <v>3.3222345533433234E-5</v>
      </c>
      <c r="Q3351" t="s">
        <v>8317</v>
      </c>
      <c r="R3351" s="7" t="s">
        <v>8318</v>
      </c>
      <c r="S3351" s="11">
        <f t="shared" si="216"/>
        <v>42534.708333333328</v>
      </c>
      <c r="T3351" s="11">
        <f t="shared" si="2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4"/>
        <v>1.0442857142857143</v>
      </c>
      <c r="P3352" s="6">
        <f t="shared" si="215"/>
        <v>7.9157544279464463E-5</v>
      </c>
      <c r="Q3352" t="s">
        <v>8317</v>
      </c>
      <c r="R3352" s="7" t="s">
        <v>8318</v>
      </c>
      <c r="S3352" s="11">
        <f t="shared" si="216"/>
        <v>42337.958333333328</v>
      </c>
      <c r="T3352" s="11">
        <f t="shared" si="2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4"/>
        <v>1.0109999999999999</v>
      </c>
      <c r="P3353" s="6">
        <f t="shared" si="215"/>
        <v>1.0947780747816494E-4</v>
      </c>
      <c r="Q3353" t="s">
        <v>8317</v>
      </c>
      <c r="R3353" s="7" t="s">
        <v>8318</v>
      </c>
      <c r="S3353" s="11">
        <f t="shared" si="216"/>
        <v>41843.458333333336</v>
      </c>
      <c r="T3353" s="11">
        <f t="shared" si="2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4"/>
        <v>1.0751999999999999</v>
      </c>
      <c r="P3354" s="6">
        <f t="shared" si="215"/>
        <v>1.1642981068300982E-4</v>
      </c>
      <c r="Q3354" t="s">
        <v>8317</v>
      </c>
      <c r="R3354" s="7" t="s">
        <v>8318</v>
      </c>
      <c r="S3354" s="11">
        <f t="shared" si="216"/>
        <v>42552.958333333328</v>
      </c>
      <c r="T3354" s="11">
        <f t="shared" si="2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4"/>
        <v>3.15</v>
      </c>
      <c r="P3355" s="6">
        <f t="shared" si="215"/>
        <v>3.4110296098538033E-5</v>
      </c>
      <c r="Q3355" t="s">
        <v>8317</v>
      </c>
      <c r="R3355" s="7" t="s">
        <v>8318</v>
      </c>
      <c r="S3355" s="11">
        <f t="shared" si="216"/>
        <v>42492.958333333328</v>
      </c>
      <c r="T3355" s="11">
        <f t="shared" si="2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4"/>
        <v>1.0193333333333334</v>
      </c>
      <c r="P3356" s="6">
        <f t="shared" si="215"/>
        <v>6.6228117758304318E-5</v>
      </c>
      <c r="Q3356" t="s">
        <v>8317</v>
      </c>
      <c r="R3356" s="7" t="s">
        <v>8318</v>
      </c>
      <c r="S3356" s="11">
        <f t="shared" si="216"/>
        <v>42306.167361111111</v>
      </c>
      <c r="T3356" s="11">
        <f t="shared" si="2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4"/>
        <v>1.2628571428571429</v>
      </c>
      <c r="P3357" s="6">
        <f t="shared" si="215"/>
        <v>4.7862701192234325E-5</v>
      </c>
      <c r="Q3357" t="s">
        <v>8317</v>
      </c>
      <c r="R3357" s="7" t="s">
        <v>8318</v>
      </c>
      <c r="S3357" s="11">
        <f t="shared" si="216"/>
        <v>42500.470138888893</v>
      </c>
      <c r="T3357" s="11">
        <f t="shared" si="2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4"/>
        <v>1.014</v>
      </c>
      <c r="P3358" s="6">
        <f t="shared" si="215"/>
        <v>3.2940800232302446E-5</v>
      </c>
      <c r="Q3358" t="s">
        <v>8317</v>
      </c>
      <c r="R3358" s="7" t="s">
        <v>8318</v>
      </c>
      <c r="S3358" s="11">
        <f t="shared" si="216"/>
        <v>42566.815648148149</v>
      </c>
      <c r="T3358" s="11">
        <f t="shared" si="2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4"/>
        <v>1.01</v>
      </c>
      <c r="P3359" s="6">
        <f t="shared" si="215"/>
        <v>4.374780832955354E-5</v>
      </c>
      <c r="Q3359" t="s">
        <v>8317</v>
      </c>
      <c r="R3359" s="7" t="s">
        <v>8318</v>
      </c>
      <c r="S3359" s="11">
        <f t="shared" si="216"/>
        <v>41852.417939814812</v>
      </c>
      <c r="T3359" s="11">
        <f t="shared" si="2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4"/>
        <v>1.0299</v>
      </c>
      <c r="P3360" s="6">
        <f t="shared" si="215"/>
        <v>2.2304885048815443E-4</v>
      </c>
      <c r="Q3360" t="s">
        <v>8317</v>
      </c>
      <c r="R3360" s="7" t="s">
        <v>8318</v>
      </c>
      <c r="S3360" s="11">
        <f t="shared" si="216"/>
        <v>41962.352766203709</v>
      </c>
      <c r="T3360" s="11">
        <f t="shared" si="2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4"/>
        <v>1.0625</v>
      </c>
      <c r="P3361" s="6">
        <f t="shared" si="215"/>
        <v>9.2043656138912164E-5</v>
      </c>
      <c r="Q3361" t="s">
        <v>8317</v>
      </c>
      <c r="R3361" s="7" t="s">
        <v>8318</v>
      </c>
      <c r="S3361" s="11">
        <f t="shared" si="216"/>
        <v>42791.057106481487</v>
      </c>
      <c r="T3361" s="11">
        <f t="shared" si="2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4"/>
        <v>1.0137777777777779</v>
      </c>
      <c r="P3362" s="6">
        <f t="shared" si="215"/>
        <v>1.9760148673210224E-4</v>
      </c>
      <c r="Q3362" t="s">
        <v>8317</v>
      </c>
      <c r="R3362" s="7" t="s">
        <v>8318</v>
      </c>
      <c r="S3362" s="11">
        <f t="shared" si="216"/>
        <v>42718.665972222225</v>
      </c>
      <c r="T3362" s="11">
        <f t="shared" si="2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4"/>
        <v>1.1346000000000001</v>
      </c>
      <c r="P3363" s="6">
        <f t="shared" si="215"/>
        <v>1.2286203794730557E-4</v>
      </c>
      <c r="Q3363" t="s">
        <v>8317</v>
      </c>
      <c r="R3363" s="7" t="s">
        <v>8318</v>
      </c>
      <c r="S3363" s="11">
        <f t="shared" si="216"/>
        <v>41883.665972222225</v>
      </c>
      <c r="T3363" s="11">
        <f t="shared" si="2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4"/>
        <v>2.1800000000000002</v>
      </c>
      <c r="P3364" s="6">
        <f t="shared" si="215"/>
        <v>2.3606490633273942E-5</v>
      </c>
      <c r="Q3364" t="s">
        <v>8317</v>
      </c>
      <c r="R3364" s="7" t="s">
        <v>8318</v>
      </c>
      <c r="S3364" s="11">
        <f t="shared" si="216"/>
        <v>42070.204861111109</v>
      </c>
      <c r="T3364" s="11">
        <f t="shared" si="2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4"/>
        <v>1.0141935483870967</v>
      </c>
      <c r="P3365" s="6">
        <f t="shared" si="215"/>
        <v>1.7022662052984695E-4</v>
      </c>
      <c r="Q3365" t="s">
        <v>8317</v>
      </c>
      <c r="R3365" s="7" t="s">
        <v>8318</v>
      </c>
      <c r="S3365" s="11">
        <f t="shared" si="216"/>
        <v>41870.666666666664</v>
      </c>
      <c r="T3365" s="11">
        <f t="shared" si="2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4"/>
        <v>1.0593333333333332</v>
      </c>
      <c r="P3366" s="6">
        <f t="shared" si="215"/>
        <v>6.8826997461050084E-5</v>
      </c>
      <c r="Q3366" t="s">
        <v>8317</v>
      </c>
      <c r="R3366" s="7" t="s">
        <v>8318</v>
      </c>
      <c r="S3366" s="11">
        <f t="shared" si="216"/>
        <v>42444.875</v>
      </c>
      <c r="T3366" s="11">
        <f t="shared" si="2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4"/>
        <v>1.04</v>
      </c>
      <c r="P3367" s="6">
        <f t="shared" si="215"/>
        <v>5.6309060226158024E-5</v>
      </c>
      <c r="Q3367" t="s">
        <v>8317</v>
      </c>
      <c r="R3367" s="7" t="s">
        <v>8318</v>
      </c>
      <c r="S3367" s="11">
        <f t="shared" si="216"/>
        <v>42351.101759259262</v>
      </c>
      <c r="T3367" s="11">
        <f t="shared" si="2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4"/>
        <v>2.21</v>
      </c>
      <c r="P3368" s="6">
        <f t="shared" si="215"/>
        <v>2.3931350596117162E-5</v>
      </c>
      <c r="Q3368" t="s">
        <v>8317</v>
      </c>
      <c r="R3368" s="7" t="s">
        <v>8318</v>
      </c>
      <c r="S3368" s="11">
        <f t="shared" si="216"/>
        <v>42137.067557870367</v>
      </c>
      <c r="T3368" s="11">
        <f t="shared" si="2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4"/>
        <v>1.1866666666666668</v>
      </c>
      <c r="P3369" s="6">
        <f t="shared" si="215"/>
        <v>1.9275024462031018E-5</v>
      </c>
      <c r="Q3369" t="s">
        <v>8317</v>
      </c>
      <c r="R3369" s="7" t="s">
        <v>8318</v>
      </c>
      <c r="S3369" s="11">
        <f t="shared" si="216"/>
        <v>42217.933958333335</v>
      </c>
      <c r="T3369" s="11">
        <f t="shared" si="2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4"/>
        <v>1.046</v>
      </c>
      <c r="P3370" s="6">
        <f t="shared" si="215"/>
        <v>2.2653568075600498E-5</v>
      </c>
      <c r="Q3370" t="s">
        <v>8317</v>
      </c>
      <c r="R3370" s="7" t="s">
        <v>8318</v>
      </c>
      <c r="S3370" s="11">
        <f t="shared" si="216"/>
        <v>42005.208333333328</v>
      </c>
      <c r="T3370" s="11">
        <f t="shared" si="2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4"/>
        <v>1.0389999999999999</v>
      </c>
      <c r="P3371" s="6">
        <f t="shared" si="215"/>
        <v>1.1250983379803497E-4</v>
      </c>
      <c r="Q3371" t="s">
        <v>8317</v>
      </c>
      <c r="R3371" s="7" t="s">
        <v>8318</v>
      </c>
      <c r="S3371" s="11">
        <f t="shared" si="216"/>
        <v>42750.041435185187</v>
      </c>
      <c r="T3371" s="11">
        <f t="shared" si="2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4"/>
        <v>1.1773333333333333</v>
      </c>
      <c r="P3372" s="6">
        <f t="shared" si="215"/>
        <v>3.8246846292075026E-5</v>
      </c>
      <c r="Q3372" t="s">
        <v>8317</v>
      </c>
      <c r="R3372" s="7" t="s">
        <v>8318</v>
      </c>
      <c r="S3372" s="11">
        <f t="shared" si="216"/>
        <v>42721.333333333328</v>
      </c>
      <c r="T3372" s="11">
        <f t="shared" si="2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4"/>
        <v>1.385</v>
      </c>
      <c r="P3373" s="6">
        <f t="shared" si="215"/>
        <v>5.999080647171451E-6</v>
      </c>
      <c r="Q3373" t="s">
        <v>8317</v>
      </c>
      <c r="R3373" s="7" t="s">
        <v>8318</v>
      </c>
      <c r="S3373" s="11">
        <f t="shared" si="216"/>
        <v>42340.874594907407</v>
      </c>
      <c r="T3373" s="11">
        <f t="shared" si="2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4"/>
        <v>1.0349999999999999</v>
      </c>
      <c r="P3374" s="6">
        <f t="shared" si="215"/>
        <v>2.2415337436182137E-5</v>
      </c>
      <c r="Q3374" t="s">
        <v>8317</v>
      </c>
      <c r="R3374" s="7" t="s">
        <v>8318</v>
      </c>
      <c r="S3374" s="11">
        <f t="shared" si="216"/>
        <v>41876.207638888889</v>
      </c>
      <c r="T3374" s="11">
        <f t="shared" si="2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4"/>
        <v>1.0024999999999999</v>
      </c>
      <c r="P3375" s="6">
        <f t="shared" si="215"/>
        <v>4.3422948366710323E-5</v>
      </c>
      <c r="Q3375" t="s">
        <v>8317</v>
      </c>
      <c r="R3375" s="7" t="s">
        <v>8318</v>
      </c>
      <c r="S3375" s="11">
        <f t="shared" si="216"/>
        <v>42203.666666666672</v>
      </c>
      <c r="T3375" s="11">
        <f t="shared" si="2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4"/>
        <v>1.0657142857142856</v>
      </c>
      <c r="P3376" s="6">
        <f t="shared" si="215"/>
        <v>8.0781844093680556E-5</v>
      </c>
      <c r="Q3376" t="s">
        <v>8317</v>
      </c>
      <c r="R3376" s="7" t="s">
        <v>8318</v>
      </c>
      <c r="S3376" s="11">
        <f t="shared" si="216"/>
        <v>42305.731666666667</v>
      </c>
      <c r="T3376" s="11">
        <f t="shared" si="2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4"/>
        <v>1</v>
      </c>
      <c r="P3377" s="6">
        <f t="shared" si="215"/>
        <v>6.4971992568643879E-5</v>
      </c>
      <c r="Q3377" t="s">
        <v>8317</v>
      </c>
      <c r="R3377" s="7" t="s">
        <v>8318</v>
      </c>
      <c r="S3377" s="11">
        <f t="shared" si="216"/>
        <v>41777.610798611109</v>
      </c>
      <c r="T3377" s="11">
        <f t="shared" si="2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4"/>
        <v>1.0001249999999999</v>
      </c>
      <c r="P3378" s="6">
        <f t="shared" si="215"/>
        <v>1.7328030418057322E-4</v>
      </c>
      <c r="Q3378" t="s">
        <v>8317</v>
      </c>
      <c r="R3378" s="7" t="s">
        <v>8318</v>
      </c>
      <c r="S3378" s="11">
        <f t="shared" si="216"/>
        <v>42119.659652777773</v>
      </c>
      <c r="T3378" s="11">
        <f t="shared" si="2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4"/>
        <v>1.0105</v>
      </c>
      <c r="P3379" s="6">
        <f t="shared" si="215"/>
        <v>1.7507786264163902E-4</v>
      </c>
      <c r="Q3379" t="s">
        <v>8317</v>
      </c>
      <c r="R3379" s="7" t="s">
        <v>8318</v>
      </c>
      <c r="S3379" s="11">
        <f t="shared" si="216"/>
        <v>42083.705555555556</v>
      </c>
      <c r="T3379" s="11">
        <f t="shared" si="2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4"/>
        <v>1.0763636363636364</v>
      </c>
      <c r="P3380" s="6">
        <f t="shared" si="215"/>
        <v>1.2821139866879058E-5</v>
      </c>
      <c r="Q3380" t="s">
        <v>8317</v>
      </c>
      <c r="R3380" s="7" t="s">
        <v>8318</v>
      </c>
      <c r="S3380" s="11">
        <f t="shared" si="216"/>
        <v>41882.547222222223</v>
      </c>
      <c r="T3380" s="11">
        <f t="shared" si="2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4"/>
        <v>1.0365</v>
      </c>
      <c r="P3381" s="6">
        <f t="shared" si="215"/>
        <v>4.4895646864932919E-5</v>
      </c>
      <c r="Q3381" t="s">
        <v>8317</v>
      </c>
      <c r="R3381" s="7" t="s">
        <v>8318</v>
      </c>
      <c r="S3381" s="11">
        <f t="shared" si="216"/>
        <v>42242.958333333328</v>
      </c>
      <c r="T3381" s="11">
        <f t="shared" si="2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4"/>
        <v>1.0443333333333333</v>
      </c>
      <c r="P3382" s="6">
        <f t="shared" si="215"/>
        <v>6.7852417572520426E-5</v>
      </c>
      <c r="Q3382" t="s">
        <v>8317</v>
      </c>
      <c r="R3382" s="7" t="s">
        <v>8318</v>
      </c>
      <c r="S3382" s="11">
        <f t="shared" si="216"/>
        <v>41972.995115740734</v>
      </c>
      <c r="T3382" s="11">
        <f t="shared" si="2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4"/>
        <v>1.0225</v>
      </c>
      <c r="P3383" s="6">
        <f t="shared" si="215"/>
        <v>8.8578483201917814E-5</v>
      </c>
      <c r="Q3383" t="s">
        <v>8317</v>
      </c>
      <c r="R3383" s="7" t="s">
        <v>8318</v>
      </c>
      <c r="S3383" s="11">
        <f t="shared" si="216"/>
        <v>42074.143321759257</v>
      </c>
      <c r="T3383" s="11">
        <f t="shared" si="2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4"/>
        <v>1.0074285714285713</v>
      </c>
      <c r="P3384" s="6">
        <f t="shared" si="215"/>
        <v>7.6363748599012776E-5</v>
      </c>
      <c r="Q3384" t="s">
        <v>8317</v>
      </c>
      <c r="R3384" s="7" t="s">
        <v>8318</v>
      </c>
      <c r="S3384" s="11">
        <f t="shared" si="216"/>
        <v>42583.957638888889</v>
      </c>
      <c r="T3384" s="11">
        <f t="shared" si="2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4"/>
        <v>1.1171428571428572</v>
      </c>
      <c r="P3385" s="6">
        <f t="shared" si="215"/>
        <v>4.2340081823899596E-5</v>
      </c>
      <c r="Q3385" t="s">
        <v>8317</v>
      </c>
      <c r="R3385" s="7" t="s">
        <v>8318</v>
      </c>
      <c r="S3385" s="11">
        <f t="shared" si="216"/>
        <v>42544.782638888893</v>
      </c>
      <c r="T3385" s="11">
        <f t="shared" si="2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4"/>
        <v>1.0001100000000001</v>
      </c>
      <c r="P3386" s="6">
        <f t="shared" si="215"/>
        <v>1.2995827897565286E-4</v>
      </c>
      <c r="Q3386" t="s">
        <v>8317</v>
      </c>
      <c r="R3386" s="7" t="s">
        <v>8318</v>
      </c>
      <c r="S3386" s="11">
        <f t="shared" si="216"/>
        <v>42329.125</v>
      </c>
      <c r="T3386" s="11">
        <f t="shared" si="2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4"/>
        <v>1</v>
      </c>
      <c r="P3387" s="6">
        <f t="shared" si="215"/>
        <v>4.3314661712429248E-5</v>
      </c>
      <c r="Q3387" t="s">
        <v>8317</v>
      </c>
      <c r="R3387" s="7" t="s">
        <v>8318</v>
      </c>
      <c r="S3387" s="11">
        <f t="shared" si="216"/>
        <v>41983.8675</v>
      </c>
      <c r="T3387" s="11">
        <f t="shared" si="2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4"/>
        <v>1.05</v>
      </c>
      <c r="P3388" s="6">
        <f t="shared" si="215"/>
        <v>4.5480394798050715E-5</v>
      </c>
      <c r="Q3388" t="s">
        <v>8317</v>
      </c>
      <c r="R3388" s="7" t="s">
        <v>8318</v>
      </c>
      <c r="S3388" s="11">
        <f t="shared" si="216"/>
        <v>41976.644745370373</v>
      </c>
      <c r="T3388" s="11">
        <f t="shared" si="2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4"/>
        <v>1.1686666666666667</v>
      </c>
      <c r="P3389" s="6">
        <f t="shared" si="215"/>
        <v>7.5930601981888477E-5</v>
      </c>
      <c r="Q3389" t="s">
        <v>8317</v>
      </c>
      <c r="R3389" s="7" t="s">
        <v>8318</v>
      </c>
      <c r="S3389" s="11">
        <f t="shared" si="216"/>
        <v>41987.762592592597</v>
      </c>
      <c r="T3389" s="11">
        <f t="shared" si="2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4"/>
        <v>1.038</v>
      </c>
      <c r="P3390" s="6">
        <f t="shared" si="215"/>
        <v>3.3720464143126171E-5</v>
      </c>
      <c r="Q3390" t="s">
        <v>8317</v>
      </c>
      <c r="R3390" s="7" t="s">
        <v>8318</v>
      </c>
      <c r="S3390" s="11">
        <f t="shared" si="216"/>
        <v>42173.461122685185</v>
      </c>
      <c r="T3390" s="11">
        <f t="shared" si="2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4"/>
        <v>1.145</v>
      </c>
      <c r="P3391" s="6">
        <f t="shared" si="215"/>
        <v>2.4797643830365749E-4</v>
      </c>
      <c r="Q3391" t="s">
        <v>8317</v>
      </c>
      <c r="R3391" s="7" t="s">
        <v>8318</v>
      </c>
      <c r="S3391" s="11">
        <f t="shared" si="216"/>
        <v>42524.563449074078</v>
      </c>
      <c r="T3391" s="11">
        <f t="shared" si="2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4"/>
        <v>1.024</v>
      </c>
      <c r="P3392" s="6">
        <f t="shared" si="215"/>
        <v>3.3265660195145664E-5</v>
      </c>
      <c r="Q3392" t="s">
        <v>8317</v>
      </c>
      <c r="R3392" s="7" t="s">
        <v>8318</v>
      </c>
      <c r="S3392" s="11">
        <f t="shared" si="216"/>
        <v>41830.774826388886</v>
      </c>
      <c r="T3392" s="11">
        <f t="shared" si="2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4"/>
        <v>2.23</v>
      </c>
      <c r="P3393" s="6">
        <f t="shared" si="215"/>
        <v>2.4147923904679309E-5</v>
      </c>
      <c r="Q3393" t="s">
        <v>8317</v>
      </c>
      <c r="R3393" s="7" t="s">
        <v>8318</v>
      </c>
      <c r="S3393" s="11">
        <f t="shared" si="216"/>
        <v>41859.936111111114</v>
      </c>
      <c r="T3393" s="11">
        <f t="shared" si="2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8">E3394/D3394</f>
        <v>1</v>
      </c>
      <c r="P3394" s="6">
        <f t="shared" ref="P3394:P3457" si="219">E3394/SUM($E$2:$E$4115)</f>
        <v>1.0828665428107312E-5</v>
      </c>
      <c r="Q3394" t="s">
        <v>8317</v>
      </c>
      <c r="R3394" s="7" t="s">
        <v>8318</v>
      </c>
      <c r="S3394" s="11">
        <f t="shared" si="216"/>
        <v>42496.845543981486</v>
      </c>
      <c r="T3394" s="11">
        <f t="shared" si="2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8"/>
        <v>1.0580000000000001</v>
      </c>
      <c r="P3395" s="6">
        <f t="shared" si="219"/>
        <v>3.4370184068812612E-5</v>
      </c>
      <c r="Q3395" t="s">
        <v>8317</v>
      </c>
      <c r="R3395" s="7" t="s">
        <v>8318</v>
      </c>
      <c r="S3395" s="11">
        <f t="shared" ref="S3395:S3458" si="220">(((I3395/60)/60/24)+DATE(1970,1,1))</f>
        <v>41949.031944444447</v>
      </c>
      <c r="T3395" s="11">
        <f t="shared" ref="T3395:T3458" si="221">((($J3395/60)/60/24)+DATE(1970,1,1))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8"/>
        <v>1.4236363636363636</v>
      </c>
      <c r="P3396" s="6">
        <f t="shared" si="219"/>
        <v>1.6957690060416053E-5</v>
      </c>
      <c r="Q3396" t="s">
        <v>8317</v>
      </c>
      <c r="R3396" s="7" t="s">
        <v>8318</v>
      </c>
      <c r="S3396" s="11">
        <f t="shared" si="220"/>
        <v>41847.59542824074</v>
      </c>
      <c r="T3396" s="11">
        <f t="shared" si="221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8"/>
        <v>1.84</v>
      </c>
      <c r="P3397" s="6">
        <f t="shared" si="219"/>
        <v>1.9924744387717456E-5</v>
      </c>
      <c r="Q3397" t="s">
        <v>8317</v>
      </c>
      <c r="R3397" s="7" t="s">
        <v>8318</v>
      </c>
      <c r="S3397" s="11">
        <f t="shared" si="220"/>
        <v>42154.756944444445</v>
      </c>
      <c r="T3397" s="11">
        <f t="shared" si="221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8"/>
        <v>1.0433333333333332</v>
      </c>
      <c r="P3398" s="6">
        <f t="shared" si="219"/>
        <v>3.389372278997589E-5</v>
      </c>
      <c r="Q3398" t="s">
        <v>8317</v>
      </c>
      <c r="R3398" s="7" t="s">
        <v>8318</v>
      </c>
      <c r="S3398" s="11">
        <f t="shared" si="220"/>
        <v>41791.165972222225</v>
      </c>
      <c r="T3398" s="11">
        <f t="shared" si="221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8"/>
        <v>1.1200000000000001</v>
      </c>
      <c r="P3399" s="6">
        <f t="shared" si="219"/>
        <v>6.064052639740095E-6</v>
      </c>
      <c r="Q3399" t="s">
        <v>8317</v>
      </c>
      <c r="R3399" s="7" t="s">
        <v>8318</v>
      </c>
      <c r="S3399" s="11">
        <f t="shared" si="220"/>
        <v>42418.916666666672</v>
      </c>
      <c r="T3399" s="11">
        <f t="shared" si="221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8"/>
        <v>1.1107499999999999</v>
      </c>
      <c r="P3400" s="6">
        <f t="shared" si="219"/>
        <v>9.622352099416158E-5</v>
      </c>
      <c r="Q3400" t="s">
        <v>8317</v>
      </c>
      <c r="R3400" s="7" t="s">
        <v>8318</v>
      </c>
      <c r="S3400" s="11">
        <f t="shared" si="220"/>
        <v>41964.708333333328</v>
      </c>
      <c r="T3400" s="11">
        <f t="shared" si="221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8"/>
        <v>1.0375000000000001</v>
      </c>
      <c r="P3401" s="6">
        <f t="shared" si="219"/>
        <v>2.696337691598721E-5</v>
      </c>
      <c r="Q3401" t="s">
        <v>8317</v>
      </c>
      <c r="R3401" s="7" t="s">
        <v>8318</v>
      </c>
      <c r="S3401" s="11">
        <f t="shared" si="220"/>
        <v>42056.920428240745</v>
      </c>
      <c r="T3401" s="11">
        <f t="shared" si="221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8"/>
        <v>1.0041</v>
      </c>
      <c r="P3402" s="6">
        <f t="shared" si="219"/>
        <v>2.1746125912725105E-4</v>
      </c>
      <c r="Q3402" t="s">
        <v>8317</v>
      </c>
      <c r="R3402" s="7" t="s">
        <v>8318</v>
      </c>
      <c r="S3402" s="11">
        <f t="shared" si="220"/>
        <v>41879.953865740739</v>
      </c>
      <c r="T3402" s="11">
        <f t="shared" si="221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8"/>
        <v>1.0186206896551724</v>
      </c>
      <c r="P3403" s="6">
        <f t="shared" si="219"/>
        <v>6.3975755349258005E-5</v>
      </c>
      <c r="Q3403" t="s">
        <v>8317</v>
      </c>
      <c r="R3403" s="7" t="s">
        <v>8318</v>
      </c>
      <c r="S3403" s="11">
        <f t="shared" si="220"/>
        <v>42223.723912037036</v>
      </c>
      <c r="T3403" s="11">
        <f t="shared" si="221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8"/>
        <v>1.0976666666666666</v>
      </c>
      <c r="P3404" s="6">
        <f t="shared" si="219"/>
        <v>3.5658795254757381E-4</v>
      </c>
      <c r="Q3404" t="s">
        <v>8317</v>
      </c>
      <c r="R3404" s="7" t="s">
        <v>8318</v>
      </c>
      <c r="S3404" s="11">
        <f t="shared" si="220"/>
        <v>42320.104861111111</v>
      </c>
      <c r="T3404" s="11">
        <f t="shared" si="221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8"/>
        <v>1</v>
      </c>
      <c r="P3405" s="6">
        <f t="shared" si="219"/>
        <v>4.3314661712429248E-5</v>
      </c>
      <c r="Q3405" t="s">
        <v>8317</v>
      </c>
      <c r="R3405" s="7" t="s">
        <v>8318</v>
      </c>
      <c r="S3405" s="11">
        <f t="shared" si="220"/>
        <v>42180.462083333332</v>
      </c>
      <c r="T3405" s="11">
        <f t="shared" si="221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8"/>
        <v>1.22</v>
      </c>
      <c r="P3406" s="6">
        <f t="shared" si="219"/>
        <v>1.3210971822290922E-5</v>
      </c>
      <c r="Q3406" t="s">
        <v>8317</v>
      </c>
      <c r="R3406" s="7" t="s">
        <v>8318</v>
      </c>
      <c r="S3406" s="11">
        <f t="shared" si="220"/>
        <v>42172.503495370373</v>
      </c>
      <c r="T3406" s="11">
        <f t="shared" si="221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8"/>
        <v>1.3757142857142857</v>
      </c>
      <c r="P3407" s="6">
        <f t="shared" si="219"/>
        <v>1.0428004807267342E-5</v>
      </c>
      <c r="Q3407" t="s">
        <v>8317</v>
      </c>
      <c r="R3407" s="7" t="s">
        <v>8318</v>
      </c>
      <c r="S3407" s="11">
        <f t="shared" si="220"/>
        <v>42430.999305555553</v>
      </c>
      <c r="T3407" s="11">
        <f t="shared" si="221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8"/>
        <v>1.0031000000000001</v>
      </c>
      <c r="P3408" s="6">
        <f t="shared" si="219"/>
        <v>2.172446858186889E-4</v>
      </c>
      <c r="Q3408" t="s">
        <v>8317</v>
      </c>
      <c r="R3408" s="7" t="s">
        <v>8318</v>
      </c>
      <c r="S3408" s="11">
        <f t="shared" si="220"/>
        <v>41836.492777777778</v>
      </c>
      <c r="T3408" s="11">
        <f t="shared" si="221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8"/>
        <v>1.071</v>
      </c>
      <c r="P3409" s="6">
        <f t="shared" si="219"/>
        <v>4.6390002694011729E-5</v>
      </c>
      <c r="Q3409" t="s">
        <v>8317</v>
      </c>
      <c r="R3409" s="7" t="s">
        <v>8318</v>
      </c>
      <c r="S3409" s="11">
        <f t="shared" si="220"/>
        <v>41826.422326388885</v>
      </c>
      <c r="T3409" s="11">
        <f t="shared" si="221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8"/>
        <v>2.11</v>
      </c>
      <c r="P3410" s="6">
        <f t="shared" si="219"/>
        <v>2.2848484053306429E-5</v>
      </c>
      <c r="Q3410" t="s">
        <v>8317</v>
      </c>
      <c r="R3410" s="7" t="s">
        <v>8318</v>
      </c>
      <c r="S3410" s="11">
        <f t="shared" si="220"/>
        <v>41838.991944444446</v>
      </c>
      <c r="T3410" s="11">
        <f t="shared" si="221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8"/>
        <v>1.236</v>
      </c>
      <c r="P3411" s="6">
        <f t="shared" si="219"/>
        <v>1.3384230469140638E-5</v>
      </c>
      <c r="Q3411" t="s">
        <v>8317</v>
      </c>
      <c r="R3411" s="7" t="s">
        <v>8318</v>
      </c>
      <c r="S3411" s="11">
        <f t="shared" si="220"/>
        <v>42582.873611111107</v>
      </c>
      <c r="T3411" s="11">
        <f t="shared" si="221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8"/>
        <v>1.085</v>
      </c>
      <c r="P3412" s="6">
        <f t="shared" si="219"/>
        <v>7.0494611936978608E-5</v>
      </c>
      <c r="Q3412" t="s">
        <v>8317</v>
      </c>
      <c r="R3412" s="7" t="s">
        <v>8318</v>
      </c>
      <c r="S3412" s="11">
        <f t="shared" si="220"/>
        <v>42527.291666666672</v>
      </c>
      <c r="T3412" s="11">
        <f t="shared" si="221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8"/>
        <v>1.0356666666666667</v>
      </c>
      <c r="P3413" s="6">
        <f t="shared" si="219"/>
        <v>3.3644663485129421E-4</v>
      </c>
      <c r="Q3413" t="s">
        <v>8317</v>
      </c>
      <c r="R3413" s="7" t="s">
        <v>8318</v>
      </c>
      <c r="S3413" s="11">
        <f t="shared" si="220"/>
        <v>42285.022824074069</v>
      </c>
      <c r="T3413" s="11">
        <f t="shared" si="221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8"/>
        <v>1</v>
      </c>
      <c r="P3414" s="6">
        <f t="shared" si="219"/>
        <v>6.4971992568643879E-5</v>
      </c>
      <c r="Q3414" t="s">
        <v>8317</v>
      </c>
      <c r="R3414" s="7" t="s">
        <v>8318</v>
      </c>
      <c r="S3414" s="11">
        <f t="shared" si="220"/>
        <v>41909.959050925929</v>
      </c>
      <c r="T3414" s="11">
        <f t="shared" si="221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8"/>
        <v>1.3</v>
      </c>
      <c r="P3415" s="6">
        <f t="shared" si="219"/>
        <v>1.4077265056539506E-5</v>
      </c>
      <c r="Q3415" t="s">
        <v>8317</v>
      </c>
      <c r="R3415" s="7" t="s">
        <v>8318</v>
      </c>
      <c r="S3415" s="11">
        <f t="shared" si="220"/>
        <v>42063.207638888889</v>
      </c>
      <c r="T3415" s="11">
        <f t="shared" si="221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8"/>
        <v>1.0349999999999999</v>
      </c>
      <c r="P3416" s="6">
        <f t="shared" si="219"/>
        <v>6.7246012308546407E-5</v>
      </c>
      <c r="Q3416" t="s">
        <v>8317</v>
      </c>
      <c r="R3416" s="7" t="s">
        <v>8318</v>
      </c>
      <c r="S3416" s="11">
        <f t="shared" si="220"/>
        <v>42705.332638888889</v>
      </c>
      <c r="T3416" s="11">
        <f t="shared" si="221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8"/>
        <v>1</v>
      </c>
      <c r="P3417" s="6">
        <f t="shared" si="219"/>
        <v>4.331466171242925E-6</v>
      </c>
      <c r="Q3417" t="s">
        <v>8317</v>
      </c>
      <c r="R3417" s="7" t="s">
        <v>8318</v>
      </c>
      <c r="S3417" s="11">
        <f t="shared" si="220"/>
        <v>42477.979166666672</v>
      </c>
      <c r="T3417" s="11">
        <f t="shared" si="221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8"/>
        <v>1.196</v>
      </c>
      <c r="P3418" s="6">
        <f t="shared" si="219"/>
        <v>1.0360867081613077E-4</v>
      </c>
      <c r="Q3418" t="s">
        <v>8317</v>
      </c>
      <c r="R3418" s="7" t="s">
        <v>8318</v>
      </c>
      <c r="S3418" s="11">
        <f t="shared" si="220"/>
        <v>42117.770833333328</v>
      </c>
      <c r="T3418" s="11">
        <f t="shared" si="221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8"/>
        <v>1.0000058823529412</v>
      </c>
      <c r="P3419" s="6">
        <f t="shared" si="219"/>
        <v>3.6817679028873423E-5</v>
      </c>
      <c r="Q3419" t="s">
        <v>8317</v>
      </c>
      <c r="R3419" s="7" t="s">
        <v>8318</v>
      </c>
      <c r="S3419" s="11">
        <f t="shared" si="220"/>
        <v>41938.029861111114</v>
      </c>
      <c r="T3419" s="11">
        <f t="shared" si="221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8"/>
        <v>1.00875</v>
      </c>
      <c r="P3420" s="6">
        <f t="shared" si="219"/>
        <v>8.7387330004826019E-5</v>
      </c>
      <c r="Q3420" t="s">
        <v>8317</v>
      </c>
      <c r="R3420" s="7" t="s">
        <v>8318</v>
      </c>
      <c r="S3420" s="11">
        <f t="shared" si="220"/>
        <v>41782.83457175926</v>
      </c>
      <c r="T3420" s="11">
        <f t="shared" si="221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8"/>
        <v>1.0654545454545454</v>
      </c>
      <c r="P3421" s="6">
        <f t="shared" si="219"/>
        <v>6.3455979408708846E-5</v>
      </c>
      <c r="Q3421" t="s">
        <v>8317</v>
      </c>
      <c r="R3421" s="7" t="s">
        <v>8318</v>
      </c>
      <c r="S3421" s="11">
        <f t="shared" si="220"/>
        <v>42466.895833333328</v>
      </c>
      <c r="T3421" s="11">
        <f t="shared" si="221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8"/>
        <v>1.38</v>
      </c>
      <c r="P3422" s="6">
        <f t="shared" si="219"/>
        <v>2.092098160710333E-5</v>
      </c>
      <c r="Q3422" t="s">
        <v>8317</v>
      </c>
      <c r="R3422" s="7" t="s">
        <v>8318</v>
      </c>
      <c r="S3422" s="11">
        <f t="shared" si="220"/>
        <v>42414</v>
      </c>
      <c r="T3422" s="11">
        <f t="shared" si="221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8"/>
        <v>1.0115000000000001</v>
      </c>
      <c r="P3423" s="6">
        <f t="shared" si="219"/>
        <v>2.1906390161061093E-4</v>
      </c>
      <c r="Q3423" t="s">
        <v>8317</v>
      </c>
      <c r="R3423" s="7" t="s">
        <v>8318</v>
      </c>
      <c r="S3423" s="11">
        <f t="shared" si="220"/>
        <v>42067.791238425925</v>
      </c>
      <c r="T3423" s="11">
        <f t="shared" si="221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8"/>
        <v>1.091</v>
      </c>
      <c r="P3424" s="6">
        <f t="shared" si="219"/>
        <v>7.0884443892390463E-5</v>
      </c>
      <c r="Q3424" t="s">
        <v>8317</v>
      </c>
      <c r="R3424" s="7" t="s">
        <v>8318</v>
      </c>
      <c r="S3424" s="11">
        <f t="shared" si="220"/>
        <v>42352</v>
      </c>
      <c r="T3424" s="11">
        <f t="shared" si="221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8"/>
        <v>1.4</v>
      </c>
      <c r="P3425" s="6">
        <f t="shared" si="219"/>
        <v>7.5800657996751189E-6</v>
      </c>
      <c r="Q3425" t="s">
        <v>8317</v>
      </c>
      <c r="R3425" s="7" t="s">
        <v>8318</v>
      </c>
      <c r="S3425" s="11">
        <f t="shared" si="220"/>
        <v>42118.911354166667</v>
      </c>
      <c r="T3425" s="11">
        <f t="shared" si="221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8"/>
        <v>1.0358333333333334</v>
      </c>
      <c r="P3426" s="6">
        <f t="shared" si="219"/>
        <v>1.346003112713739E-4</v>
      </c>
      <c r="Q3426" t="s">
        <v>8317</v>
      </c>
      <c r="R3426" s="7" t="s">
        <v>8318</v>
      </c>
      <c r="S3426" s="11">
        <f t="shared" si="220"/>
        <v>42040.290972222225</v>
      </c>
      <c r="T3426" s="11">
        <f t="shared" si="221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8"/>
        <v>1.0297033333333332</v>
      </c>
      <c r="P3427" s="6">
        <f t="shared" si="219"/>
        <v>6.6901877321241159E-4</v>
      </c>
      <c r="Q3427" t="s">
        <v>8317</v>
      </c>
      <c r="R3427" s="7" t="s">
        <v>8318</v>
      </c>
      <c r="S3427" s="11">
        <f t="shared" si="220"/>
        <v>41916.617314814815</v>
      </c>
      <c r="T3427" s="11">
        <f t="shared" si="221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8"/>
        <v>1.0813333333333333</v>
      </c>
      <c r="P3428" s="6">
        <f t="shared" si="219"/>
        <v>8.7820476621950304E-5</v>
      </c>
      <c r="Q3428" t="s">
        <v>8317</v>
      </c>
      <c r="R3428" s="7" t="s">
        <v>8318</v>
      </c>
      <c r="S3428" s="11">
        <f t="shared" si="220"/>
        <v>41903.083333333336</v>
      </c>
      <c r="T3428" s="11">
        <f t="shared" si="221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8"/>
        <v>1</v>
      </c>
      <c r="P3429" s="6">
        <f t="shared" si="219"/>
        <v>3.2485996284321939E-5</v>
      </c>
      <c r="Q3429" t="s">
        <v>8317</v>
      </c>
      <c r="R3429" s="7" t="s">
        <v>8318</v>
      </c>
      <c r="S3429" s="11">
        <f t="shared" si="220"/>
        <v>41822.645277777774</v>
      </c>
      <c r="T3429" s="11">
        <f t="shared" si="221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8"/>
        <v>1.0275000000000001</v>
      </c>
      <c r="P3430" s="6">
        <f t="shared" si="219"/>
        <v>4.4505814909521056E-5</v>
      </c>
      <c r="Q3430" t="s">
        <v>8317</v>
      </c>
      <c r="R3430" s="7" t="s">
        <v>8318</v>
      </c>
      <c r="S3430" s="11">
        <f t="shared" si="220"/>
        <v>42063.708333333328</v>
      </c>
      <c r="T3430" s="11">
        <f t="shared" si="221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8"/>
        <v>1.3</v>
      </c>
      <c r="P3431" s="6">
        <f t="shared" si="219"/>
        <v>4.223179516961852E-6</v>
      </c>
      <c r="Q3431" t="s">
        <v>8317</v>
      </c>
      <c r="R3431" s="7" t="s">
        <v>8318</v>
      </c>
      <c r="S3431" s="11">
        <f t="shared" si="220"/>
        <v>42676.021539351852</v>
      </c>
      <c r="T3431" s="11">
        <f t="shared" si="221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8"/>
        <v>1.0854949999999999</v>
      </c>
      <c r="P3432" s="6">
        <f t="shared" si="219"/>
        <v>4.7017848715533386E-5</v>
      </c>
      <c r="Q3432" t="s">
        <v>8317</v>
      </c>
      <c r="R3432" s="7" t="s">
        <v>8318</v>
      </c>
      <c r="S3432" s="11">
        <f t="shared" si="220"/>
        <v>41850.945613425924</v>
      </c>
      <c r="T3432" s="11">
        <f t="shared" si="221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8"/>
        <v>1</v>
      </c>
      <c r="P3433" s="6">
        <f t="shared" si="219"/>
        <v>4.3314661712429248E-5</v>
      </c>
      <c r="Q3433" t="s">
        <v>8317</v>
      </c>
      <c r="R3433" s="7" t="s">
        <v>8318</v>
      </c>
      <c r="S3433" s="11">
        <f t="shared" si="220"/>
        <v>41869.730937500004</v>
      </c>
      <c r="T3433" s="11">
        <f t="shared" si="221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8"/>
        <v>1.0965</v>
      </c>
      <c r="P3434" s="6">
        <f t="shared" si="219"/>
        <v>4.7494526567678671E-5</v>
      </c>
      <c r="Q3434" t="s">
        <v>8317</v>
      </c>
      <c r="R3434" s="7" t="s">
        <v>8318</v>
      </c>
      <c r="S3434" s="11">
        <f t="shared" si="220"/>
        <v>42405.916666666672</v>
      </c>
      <c r="T3434" s="11">
        <f t="shared" si="221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8"/>
        <v>1.0026315789473683</v>
      </c>
      <c r="P3435" s="6">
        <f t="shared" si="219"/>
        <v>2.0628607640544431E-4</v>
      </c>
      <c r="Q3435" t="s">
        <v>8317</v>
      </c>
      <c r="R3435" s="7" t="s">
        <v>8318</v>
      </c>
      <c r="S3435" s="11">
        <f t="shared" si="220"/>
        <v>41807.125</v>
      </c>
      <c r="T3435" s="11">
        <f t="shared" si="221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8"/>
        <v>1.0555000000000001</v>
      </c>
      <c r="P3436" s="6">
        <f t="shared" si="219"/>
        <v>2.2859312718734537E-4</v>
      </c>
      <c r="Q3436" t="s">
        <v>8317</v>
      </c>
      <c r="R3436" s="7" t="s">
        <v>8318</v>
      </c>
      <c r="S3436" s="11">
        <f t="shared" si="220"/>
        <v>41830.380428240744</v>
      </c>
      <c r="T3436" s="11">
        <f t="shared" si="221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8"/>
        <v>1.1200000000000001</v>
      </c>
      <c r="P3437" s="6">
        <f t="shared" si="219"/>
        <v>2.425621055896038E-5</v>
      </c>
      <c r="Q3437" t="s">
        <v>8317</v>
      </c>
      <c r="R3437" s="7" t="s">
        <v>8318</v>
      </c>
      <c r="S3437" s="11">
        <f t="shared" si="220"/>
        <v>42589.125</v>
      </c>
      <c r="T3437" s="11">
        <f t="shared" si="221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8"/>
        <v>1.0589999999999999</v>
      </c>
      <c r="P3438" s="6">
        <f t="shared" si="219"/>
        <v>1.1467556688365644E-4</v>
      </c>
      <c r="Q3438" t="s">
        <v>8317</v>
      </c>
      <c r="R3438" s="7" t="s">
        <v>8318</v>
      </c>
      <c r="S3438" s="11">
        <f t="shared" si="220"/>
        <v>41872.686111111114</v>
      </c>
      <c r="T3438" s="11">
        <f t="shared" si="221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8"/>
        <v>1.01</v>
      </c>
      <c r="P3439" s="6">
        <f t="shared" si="219"/>
        <v>6.5621712494330314E-5</v>
      </c>
      <c r="Q3439" t="s">
        <v>8317</v>
      </c>
      <c r="R3439" s="7" t="s">
        <v>8318</v>
      </c>
      <c r="S3439" s="11">
        <f t="shared" si="220"/>
        <v>42235.710879629631</v>
      </c>
      <c r="T3439" s="11">
        <f t="shared" si="221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8"/>
        <v>1.042</v>
      </c>
      <c r="P3440" s="6">
        <f t="shared" si="219"/>
        <v>5.6417346880439099E-5</v>
      </c>
      <c r="Q3440" t="s">
        <v>8317</v>
      </c>
      <c r="R3440" s="7" t="s">
        <v>8318</v>
      </c>
      <c r="S3440" s="11">
        <f t="shared" si="220"/>
        <v>42126.875</v>
      </c>
      <c r="T3440" s="11">
        <f t="shared" si="221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8"/>
        <v>1.3467833333333334</v>
      </c>
      <c r="P3441" s="6">
        <f t="shared" si="219"/>
        <v>3.5001278689962708E-5</v>
      </c>
      <c r="Q3441" t="s">
        <v>8317</v>
      </c>
      <c r="R3441" s="7" t="s">
        <v>8318</v>
      </c>
      <c r="S3441" s="11">
        <f t="shared" si="220"/>
        <v>42388.207638888889</v>
      </c>
      <c r="T3441" s="11">
        <f t="shared" si="221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8"/>
        <v>1.052184</v>
      </c>
      <c r="P3442" s="6">
        <f t="shared" si="219"/>
        <v>1.1393748504807665E-4</v>
      </c>
      <c r="Q3442" t="s">
        <v>8317</v>
      </c>
      <c r="R3442" s="7" t="s">
        <v>8318</v>
      </c>
      <c r="S3442" s="11">
        <f t="shared" si="220"/>
        <v>41831.677083333336</v>
      </c>
      <c r="T3442" s="11">
        <f t="shared" si="221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8"/>
        <v>1.026</v>
      </c>
      <c r="P3443" s="6">
        <f t="shared" si="219"/>
        <v>5.5551053646190514E-5</v>
      </c>
      <c r="Q3443" t="s">
        <v>8317</v>
      </c>
      <c r="R3443" s="7" t="s">
        <v>8318</v>
      </c>
      <c r="S3443" s="11">
        <f t="shared" si="220"/>
        <v>42321.845138888893</v>
      </c>
      <c r="T3443" s="11">
        <f t="shared" si="221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8"/>
        <v>1</v>
      </c>
      <c r="P3444" s="6">
        <f t="shared" si="219"/>
        <v>5.414332714053656E-6</v>
      </c>
      <c r="Q3444" t="s">
        <v>8317</v>
      </c>
      <c r="R3444" s="7" t="s">
        <v>8318</v>
      </c>
      <c r="S3444" s="11">
        <f t="shared" si="220"/>
        <v>42154.841111111105</v>
      </c>
      <c r="T3444" s="11">
        <f t="shared" si="221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8"/>
        <v>1.855</v>
      </c>
      <c r="P3445" s="6">
        <f t="shared" si="219"/>
        <v>4.0174348738278129E-5</v>
      </c>
      <c r="Q3445" t="s">
        <v>8317</v>
      </c>
      <c r="R3445" s="7" t="s">
        <v>8318</v>
      </c>
      <c r="S3445" s="11">
        <f t="shared" si="220"/>
        <v>41891.524837962963</v>
      </c>
      <c r="T3445" s="11">
        <f t="shared" si="221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8"/>
        <v>2.89</v>
      </c>
      <c r="P3446" s="6">
        <f t="shared" si="219"/>
        <v>1.8776905852338081E-5</v>
      </c>
      <c r="Q3446" t="s">
        <v>8317</v>
      </c>
      <c r="R3446" s="7" t="s">
        <v>8318</v>
      </c>
      <c r="S3446" s="11">
        <f t="shared" si="220"/>
        <v>42529.582638888889</v>
      </c>
      <c r="T3446" s="11">
        <f t="shared" si="221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8"/>
        <v>1</v>
      </c>
      <c r="P3447" s="6">
        <f t="shared" si="219"/>
        <v>4.3314661712429248E-5</v>
      </c>
      <c r="Q3447" t="s">
        <v>8317</v>
      </c>
      <c r="R3447" s="7" t="s">
        <v>8318</v>
      </c>
      <c r="S3447" s="11">
        <f t="shared" si="220"/>
        <v>42300.530509259261</v>
      </c>
      <c r="T3447" s="11">
        <f t="shared" si="221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8"/>
        <v>1.0820000000000001</v>
      </c>
      <c r="P3448" s="6">
        <f t="shared" si="219"/>
        <v>2.3433231986424226E-5</v>
      </c>
      <c r="Q3448" t="s">
        <v>8317</v>
      </c>
      <c r="R3448" s="7" t="s">
        <v>8318</v>
      </c>
      <c r="S3448" s="11">
        <f t="shared" si="220"/>
        <v>42040.513888888891</v>
      </c>
      <c r="T3448" s="11">
        <f t="shared" si="221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8"/>
        <v>1.0780000000000001</v>
      </c>
      <c r="P3449" s="6">
        <f t="shared" si="219"/>
        <v>2.3346602662999366E-5</v>
      </c>
      <c r="Q3449" t="s">
        <v>8317</v>
      </c>
      <c r="R3449" s="7" t="s">
        <v>8318</v>
      </c>
      <c r="S3449" s="11">
        <f t="shared" si="220"/>
        <v>42447.847361111111</v>
      </c>
      <c r="T3449" s="11">
        <f t="shared" si="221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8"/>
        <v>1.0976190476190477</v>
      </c>
      <c r="P3450" s="6">
        <f t="shared" si="219"/>
        <v>4.9920147623574711E-5</v>
      </c>
      <c r="Q3450" t="s">
        <v>8317</v>
      </c>
      <c r="R3450" s="7" t="s">
        <v>8318</v>
      </c>
      <c r="S3450" s="11">
        <f t="shared" si="220"/>
        <v>41990.119085648148</v>
      </c>
      <c r="T3450" s="11">
        <f t="shared" si="221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8"/>
        <v>1.70625</v>
      </c>
      <c r="P3451" s="6">
        <f t="shared" si="219"/>
        <v>2.9562256618732963E-5</v>
      </c>
      <c r="Q3451" t="s">
        <v>8317</v>
      </c>
      <c r="R3451" s="7" t="s">
        <v>8318</v>
      </c>
      <c r="S3451" s="11">
        <f t="shared" si="220"/>
        <v>42560.166666666672</v>
      </c>
      <c r="T3451" s="11">
        <f t="shared" si="221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8"/>
        <v>1.52</v>
      </c>
      <c r="P3452" s="6">
        <f t="shared" si="219"/>
        <v>1.6459571450723116E-5</v>
      </c>
      <c r="Q3452" t="s">
        <v>8317</v>
      </c>
      <c r="R3452" s="7" t="s">
        <v>8318</v>
      </c>
      <c r="S3452" s="11">
        <f t="shared" si="220"/>
        <v>42096.662858796291</v>
      </c>
      <c r="T3452" s="11">
        <f t="shared" si="221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8"/>
        <v>1.0123076923076924</v>
      </c>
      <c r="P3453" s="6">
        <f t="shared" si="219"/>
        <v>1.4250523703389224E-5</v>
      </c>
      <c r="Q3453" t="s">
        <v>8317</v>
      </c>
      <c r="R3453" s="7" t="s">
        <v>8318</v>
      </c>
      <c r="S3453" s="11">
        <f t="shared" si="220"/>
        <v>42115.723692129628</v>
      </c>
      <c r="T3453" s="11">
        <f t="shared" si="221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8"/>
        <v>1.532</v>
      </c>
      <c r="P3454" s="6">
        <f t="shared" si="219"/>
        <v>3.3179030871720804E-5</v>
      </c>
      <c r="Q3454" t="s">
        <v>8317</v>
      </c>
      <c r="R3454" s="7" t="s">
        <v>8318</v>
      </c>
      <c r="S3454" s="11">
        <f t="shared" si="220"/>
        <v>41843.165972222225</v>
      </c>
      <c r="T3454" s="11">
        <f t="shared" si="221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8"/>
        <v>1.2833333333333334</v>
      </c>
      <c r="P3455" s="6">
        <f t="shared" si="219"/>
        <v>8.3380723796426309E-6</v>
      </c>
      <c r="Q3455" t="s">
        <v>8317</v>
      </c>
      <c r="R3455" s="7" t="s">
        <v>8318</v>
      </c>
      <c r="S3455" s="11">
        <f t="shared" si="220"/>
        <v>42595.97865740741</v>
      </c>
      <c r="T3455" s="11">
        <f t="shared" si="221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8"/>
        <v>1.0071428571428571</v>
      </c>
      <c r="P3456" s="6">
        <f t="shared" si="219"/>
        <v>1.5268418253631311E-5</v>
      </c>
      <c r="Q3456" t="s">
        <v>8317</v>
      </c>
      <c r="R3456" s="7" t="s">
        <v>8318</v>
      </c>
      <c r="S3456" s="11">
        <f t="shared" si="220"/>
        <v>41851.698599537034</v>
      </c>
      <c r="T3456" s="11">
        <f t="shared" si="221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8"/>
        <v>1.0065</v>
      </c>
      <c r="P3457" s="6">
        <f t="shared" si="219"/>
        <v>2.1798103506780021E-4</v>
      </c>
      <c r="Q3457" t="s">
        <v>8317</v>
      </c>
      <c r="R3457" s="7" t="s">
        <v>8318</v>
      </c>
      <c r="S3457" s="11">
        <f t="shared" si="220"/>
        <v>42656.7503125</v>
      </c>
      <c r="T3457" s="11">
        <f t="shared" si="221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22">E3458/D3458</f>
        <v>1.913</v>
      </c>
      <c r="P3458" s="6">
        <f t="shared" ref="P3458:P3521" si="223">E3458/SUM($E$2:$E$4115)</f>
        <v>1.2429142178381573E-4</v>
      </c>
      <c r="Q3458" t="s">
        <v>8317</v>
      </c>
      <c r="R3458" s="7" t="s">
        <v>8318</v>
      </c>
      <c r="S3458" s="11">
        <f t="shared" si="220"/>
        <v>41852.290972222225</v>
      </c>
      <c r="T3458" s="11">
        <f t="shared" si="221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22"/>
        <v>1.4019999999999999</v>
      </c>
      <c r="P3459" s="6">
        <f t="shared" si="223"/>
        <v>6.0727155720825811E-5</v>
      </c>
      <c r="Q3459" t="s">
        <v>8317</v>
      </c>
      <c r="R3459" s="7" t="s">
        <v>8318</v>
      </c>
      <c r="S3459" s="11">
        <f t="shared" ref="S3459:S3522" si="224">(((I3459/60)/60/24)+DATE(1970,1,1))</f>
        <v>42047.249305555553</v>
      </c>
      <c r="T3459" s="11">
        <f t="shared" ref="T3459:T3522" si="225">((($J3459/60)/60/24)+DATE(1970,1,1))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22"/>
        <v>1.2433537832310839</v>
      </c>
      <c r="P3460" s="6">
        <f t="shared" si="223"/>
        <v>2.6335314321156984E-5</v>
      </c>
      <c r="Q3460" t="s">
        <v>8317</v>
      </c>
      <c r="R3460" s="7" t="s">
        <v>8318</v>
      </c>
      <c r="S3460" s="11">
        <f t="shared" si="224"/>
        <v>42038.185416666667</v>
      </c>
      <c r="T3460" s="11">
        <f t="shared" si="225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2"/>
        <v>1.262</v>
      </c>
      <c r="P3461" s="6">
        <f t="shared" si="223"/>
        <v>1.3665775770271429E-5</v>
      </c>
      <c r="Q3461" t="s">
        <v>8317</v>
      </c>
      <c r="R3461" s="7" t="s">
        <v>8318</v>
      </c>
      <c r="S3461" s="11">
        <f t="shared" si="224"/>
        <v>42510.479861111111</v>
      </c>
      <c r="T3461" s="11">
        <f t="shared" si="225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2"/>
        <v>1.9</v>
      </c>
      <c r="P3462" s="6">
        <f t="shared" si="223"/>
        <v>2.0574464313403894E-5</v>
      </c>
      <c r="Q3462" t="s">
        <v>8317</v>
      </c>
      <c r="R3462" s="7" t="s">
        <v>8318</v>
      </c>
      <c r="S3462" s="11">
        <f t="shared" si="224"/>
        <v>41866.527222222219</v>
      </c>
      <c r="T3462" s="11">
        <f t="shared" si="225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2"/>
        <v>1.39</v>
      </c>
      <c r="P3463" s="6">
        <f t="shared" si="223"/>
        <v>1.5051844945069165E-5</v>
      </c>
      <c r="Q3463" t="s">
        <v>8317</v>
      </c>
      <c r="R3463" s="7" t="s">
        <v>8318</v>
      </c>
      <c r="S3463" s="11">
        <f t="shared" si="224"/>
        <v>42672.125</v>
      </c>
      <c r="T3463" s="11">
        <f t="shared" si="225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2"/>
        <v>2.02</v>
      </c>
      <c r="P3464" s="6">
        <f t="shared" si="223"/>
        <v>1.0936952082388385E-5</v>
      </c>
      <c r="Q3464" t="s">
        <v>8317</v>
      </c>
      <c r="R3464" s="7" t="s">
        <v>8318</v>
      </c>
      <c r="S3464" s="11">
        <f t="shared" si="224"/>
        <v>42195.75</v>
      </c>
      <c r="T3464" s="11">
        <f t="shared" si="225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2"/>
        <v>1.0338000000000001</v>
      </c>
      <c r="P3465" s="6">
        <f t="shared" si="223"/>
        <v>2.238934863915468E-4</v>
      </c>
      <c r="Q3465" t="s">
        <v>8317</v>
      </c>
      <c r="R3465" s="7" t="s">
        <v>8318</v>
      </c>
      <c r="S3465" s="11">
        <f t="shared" si="224"/>
        <v>42654.165972222225</v>
      </c>
      <c r="T3465" s="11">
        <f t="shared" si="225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2"/>
        <v>1.023236</v>
      </c>
      <c r="P3466" s="6">
        <f t="shared" si="223"/>
        <v>1.1080280297994815E-4</v>
      </c>
      <c r="Q3466" t="s">
        <v>8317</v>
      </c>
      <c r="R3466" s="7" t="s">
        <v>8318</v>
      </c>
      <c r="S3466" s="11">
        <f t="shared" si="224"/>
        <v>42605.130057870367</v>
      </c>
      <c r="T3466" s="11">
        <f t="shared" si="225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2"/>
        <v>1.03</v>
      </c>
      <c r="P3467" s="6">
        <f t="shared" si="223"/>
        <v>4.4614101563802131E-5</v>
      </c>
      <c r="Q3467" t="s">
        <v>8317</v>
      </c>
      <c r="R3467" s="7" t="s">
        <v>8318</v>
      </c>
      <c r="S3467" s="11">
        <f t="shared" si="224"/>
        <v>42225.666666666672</v>
      </c>
      <c r="T3467" s="11">
        <f t="shared" si="225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2"/>
        <v>1.2714285714285714</v>
      </c>
      <c r="P3468" s="6">
        <f t="shared" si="223"/>
        <v>9.6375122310155085E-5</v>
      </c>
      <c r="Q3468" t="s">
        <v>8317</v>
      </c>
      <c r="R3468" s="7" t="s">
        <v>8318</v>
      </c>
      <c r="S3468" s="11">
        <f t="shared" si="224"/>
        <v>42479.977430555555</v>
      </c>
      <c r="T3468" s="11">
        <f t="shared" si="225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2"/>
        <v>1.01</v>
      </c>
      <c r="P3469" s="6">
        <f t="shared" si="223"/>
        <v>6.5621712494330314E-5</v>
      </c>
      <c r="Q3469" t="s">
        <v>8317</v>
      </c>
      <c r="R3469" s="7" t="s">
        <v>8318</v>
      </c>
      <c r="S3469" s="11">
        <f t="shared" si="224"/>
        <v>42083.630000000005</v>
      </c>
      <c r="T3469" s="11">
        <f t="shared" si="225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2"/>
        <v>1.2178</v>
      </c>
      <c r="P3470" s="6">
        <f t="shared" si="223"/>
        <v>2.6374297516698169E-4</v>
      </c>
      <c r="Q3470" t="s">
        <v>8317</v>
      </c>
      <c r="R3470" s="7" t="s">
        <v>8318</v>
      </c>
      <c r="S3470" s="11">
        <f t="shared" si="224"/>
        <v>42634.125</v>
      </c>
      <c r="T3470" s="11">
        <f t="shared" si="225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2"/>
        <v>1.1339285714285714</v>
      </c>
      <c r="P3471" s="6">
        <f t="shared" si="223"/>
        <v>6.876202546848144E-5</v>
      </c>
      <c r="Q3471" t="s">
        <v>8317</v>
      </c>
      <c r="R3471" s="7" t="s">
        <v>8318</v>
      </c>
      <c r="S3471" s="11">
        <f t="shared" si="224"/>
        <v>42488.641724537039</v>
      </c>
      <c r="T3471" s="11">
        <f t="shared" si="225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2"/>
        <v>1.5</v>
      </c>
      <c r="P3472" s="6">
        <f t="shared" si="223"/>
        <v>8.1214990710804849E-6</v>
      </c>
      <c r="Q3472" t="s">
        <v>8317</v>
      </c>
      <c r="R3472" s="7" t="s">
        <v>8318</v>
      </c>
      <c r="S3472" s="11">
        <f t="shared" si="224"/>
        <v>42566.901388888888</v>
      </c>
      <c r="T3472" s="11">
        <f t="shared" si="225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2"/>
        <v>2.1459999999999999</v>
      </c>
      <c r="P3473" s="6">
        <f t="shared" si="223"/>
        <v>2.3238316008718294E-5</v>
      </c>
      <c r="Q3473" t="s">
        <v>8317</v>
      </c>
      <c r="R3473" s="7" t="s">
        <v>8318</v>
      </c>
      <c r="S3473" s="11">
        <f t="shared" si="224"/>
        <v>41882.833333333336</v>
      </c>
      <c r="T3473" s="11">
        <f t="shared" si="225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2"/>
        <v>1.0205</v>
      </c>
      <c r="P3474" s="6">
        <f t="shared" si="223"/>
        <v>4.4202612277534054E-5</v>
      </c>
      <c r="Q3474" t="s">
        <v>8317</v>
      </c>
      <c r="R3474" s="7" t="s">
        <v>8318</v>
      </c>
      <c r="S3474" s="11">
        <f t="shared" si="224"/>
        <v>41949.249305555553</v>
      </c>
      <c r="T3474" s="11">
        <f t="shared" si="225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2"/>
        <v>1</v>
      </c>
      <c r="P3475" s="6">
        <f t="shared" si="223"/>
        <v>1.0612092119545166E-4</v>
      </c>
      <c r="Q3475" t="s">
        <v>8317</v>
      </c>
      <c r="R3475" s="7" t="s">
        <v>8318</v>
      </c>
      <c r="S3475" s="11">
        <f t="shared" si="224"/>
        <v>42083.852083333331</v>
      </c>
      <c r="T3475" s="11">
        <f t="shared" si="225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2"/>
        <v>1.01</v>
      </c>
      <c r="P3476" s="6">
        <f t="shared" si="223"/>
        <v>4.374780832955354E-5</v>
      </c>
      <c r="Q3476" t="s">
        <v>8317</v>
      </c>
      <c r="R3476" s="7" t="s">
        <v>8318</v>
      </c>
      <c r="S3476" s="11">
        <f t="shared" si="224"/>
        <v>42571.501516203702</v>
      </c>
      <c r="T3476" s="11">
        <f t="shared" si="225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2"/>
        <v>1.1333333333333333</v>
      </c>
      <c r="P3477" s="6">
        <f t="shared" si="223"/>
        <v>7.3634924911129729E-6</v>
      </c>
      <c r="Q3477" t="s">
        <v>8317</v>
      </c>
      <c r="R3477" s="7" t="s">
        <v>8318</v>
      </c>
      <c r="S3477" s="11">
        <f t="shared" si="224"/>
        <v>41946</v>
      </c>
      <c r="T3477" s="11">
        <f t="shared" si="225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2"/>
        <v>1.04</v>
      </c>
      <c r="P3478" s="6">
        <f t="shared" si="223"/>
        <v>6.757087227138963E-6</v>
      </c>
      <c r="Q3478" t="s">
        <v>8317</v>
      </c>
      <c r="R3478" s="7" t="s">
        <v>8318</v>
      </c>
      <c r="S3478" s="11">
        <f t="shared" si="224"/>
        <v>41939.125</v>
      </c>
      <c r="T3478" s="11">
        <f t="shared" si="225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2"/>
        <v>1.1533333333333333</v>
      </c>
      <c r="P3479" s="6">
        <f t="shared" si="223"/>
        <v>4.4960618857501563E-5</v>
      </c>
      <c r="Q3479" t="s">
        <v>8317</v>
      </c>
      <c r="R3479" s="7" t="s">
        <v>8318</v>
      </c>
      <c r="S3479" s="11">
        <f t="shared" si="224"/>
        <v>42141.125</v>
      </c>
      <c r="T3479" s="11">
        <f t="shared" si="225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2"/>
        <v>1.1285000000000001</v>
      </c>
      <c r="P3480" s="6">
        <f t="shared" si="223"/>
        <v>4.8880595742476407E-5</v>
      </c>
      <c r="Q3480" t="s">
        <v>8317</v>
      </c>
      <c r="R3480" s="7" t="s">
        <v>8318</v>
      </c>
      <c r="S3480" s="11">
        <f t="shared" si="224"/>
        <v>42079.875</v>
      </c>
      <c r="T3480" s="11">
        <f t="shared" si="225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2"/>
        <v>1.2786666666666666</v>
      </c>
      <c r="P3481" s="6">
        <f t="shared" si="223"/>
        <v>4.153876058221965E-5</v>
      </c>
      <c r="Q3481" t="s">
        <v>8317</v>
      </c>
      <c r="R3481" s="7" t="s">
        <v>8318</v>
      </c>
      <c r="S3481" s="11">
        <f t="shared" si="224"/>
        <v>41811.855092592588</v>
      </c>
      <c r="T3481" s="11">
        <f t="shared" si="225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2"/>
        <v>1.4266666666666667</v>
      </c>
      <c r="P3482" s="6">
        <f t="shared" si="223"/>
        <v>4.6346688032299299E-5</v>
      </c>
      <c r="Q3482" t="s">
        <v>8317</v>
      </c>
      <c r="R3482" s="7" t="s">
        <v>8318</v>
      </c>
      <c r="S3482" s="11">
        <f t="shared" si="224"/>
        <v>42195.875</v>
      </c>
      <c r="T3482" s="11">
        <f t="shared" si="225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2"/>
        <v>1.1879999999999999</v>
      </c>
      <c r="P3483" s="6">
        <f t="shared" si="223"/>
        <v>2.5728909057182978E-4</v>
      </c>
      <c r="Q3483" t="s">
        <v>8317</v>
      </c>
      <c r="R3483" s="7" t="s">
        <v>8318</v>
      </c>
      <c r="S3483" s="11">
        <f t="shared" si="224"/>
        <v>42006.24754629629</v>
      </c>
      <c r="T3483" s="11">
        <f t="shared" si="225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2"/>
        <v>1.3833333333333333</v>
      </c>
      <c r="P3484" s="6">
        <f t="shared" si="223"/>
        <v>8.9877923053290697E-5</v>
      </c>
      <c r="Q3484" t="s">
        <v>8317</v>
      </c>
      <c r="R3484" s="7" t="s">
        <v>8318</v>
      </c>
      <c r="S3484" s="11">
        <f t="shared" si="224"/>
        <v>41826.771597222221</v>
      </c>
      <c r="T3484" s="11">
        <f t="shared" si="225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2"/>
        <v>1.599402985074627</v>
      </c>
      <c r="P3485" s="6">
        <f t="shared" si="223"/>
        <v>1.1603997872759797E-4</v>
      </c>
      <c r="Q3485" t="s">
        <v>8317</v>
      </c>
      <c r="R3485" s="7" t="s">
        <v>8318</v>
      </c>
      <c r="S3485" s="11">
        <f t="shared" si="224"/>
        <v>41823.668761574074</v>
      </c>
      <c r="T3485" s="11">
        <f t="shared" si="225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1.1424000000000001</v>
      </c>
      <c r="P3486" s="6">
        <f t="shared" si="223"/>
        <v>6.1853336925348968E-5</v>
      </c>
      <c r="Q3486" t="s">
        <v>8317</v>
      </c>
      <c r="R3486" s="7" t="s">
        <v>8318</v>
      </c>
      <c r="S3486" s="11">
        <f t="shared" si="224"/>
        <v>42536.760405092587</v>
      </c>
      <c r="T3486" s="11">
        <f t="shared" si="225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1.0060606060606061</v>
      </c>
      <c r="P3487" s="6">
        <f t="shared" si="223"/>
        <v>3.5951169221316276E-5</v>
      </c>
      <c r="Q3487" t="s">
        <v>8317</v>
      </c>
      <c r="R3487" s="7" t="s">
        <v>8318</v>
      </c>
      <c r="S3487" s="11">
        <f t="shared" si="224"/>
        <v>42402.693055555559</v>
      </c>
      <c r="T3487" s="11">
        <f t="shared" si="225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1.552</v>
      </c>
      <c r="P3488" s="6">
        <f t="shared" si="223"/>
        <v>1.008365324665353E-4</v>
      </c>
      <c r="Q3488" t="s">
        <v>8317</v>
      </c>
      <c r="R3488" s="7" t="s">
        <v>8318</v>
      </c>
      <c r="S3488" s="11">
        <f t="shared" si="224"/>
        <v>42158.290972222225</v>
      </c>
      <c r="T3488" s="11">
        <f t="shared" si="225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1.2775000000000001</v>
      </c>
      <c r="P3489" s="6">
        <f t="shared" si="223"/>
        <v>5.5334480337628365E-5</v>
      </c>
      <c r="Q3489" t="s">
        <v>8317</v>
      </c>
      <c r="R3489" s="7" t="s">
        <v>8318</v>
      </c>
      <c r="S3489" s="11">
        <f t="shared" si="224"/>
        <v>42179.940416666665</v>
      </c>
      <c r="T3489" s="11">
        <f t="shared" si="225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1.212</v>
      </c>
      <c r="P3490" s="6">
        <f t="shared" si="223"/>
        <v>7.8746054993196379E-5</v>
      </c>
      <c r="Q3490" t="s">
        <v>8317</v>
      </c>
      <c r="R3490" s="7" t="s">
        <v>8318</v>
      </c>
      <c r="S3490" s="11">
        <f t="shared" si="224"/>
        <v>42111.666666666672</v>
      </c>
      <c r="T3490" s="11">
        <f t="shared" si="225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1.127</v>
      </c>
      <c r="P3491" s="6">
        <f t="shared" si="223"/>
        <v>1.2203905937476941E-4</v>
      </c>
      <c r="Q3491" t="s">
        <v>8317</v>
      </c>
      <c r="R3491" s="7" t="s">
        <v>8318</v>
      </c>
      <c r="S3491" s="11">
        <f t="shared" si="224"/>
        <v>41783.875</v>
      </c>
      <c r="T3491" s="11">
        <f t="shared" si="225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1.2749999999999999</v>
      </c>
      <c r="P3492" s="6">
        <f t="shared" si="223"/>
        <v>2.7613096841673649E-5</v>
      </c>
      <c r="Q3492" t="s">
        <v>8317</v>
      </c>
      <c r="R3492" s="7" t="s">
        <v>8318</v>
      </c>
      <c r="S3492" s="11">
        <f t="shared" si="224"/>
        <v>42473.802361111113</v>
      </c>
      <c r="T3492" s="11">
        <f t="shared" si="225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1.5820000000000001</v>
      </c>
      <c r="P3493" s="6">
        <f t="shared" si="223"/>
        <v>1.7130948707265769E-5</v>
      </c>
      <c r="Q3493" t="s">
        <v>8317</v>
      </c>
      <c r="R3493" s="7" t="s">
        <v>8318</v>
      </c>
      <c r="S3493" s="11">
        <f t="shared" si="224"/>
        <v>42142.249814814815</v>
      </c>
      <c r="T3493" s="11">
        <f t="shared" si="225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1.0526894736842105</v>
      </c>
      <c r="P3494" s="6">
        <f t="shared" si="223"/>
        <v>8.6634088037646859E-5</v>
      </c>
      <c r="Q3494" t="s">
        <v>8317</v>
      </c>
      <c r="R3494" s="7" t="s">
        <v>8318</v>
      </c>
      <c r="S3494" s="11">
        <f t="shared" si="224"/>
        <v>42303.009224537032</v>
      </c>
      <c r="T3494" s="11">
        <f t="shared" si="225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</v>
      </c>
      <c r="P3495" s="6">
        <f t="shared" si="223"/>
        <v>3.2485996284321939E-5</v>
      </c>
      <c r="Q3495" t="s">
        <v>8317</v>
      </c>
      <c r="R3495" s="7" t="s">
        <v>8318</v>
      </c>
      <c r="S3495" s="11">
        <f t="shared" si="224"/>
        <v>41868.21597222222</v>
      </c>
      <c r="T3495" s="11">
        <f t="shared" si="225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</v>
      </c>
      <c r="P3496" s="6">
        <f t="shared" si="223"/>
        <v>8.6629323424858499E-6</v>
      </c>
      <c r="Q3496" t="s">
        <v>8317</v>
      </c>
      <c r="R3496" s="7" t="s">
        <v>8318</v>
      </c>
      <c r="S3496" s="11">
        <f t="shared" si="224"/>
        <v>42700.25</v>
      </c>
      <c r="T3496" s="11">
        <f t="shared" si="225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1.0686</v>
      </c>
      <c r="P3497" s="6">
        <f t="shared" si="223"/>
        <v>1.1571511876475474E-4</v>
      </c>
      <c r="Q3497" t="s">
        <v>8317</v>
      </c>
      <c r="R3497" s="7" t="s">
        <v>8318</v>
      </c>
      <c r="S3497" s="11">
        <f t="shared" si="224"/>
        <v>41944.720833333333</v>
      </c>
      <c r="T3497" s="11">
        <f t="shared" si="225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1.244</v>
      </c>
      <c r="P3498" s="6">
        <f t="shared" si="223"/>
        <v>8.0825158755392986E-5</v>
      </c>
      <c r="Q3498" t="s">
        <v>8317</v>
      </c>
      <c r="R3498" s="7" t="s">
        <v>8318</v>
      </c>
      <c r="S3498" s="11">
        <f t="shared" si="224"/>
        <v>42624.846828703703</v>
      </c>
      <c r="T3498" s="11">
        <f t="shared" si="225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1.0870406189555126</v>
      </c>
      <c r="P3499" s="6">
        <f t="shared" si="223"/>
        <v>3.6514259823577858E-5</v>
      </c>
      <c r="Q3499" t="s">
        <v>8317</v>
      </c>
      <c r="R3499" s="7" t="s">
        <v>8318</v>
      </c>
      <c r="S3499" s="11">
        <f t="shared" si="224"/>
        <v>42523.916666666672</v>
      </c>
      <c r="T3499" s="11">
        <f t="shared" si="225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1.0242424242424242</v>
      </c>
      <c r="P3500" s="6">
        <f t="shared" si="223"/>
        <v>3.6600889147002718E-5</v>
      </c>
      <c r="Q3500" t="s">
        <v>8317</v>
      </c>
      <c r="R3500" s="7" t="s">
        <v>8318</v>
      </c>
      <c r="S3500" s="11">
        <f t="shared" si="224"/>
        <v>42518.905555555553</v>
      </c>
      <c r="T3500" s="11">
        <f t="shared" si="225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1.0549999999999999</v>
      </c>
      <c r="P3501" s="6">
        <f t="shared" si="223"/>
        <v>4.5696968106612858E-5</v>
      </c>
      <c r="Q3501" t="s">
        <v>8317</v>
      </c>
      <c r="R3501" s="7" t="s">
        <v>8318</v>
      </c>
      <c r="S3501" s="11">
        <f t="shared" si="224"/>
        <v>42186.290972222225</v>
      </c>
      <c r="T3501" s="11">
        <f t="shared" si="225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1.0629999999999999</v>
      </c>
      <c r="P3502" s="6">
        <f t="shared" si="223"/>
        <v>2.3021742700156148E-5</v>
      </c>
      <c r="Q3502" t="s">
        <v>8317</v>
      </c>
      <c r="R3502" s="7" t="s">
        <v>8318</v>
      </c>
      <c r="S3502" s="11">
        <f t="shared" si="224"/>
        <v>42436.207638888889</v>
      </c>
      <c r="T3502" s="11">
        <f t="shared" si="225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1.0066666666666666</v>
      </c>
      <c r="P3503" s="6">
        <f t="shared" si="223"/>
        <v>3.2702569592884082E-5</v>
      </c>
      <c r="Q3503" t="s">
        <v>8317</v>
      </c>
      <c r="R3503" s="7" t="s">
        <v>8318</v>
      </c>
      <c r="S3503" s="11">
        <f t="shared" si="224"/>
        <v>42258.763831018514</v>
      </c>
      <c r="T3503" s="11">
        <f t="shared" si="225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1.054</v>
      </c>
      <c r="P3504" s="6">
        <f t="shared" si="223"/>
        <v>9.1307306889800856E-5</v>
      </c>
      <c r="Q3504" t="s">
        <v>8317</v>
      </c>
      <c r="R3504" s="7" t="s">
        <v>8318</v>
      </c>
      <c r="S3504" s="11">
        <f t="shared" si="224"/>
        <v>42445.165972222225</v>
      </c>
      <c r="T3504" s="11">
        <f t="shared" si="225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1.0755999999999999</v>
      </c>
      <c r="P3505" s="6">
        <f t="shared" si="223"/>
        <v>5.8236562672361127E-5</v>
      </c>
      <c r="Q3505" t="s">
        <v>8317</v>
      </c>
      <c r="R3505" s="7" t="s">
        <v>8318</v>
      </c>
      <c r="S3505" s="11">
        <f t="shared" si="224"/>
        <v>42575.478333333333</v>
      </c>
      <c r="T3505" s="11">
        <f t="shared" si="225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</v>
      </c>
      <c r="P3506" s="6">
        <f t="shared" si="223"/>
        <v>2.1657330856214624E-5</v>
      </c>
      <c r="Q3506" t="s">
        <v>8317</v>
      </c>
      <c r="R3506" s="7" t="s">
        <v>8318</v>
      </c>
      <c r="S3506" s="11">
        <f t="shared" si="224"/>
        <v>42327.790405092594</v>
      </c>
      <c r="T3506" s="11">
        <f t="shared" si="225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1.0376000000000001</v>
      </c>
      <c r="P3507" s="6">
        <f t="shared" si="223"/>
        <v>5.6179116241020741E-5</v>
      </c>
      <c r="Q3507" t="s">
        <v>8317</v>
      </c>
      <c r="R3507" s="7" t="s">
        <v>8318</v>
      </c>
      <c r="S3507" s="11">
        <f t="shared" si="224"/>
        <v>41772.166666666664</v>
      </c>
      <c r="T3507" s="11">
        <f t="shared" si="225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1.0149999999999999</v>
      </c>
      <c r="P3508" s="6">
        <f t="shared" si="223"/>
        <v>6.5946572457173538E-5</v>
      </c>
      <c r="Q3508" t="s">
        <v>8317</v>
      </c>
      <c r="R3508" s="7" t="s">
        <v>8318</v>
      </c>
      <c r="S3508" s="11">
        <f t="shared" si="224"/>
        <v>41874.734259259261</v>
      </c>
      <c r="T3508" s="11">
        <f t="shared" si="225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1.044</v>
      </c>
      <c r="P3509" s="6">
        <f t="shared" si="223"/>
        <v>2.2610253413888069E-4</v>
      </c>
      <c r="Q3509" t="s">
        <v>8317</v>
      </c>
      <c r="R3509" s="7" t="s">
        <v>8318</v>
      </c>
      <c r="S3509" s="11">
        <f t="shared" si="224"/>
        <v>42521.92288194444</v>
      </c>
      <c r="T3509" s="11">
        <f t="shared" si="225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1.8</v>
      </c>
      <c r="P3510" s="6">
        <f t="shared" si="223"/>
        <v>3.8983195541186329E-6</v>
      </c>
      <c r="Q3510" t="s">
        <v>8317</v>
      </c>
      <c r="R3510" s="7" t="s">
        <v>8318</v>
      </c>
      <c r="S3510" s="11">
        <f t="shared" si="224"/>
        <v>42500.875</v>
      </c>
      <c r="T3510" s="11">
        <f t="shared" si="225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1.0633333333333332</v>
      </c>
      <c r="P3511" s="6">
        <f t="shared" si="223"/>
        <v>6.908688543132465E-5</v>
      </c>
      <c r="Q3511" t="s">
        <v>8317</v>
      </c>
      <c r="R3511" s="7" t="s">
        <v>8318</v>
      </c>
      <c r="S3511" s="11">
        <f t="shared" si="224"/>
        <v>41964.204861111109</v>
      </c>
      <c r="T3511" s="11">
        <f t="shared" si="225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1.0055555555555555</v>
      </c>
      <c r="P3512" s="6">
        <f t="shared" si="223"/>
        <v>1.9599884424874235E-5</v>
      </c>
      <c r="Q3512" t="s">
        <v>8317</v>
      </c>
      <c r="R3512" s="7" t="s">
        <v>8318</v>
      </c>
      <c r="S3512" s="11">
        <f t="shared" si="224"/>
        <v>41822.62090277778</v>
      </c>
      <c r="T3512" s="11">
        <f t="shared" si="225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1.012</v>
      </c>
      <c r="P3513" s="6">
        <f t="shared" si="223"/>
        <v>3.2875828239733802E-5</v>
      </c>
      <c r="Q3513" t="s">
        <v>8317</v>
      </c>
      <c r="R3513" s="7" t="s">
        <v>8318</v>
      </c>
      <c r="S3513" s="11">
        <f t="shared" si="224"/>
        <v>41950.770833333336</v>
      </c>
      <c r="T3513" s="11">
        <f t="shared" si="225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</v>
      </c>
      <c r="P3514" s="6">
        <f t="shared" si="223"/>
        <v>2.1657330856214624E-5</v>
      </c>
      <c r="Q3514" t="s">
        <v>8317</v>
      </c>
      <c r="R3514" s="7" t="s">
        <v>8318</v>
      </c>
      <c r="S3514" s="11">
        <f t="shared" si="224"/>
        <v>42117.49527777778</v>
      </c>
      <c r="T3514" s="11">
        <f t="shared" si="225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1.1839285714285714</v>
      </c>
      <c r="P3515" s="6">
        <f t="shared" si="223"/>
        <v>7.1794051788351477E-5</v>
      </c>
      <c r="Q3515" t="s">
        <v>8317</v>
      </c>
      <c r="R3515" s="7" t="s">
        <v>8318</v>
      </c>
      <c r="S3515" s="11">
        <f t="shared" si="224"/>
        <v>41794.207638888889</v>
      </c>
      <c r="T3515" s="11">
        <f t="shared" si="225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1.1000000000000001</v>
      </c>
      <c r="P3516" s="6">
        <f t="shared" si="223"/>
        <v>1.1911531970918044E-5</v>
      </c>
      <c r="Q3516" t="s">
        <v>8317</v>
      </c>
      <c r="R3516" s="7" t="s">
        <v>8318</v>
      </c>
      <c r="S3516" s="11">
        <f t="shared" si="224"/>
        <v>42037.207638888889</v>
      </c>
      <c r="T3516" s="11">
        <f t="shared" si="225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1.0266666666666666</v>
      </c>
      <c r="P3517" s="6">
        <f t="shared" si="223"/>
        <v>6.6704579037141047E-5</v>
      </c>
      <c r="Q3517" t="s">
        <v>8317</v>
      </c>
      <c r="R3517" s="7" t="s">
        <v>8318</v>
      </c>
      <c r="S3517" s="11">
        <f t="shared" si="224"/>
        <v>42155.772812499999</v>
      </c>
      <c r="T3517" s="11">
        <f t="shared" si="225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</v>
      </c>
      <c r="P3518" s="6">
        <f t="shared" si="223"/>
        <v>5.4143327140536563E-5</v>
      </c>
      <c r="Q3518" t="s">
        <v>8317</v>
      </c>
      <c r="R3518" s="7" t="s">
        <v>8318</v>
      </c>
      <c r="S3518" s="11">
        <f t="shared" si="224"/>
        <v>41890.125</v>
      </c>
      <c r="T3518" s="11">
        <f t="shared" si="225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</v>
      </c>
      <c r="P3519" s="6">
        <f t="shared" si="223"/>
        <v>8.6629323424858496E-5</v>
      </c>
      <c r="Q3519" t="s">
        <v>8317</v>
      </c>
      <c r="R3519" s="7" t="s">
        <v>8318</v>
      </c>
      <c r="S3519" s="11">
        <f t="shared" si="224"/>
        <v>41824.458333333336</v>
      </c>
      <c r="T3519" s="11">
        <f t="shared" si="225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1.10046</v>
      </c>
      <c r="P3520" s="6">
        <f t="shared" si="223"/>
        <v>3.5749539471044923E-5</v>
      </c>
      <c r="Q3520" t="s">
        <v>8317</v>
      </c>
      <c r="R3520" s="7" t="s">
        <v>8318</v>
      </c>
      <c r="S3520" s="11">
        <f t="shared" si="224"/>
        <v>41914.597916666666</v>
      </c>
      <c r="T3520" s="11">
        <f t="shared" si="225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1.0135000000000001</v>
      </c>
      <c r="P3521" s="6">
        <f t="shared" si="223"/>
        <v>4.3899409645547045E-5</v>
      </c>
      <c r="Q3521" t="s">
        <v>8317</v>
      </c>
      <c r="R3521" s="7" t="s">
        <v>8318</v>
      </c>
      <c r="S3521" s="11">
        <f t="shared" si="224"/>
        <v>42067.598958333328</v>
      </c>
      <c r="T3521" s="11">
        <f t="shared" si="225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6">E3522/D3522</f>
        <v>1.0075000000000001</v>
      </c>
      <c r="P3522" s="6">
        <f t="shared" ref="P3522:P3585" si="227">E3522/SUM($E$2:$E$4115)</f>
        <v>4.3639521675272472E-5</v>
      </c>
      <c r="Q3522" t="s">
        <v>8317</v>
      </c>
      <c r="R3522" s="7" t="s">
        <v>8318</v>
      </c>
      <c r="S3522" s="11">
        <f t="shared" si="224"/>
        <v>42253.57430555555</v>
      </c>
      <c r="T3522" s="11">
        <f t="shared" si="225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6"/>
        <v>1.6942857142857144</v>
      </c>
      <c r="P3523" s="6">
        <f t="shared" si="227"/>
        <v>1.2842797197735273E-5</v>
      </c>
      <c r="Q3523" t="s">
        <v>8317</v>
      </c>
      <c r="R3523" s="7" t="s">
        <v>8318</v>
      </c>
      <c r="S3523" s="11">
        <f t="shared" ref="S3523:S3586" si="228">(((I3523/60)/60/24)+DATE(1970,1,1))</f>
        <v>41911.361342592594</v>
      </c>
      <c r="T3523" s="11">
        <f t="shared" ref="T3523:T3586" si="229">((($J3523/60)/60/24)+DATE(1970,1,1))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6"/>
        <v>1</v>
      </c>
      <c r="P3524" s="6">
        <f t="shared" si="227"/>
        <v>3.0211976544419401E-5</v>
      </c>
      <c r="Q3524" t="s">
        <v>8317</v>
      </c>
      <c r="R3524" s="7" t="s">
        <v>8318</v>
      </c>
      <c r="S3524" s="11">
        <f t="shared" si="228"/>
        <v>42262.420833333337</v>
      </c>
      <c r="T3524" s="11">
        <f t="shared" si="22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6"/>
        <v>1.1365000000000001</v>
      </c>
      <c r="P3525" s="6">
        <f t="shared" si="227"/>
        <v>9.8454226072351692E-5</v>
      </c>
      <c r="Q3525" t="s">
        <v>8317</v>
      </c>
      <c r="R3525" s="7" t="s">
        <v>8318</v>
      </c>
      <c r="S3525" s="11">
        <f t="shared" si="228"/>
        <v>42638.958333333328</v>
      </c>
      <c r="T3525" s="11">
        <f t="shared" si="22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6"/>
        <v>1.0156000000000001</v>
      </c>
      <c r="P3526" s="6">
        <f t="shared" si="227"/>
        <v>2.1995185217571573E-4</v>
      </c>
      <c r="Q3526" t="s">
        <v>8317</v>
      </c>
      <c r="R3526" s="7" t="s">
        <v>8318</v>
      </c>
      <c r="S3526" s="11">
        <f t="shared" si="228"/>
        <v>41895.166666666664</v>
      </c>
      <c r="T3526" s="11">
        <f t="shared" si="22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6"/>
        <v>1.06</v>
      </c>
      <c r="P3527" s="6">
        <f t="shared" si="227"/>
        <v>1.1478385353793752E-5</v>
      </c>
      <c r="Q3527" t="s">
        <v>8317</v>
      </c>
      <c r="R3527" s="7" t="s">
        <v>8318</v>
      </c>
      <c r="S3527" s="11">
        <f t="shared" si="228"/>
        <v>42225.666666666672</v>
      </c>
      <c r="T3527" s="11">
        <f t="shared" si="22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6"/>
        <v>1.02</v>
      </c>
      <c r="P3528" s="6">
        <f t="shared" si="227"/>
        <v>7.2898575662018426E-5</v>
      </c>
      <c r="Q3528" t="s">
        <v>8317</v>
      </c>
      <c r="R3528" s="7" t="s">
        <v>8318</v>
      </c>
      <c r="S3528" s="11">
        <f t="shared" si="228"/>
        <v>42488.249305555553</v>
      </c>
      <c r="T3528" s="11">
        <f t="shared" si="22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6"/>
        <v>1.1691666666666667</v>
      </c>
      <c r="P3529" s="6">
        <f t="shared" si="227"/>
        <v>1.5192617595634559E-4</v>
      </c>
      <c r="Q3529" t="s">
        <v>8317</v>
      </c>
      <c r="R3529" s="7" t="s">
        <v>8318</v>
      </c>
      <c r="S3529" s="11">
        <f t="shared" si="228"/>
        <v>42196.165972222225</v>
      </c>
      <c r="T3529" s="11">
        <f t="shared" si="22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6"/>
        <v>1.0115151515151515</v>
      </c>
      <c r="P3530" s="6">
        <f t="shared" si="227"/>
        <v>3.614608519902221E-5</v>
      </c>
      <c r="Q3530" t="s">
        <v>8317</v>
      </c>
      <c r="R3530" s="7" t="s">
        <v>8318</v>
      </c>
      <c r="S3530" s="11">
        <f t="shared" si="228"/>
        <v>42753.50136574074</v>
      </c>
      <c r="T3530" s="11">
        <f t="shared" si="22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6"/>
        <v>1.32</v>
      </c>
      <c r="P3531" s="6">
        <f t="shared" si="227"/>
        <v>1.4293838365101652E-5</v>
      </c>
      <c r="Q3531" t="s">
        <v>8317</v>
      </c>
      <c r="R3531" s="7" t="s">
        <v>8318</v>
      </c>
      <c r="S3531" s="11">
        <f t="shared" si="228"/>
        <v>42198.041666666672</v>
      </c>
      <c r="T3531" s="11">
        <f t="shared" si="22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6"/>
        <v>1</v>
      </c>
      <c r="P3532" s="6">
        <f t="shared" si="227"/>
        <v>5.9557659854590218E-5</v>
      </c>
      <c r="Q3532" t="s">
        <v>8317</v>
      </c>
      <c r="R3532" s="7" t="s">
        <v>8318</v>
      </c>
      <c r="S3532" s="11">
        <f t="shared" si="228"/>
        <v>42470.833333333328</v>
      </c>
      <c r="T3532" s="11">
        <f t="shared" si="22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6"/>
        <v>1.28</v>
      </c>
      <c r="P3533" s="6">
        <f t="shared" si="227"/>
        <v>2.772138349595472E-5</v>
      </c>
      <c r="Q3533" t="s">
        <v>8317</v>
      </c>
      <c r="R3533" s="7" t="s">
        <v>8318</v>
      </c>
      <c r="S3533" s="11">
        <f t="shared" si="228"/>
        <v>42551.654328703706</v>
      </c>
      <c r="T3533" s="11">
        <f t="shared" si="22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6"/>
        <v>1.1895833333333334</v>
      </c>
      <c r="P3534" s="6">
        <f t="shared" si="227"/>
        <v>2.4732671837797102E-5</v>
      </c>
      <c r="Q3534" t="s">
        <v>8317</v>
      </c>
      <c r="R3534" s="7" t="s">
        <v>8318</v>
      </c>
      <c r="S3534" s="11">
        <f t="shared" si="228"/>
        <v>41900.165972222225</v>
      </c>
      <c r="T3534" s="11">
        <f t="shared" si="22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6"/>
        <v>1.262</v>
      </c>
      <c r="P3535" s="6">
        <f t="shared" si="227"/>
        <v>1.3665775770271429E-5</v>
      </c>
      <c r="Q3535" t="s">
        <v>8317</v>
      </c>
      <c r="R3535" s="7" t="s">
        <v>8318</v>
      </c>
      <c r="S3535" s="11">
        <f t="shared" si="228"/>
        <v>42319.802858796291</v>
      </c>
      <c r="T3535" s="11">
        <f t="shared" si="22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6"/>
        <v>1.5620000000000001</v>
      </c>
      <c r="P3536" s="6">
        <f t="shared" si="227"/>
        <v>1.6914375398703623E-4</v>
      </c>
      <c r="Q3536" t="s">
        <v>8317</v>
      </c>
      <c r="R3536" s="7" t="s">
        <v>8318</v>
      </c>
      <c r="S3536" s="11">
        <f t="shared" si="228"/>
        <v>42278.6252662037</v>
      </c>
      <c r="T3536" s="11">
        <f t="shared" si="22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6"/>
        <v>1.0315000000000001</v>
      </c>
      <c r="P3537" s="6">
        <f t="shared" si="227"/>
        <v>4.4679073556370769E-5</v>
      </c>
      <c r="Q3537" t="s">
        <v>8317</v>
      </c>
      <c r="R3537" s="7" t="s">
        <v>8318</v>
      </c>
      <c r="S3537" s="11">
        <f t="shared" si="228"/>
        <v>42279.75</v>
      </c>
      <c r="T3537" s="11">
        <f t="shared" si="22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6"/>
        <v>1.5333333333333334</v>
      </c>
      <c r="P3538" s="6">
        <f t="shared" si="227"/>
        <v>4.9811860969293639E-6</v>
      </c>
      <c r="Q3538" t="s">
        <v>8317</v>
      </c>
      <c r="R3538" s="7" t="s">
        <v>8318</v>
      </c>
      <c r="S3538" s="11">
        <f t="shared" si="228"/>
        <v>42358.499305555553</v>
      </c>
      <c r="T3538" s="11">
        <f t="shared" si="22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6"/>
        <v>1.8044444444444445</v>
      </c>
      <c r="P3539" s="6">
        <f t="shared" si="227"/>
        <v>2.6378628982869414E-5</v>
      </c>
      <c r="Q3539" t="s">
        <v>8317</v>
      </c>
      <c r="R3539" s="7" t="s">
        <v>8318</v>
      </c>
      <c r="S3539" s="11">
        <f t="shared" si="228"/>
        <v>41960.332638888889</v>
      </c>
      <c r="T3539" s="11">
        <f t="shared" si="22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6"/>
        <v>1.2845</v>
      </c>
      <c r="P3540" s="6">
        <f t="shared" si="227"/>
        <v>5.5637682969615374E-5</v>
      </c>
      <c r="Q3540" t="s">
        <v>8317</v>
      </c>
      <c r="R3540" s="7" t="s">
        <v>8318</v>
      </c>
      <c r="S3540" s="11">
        <f t="shared" si="228"/>
        <v>42599.420601851853</v>
      </c>
      <c r="T3540" s="11">
        <f t="shared" si="22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6"/>
        <v>1.1966666666666668</v>
      </c>
      <c r="P3541" s="6">
        <f t="shared" si="227"/>
        <v>1.5549963554762102E-5</v>
      </c>
      <c r="Q3541" t="s">
        <v>8317</v>
      </c>
      <c r="R3541" s="7" t="s">
        <v>8318</v>
      </c>
      <c r="S3541" s="11">
        <f t="shared" si="228"/>
        <v>42621.756041666667</v>
      </c>
      <c r="T3541" s="11">
        <f t="shared" si="22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6"/>
        <v>1.23</v>
      </c>
      <c r="P3542" s="6">
        <f t="shared" si="227"/>
        <v>7.9915550859431969E-6</v>
      </c>
      <c r="Q3542" t="s">
        <v>8317</v>
      </c>
      <c r="R3542" s="7" t="s">
        <v>8318</v>
      </c>
      <c r="S3542" s="11">
        <f t="shared" si="228"/>
        <v>42547.003368055557</v>
      </c>
      <c r="T3542" s="11">
        <f t="shared" si="22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6"/>
        <v>1.05</v>
      </c>
      <c r="P3543" s="6">
        <f t="shared" si="227"/>
        <v>2.7288236878830428E-5</v>
      </c>
      <c r="Q3543" t="s">
        <v>8317</v>
      </c>
      <c r="R3543" s="7" t="s">
        <v>8318</v>
      </c>
      <c r="S3543" s="11">
        <f t="shared" si="228"/>
        <v>42247.730034722219</v>
      </c>
      <c r="T3543" s="11">
        <f t="shared" si="22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6"/>
        <v>1.0223636363636364</v>
      </c>
      <c r="P3544" s="6">
        <f t="shared" si="227"/>
        <v>1.2177917140449483E-4</v>
      </c>
      <c r="Q3544" t="s">
        <v>8317</v>
      </c>
      <c r="R3544" s="7" t="s">
        <v>8318</v>
      </c>
      <c r="S3544" s="11">
        <f t="shared" si="228"/>
        <v>41889.599791666667</v>
      </c>
      <c r="T3544" s="11">
        <f t="shared" si="22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6"/>
        <v>1.0466666666666666</v>
      </c>
      <c r="P3545" s="6">
        <f t="shared" si="227"/>
        <v>3.4002009444256965E-5</v>
      </c>
      <c r="Q3545" t="s">
        <v>8317</v>
      </c>
      <c r="R3545" s="7" t="s">
        <v>8318</v>
      </c>
      <c r="S3545" s="11">
        <f t="shared" si="228"/>
        <v>42180.755312499998</v>
      </c>
      <c r="T3545" s="11">
        <f t="shared" si="22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6"/>
        <v>1</v>
      </c>
      <c r="P3546" s="6">
        <f t="shared" si="227"/>
        <v>5.4143327140536563E-5</v>
      </c>
      <c r="Q3546" t="s">
        <v>8317</v>
      </c>
      <c r="R3546" s="7" t="s">
        <v>8318</v>
      </c>
      <c r="S3546" s="11">
        <f t="shared" si="228"/>
        <v>42070.831678240742</v>
      </c>
      <c r="T3546" s="11">
        <f t="shared" si="22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6"/>
        <v>1.004</v>
      </c>
      <c r="P3547" s="6">
        <f t="shared" si="227"/>
        <v>5.4359900449098709E-6</v>
      </c>
      <c r="Q3547" t="s">
        <v>8317</v>
      </c>
      <c r="R3547" s="7" t="s">
        <v>8318</v>
      </c>
      <c r="S3547" s="11">
        <f t="shared" si="228"/>
        <v>42105.807395833333</v>
      </c>
      <c r="T3547" s="11">
        <f t="shared" si="22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6"/>
        <v>1.0227272727272727</v>
      </c>
      <c r="P3548" s="6">
        <f t="shared" si="227"/>
        <v>2.4364497213241455E-5</v>
      </c>
      <c r="Q3548" t="s">
        <v>8317</v>
      </c>
      <c r="R3548" s="7" t="s">
        <v>8318</v>
      </c>
      <c r="S3548" s="11">
        <f t="shared" si="228"/>
        <v>42095.165972222225</v>
      </c>
      <c r="T3548" s="11">
        <f t="shared" si="22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6"/>
        <v>1.1440928571428572</v>
      </c>
      <c r="P3549" s="6">
        <f t="shared" si="227"/>
        <v>8.6722991380811627E-4</v>
      </c>
      <c r="Q3549" t="s">
        <v>8317</v>
      </c>
      <c r="R3549" s="7" t="s">
        <v>8318</v>
      </c>
      <c r="S3549" s="11">
        <f t="shared" si="228"/>
        <v>42504.165972222225</v>
      </c>
      <c r="T3549" s="11">
        <f t="shared" si="22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1.019047619047619</v>
      </c>
      <c r="P3550" s="6">
        <f t="shared" si="227"/>
        <v>4.6346688032299299E-5</v>
      </c>
      <c r="Q3550" t="s">
        <v>8317</v>
      </c>
      <c r="R3550" s="7" t="s">
        <v>8318</v>
      </c>
      <c r="S3550" s="11">
        <f t="shared" si="228"/>
        <v>42434.041666666672</v>
      </c>
      <c r="T3550" s="11">
        <f t="shared" si="22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1.02</v>
      </c>
      <c r="P3551" s="6">
        <f t="shared" si="227"/>
        <v>2.2090477473338919E-5</v>
      </c>
      <c r="Q3551" t="s">
        <v>8317</v>
      </c>
      <c r="R3551" s="7" t="s">
        <v>8318</v>
      </c>
      <c r="S3551" s="11">
        <f t="shared" si="228"/>
        <v>42251.394363425927</v>
      </c>
      <c r="T3551" s="11">
        <f t="shared" si="22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1.048</v>
      </c>
      <c r="P3552" s="6">
        <f t="shared" si="227"/>
        <v>5.6742206843282316E-5</v>
      </c>
      <c r="Q3552" t="s">
        <v>8317</v>
      </c>
      <c r="R3552" s="7" t="s">
        <v>8318</v>
      </c>
      <c r="S3552" s="11">
        <f t="shared" si="228"/>
        <v>42492.893495370372</v>
      </c>
      <c r="T3552" s="11">
        <f t="shared" si="22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1.0183333333333333</v>
      </c>
      <c r="P3553" s="6">
        <f t="shared" si="227"/>
        <v>3.3081572882867844E-5</v>
      </c>
      <c r="Q3553" t="s">
        <v>8317</v>
      </c>
      <c r="R3553" s="7" t="s">
        <v>8318</v>
      </c>
      <c r="S3553" s="11">
        <f t="shared" si="228"/>
        <v>41781.921527777777</v>
      </c>
      <c r="T3553" s="11">
        <f t="shared" si="22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</v>
      </c>
      <c r="P3554" s="6">
        <f t="shared" si="227"/>
        <v>1.6741116751853907E-5</v>
      </c>
      <c r="Q3554" t="s">
        <v>8317</v>
      </c>
      <c r="R3554" s="7" t="s">
        <v>8318</v>
      </c>
      <c r="S3554" s="11">
        <f t="shared" si="228"/>
        <v>41818.587083333332</v>
      </c>
      <c r="T3554" s="11">
        <f t="shared" si="22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1.0627272727272727</v>
      </c>
      <c r="P3555" s="6">
        <f t="shared" si="227"/>
        <v>1.2658709885457448E-4</v>
      </c>
      <c r="Q3555" t="s">
        <v>8317</v>
      </c>
      <c r="R3555" s="7" t="s">
        <v>8318</v>
      </c>
      <c r="S3555" s="11">
        <f t="shared" si="228"/>
        <v>42228</v>
      </c>
      <c r="T3555" s="11">
        <f t="shared" si="22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1.1342219999999998</v>
      </c>
      <c r="P3556" s="6">
        <f t="shared" si="227"/>
        <v>1.2282110559198731E-4</v>
      </c>
      <c r="Q3556" t="s">
        <v>8317</v>
      </c>
      <c r="R3556" s="7" t="s">
        <v>8318</v>
      </c>
      <c r="S3556" s="11">
        <f t="shared" si="228"/>
        <v>42046.708333333328</v>
      </c>
      <c r="T3556" s="11">
        <f t="shared" si="22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</v>
      </c>
      <c r="P3557" s="6">
        <f t="shared" si="227"/>
        <v>5.1977594054915103E-5</v>
      </c>
      <c r="Q3557" t="s">
        <v>8317</v>
      </c>
      <c r="R3557" s="7" t="s">
        <v>8318</v>
      </c>
      <c r="S3557" s="11">
        <f t="shared" si="228"/>
        <v>42691.483726851846</v>
      </c>
      <c r="T3557" s="11">
        <f t="shared" si="22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1.0045454545454546</v>
      </c>
      <c r="P3558" s="6">
        <f t="shared" si="227"/>
        <v>4.7862701192234325E-5</v>
      </c>
      <c r="Q3558" t="s">
        <v>8317</v>
      </c>
      <c r="R3558" s="7" t="s">
        <v>8318</v>
      </c>
      <c r="S3558" s="11">
        <f t="shared" si="228"/>
        <v>41868.649583333332</v>
      </c>
      <c r="T3558" s="11">
        <f t="shared" si="22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1.0003599999999999</v>
      </c>
      <c r="P3559" s="6">
        <f t="shared" si="227"/>
        <v>2.1665127495322863E-3</v>
      </c>
      <c r="Q3559" t="s">
        <v>8317</v>
      </c>
      <c r="R3559" s="7" t="s">
        <v>8318</v>
      </c>
      <c r="S3559" s="11">
        <f t="shared" si="228"/>
        <v>41764.276747685188</v>
      </c>
      <c r="T3559" s="11">
        <f t="shared" si="22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1.44</v>
      </c>
      <c r="P3560" s="6">
        <f t="shared" si="227"/>
        <v>1.0915294751532172E-5</v>
      </c>
      <c r="Q3560" t="s">
        <v>8317</v>
      </c>
      <c r="R3560" s="7" t="s">
        <v>8318</v>
      </c>
      <c r="S3560" s="11">
        <f t="shared" si="228"/>
        <v>42181.875</v>
      </c>
      <c r="T3560" s="11">
        <f t="shared" si="22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1.0349999999999999</v>
      </c>
      <c r="P3561" s="6">
        <f t="shared" si="227"/>
        <v>2.2415337436182137E-5</v>
      </c>
      <c r="Q3561" t="s">
        <v>8317</v>
      </c>
      <c r="R3561" s="7" t="s">
        <v>8318</v>
      </c>
      <c r="S3561" s="11">
        <f t="shared" si="228"/>
        <v>42216.373611111107</v>
      </c>
      <c r="T3561" s="11">
        <f t="shared" si="22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1.0843750000000001</v>
      </c>
      <c r="P3562" s="6">
        <f t="shared" si="227"/>
        <v>7.5150938071064753E-5</v>
      </c>
      <c r="Q3562" t="s">
        <v>8317</v>
      </c>
      <c r="R3562" s="7" t="s">
        <v>8318</v>
      </c>
      <c r="S3562" s="11">
        <f t="shared" si="228"/>
        <v>42151.114583333328</v>
      </c>
      <c r="T3562" s="11">
        <f t="shared" si="22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1.024</v>
      </c>
      <c r="P3563" s="6">
        <f t="shared" si="227"/>
        <v>5.544276699190944E-5</v>
      </c>
      <c r="Q3563" t="s">
        <v>8317</v>
      </c>
      <c r="R3563" s="7" t="s">
        <v>8318</v>
      </c>
      <c r="S3563" s="11">
        <f t="shared" si="228"/>
        <v>42221.774999999994</v>
      </c>
      <c r="T3563" s="11">
        <f t="shared" si="22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1.4888888888888889</v>
      </c>
      <c r="P3564" s="6">
        <f t="shared" si="227"/>
        <v>1.0157288171564659E-5</v>
      </c>
      <c r="Q3564" t="s">
        <v>8317</v>
      </c>
      <c r="R3564" s="7" t="s">
        <v>8318</v>
      </c>
      <c r="S3564" s="11">
        <f t="shared" si="228"/>
        <v>42442.916666666672</v>
      </c>
      <c r="T3564" s="11">
        <f t="shared" si="22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1.0549000000000002</v>
      </c>
      <c r="P3565" s="6">
        <f t="shared" si="227"/>
        <v>1.1423159160110405E-5</v>
      </c>
      <c r="Q3565" t="s">
        <v>8317</v>
      </c>
      <c r="R3565" s="7" t="s">
        <v>8318</v>
      </c>
      <c r="S3565" s="11">
        <f t="shared" si="228"/>
        <v>42583.791666666672</v>
      </c>
      <c r="T3565" s="11">
        <f t="shared" si="22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1.0049999999999999</v>
      </c>
      <c r="P3566" s="6">
        <f t="shared" si="227"/>
        <v>2.1765617510495699E-5</v>
      </c>
      <c r="Q3566" t="s">
        <v>8317</v>
      </c>
      <c r="R3566" s="7" t="s">
        <v>8318</v>
      </c>
      <c r="S3566" s="11">
        <f t="shared" si="228"/>
        <v>42282.666666666672</v>
      </c>
      <c r="T3566" s="11">
        <f t="shared" si="22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1.3055555555555556</v>
      </c>
      <c r="P3567" s="6">
        <f t="shared" si="227"/>
        <v>2.5447363756052185E-5</v>
      </c>
      <c r="Q3567" t="s">
        <v>8317</v>
      </c>
      <c r="R3567" s="7" t="s">
        <v>8318</v>
      </c>
      <c r="S3567" s="11">
        <f t="shared" si="228"/>
        <v>42004.743148148147</v>
      </c>
      <c r="T3567" s="11">
        <f t="shared" si="22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1.0475000000000001</v>
      </c>
      <c r="P3568" s="6">
        <f t="shared" si="227"/>
        <v>4.537210814376964E-5</v>
      </c>
      <c r="Q3568" t="s">
        <v>8317</v>
      </c>
      <c r="R3568" s="7" t="s">
        <v>8318</v>
      </c>
      <c r="S3568" s="11">
        <f t="shared" si="228"/>
        <v>42027.507905092592</v>
      </c>
      <c r="T3568" s="11">
        <f t="shared" si="22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1.0880000000000001</v>
      </c>
      <c r="P3569" s="6">
        <f t="shared" si="227"/>
        <v>2.3563175971561512E-5</v>
      </c>
      <c r="Q3569" t="s">
        <v>8317</v>
      </c>
      <c r="R3569" s="7" t="s">
        <v>8318</v>
      </c>
      <c r="S3569" s="11">
        <f t="shared" si="228"/>
        <v>42165.810694444444</v>
      </c>
      <c r="T3569" s="11">
        <f t="shared" si="22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1.1100000000000001</v>
      </c>
      <c r="P3570" s="6">
        <f t="shared" si="227"/>
        <v>2.4039637250398234E-5</v>
      </c>
      <c r="Q3570" t="s">
        <v>8317</v>
      </c>
      <c r="R3570" s="7" t="s">
        <v>8318</v>
      </c>
      <c r="S3570" s="11">
        <f t="shared" si="228"/>
        <v>41899.740671296298</v>
      </c>
      <c r="T3570" s="11">
        <f t="shared" si="22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1.0047999999999999</v>
      </c>
      <c r="P3571" s="6">
        <f t="shared" si="227"/>
        <v>1.0880643022162227E-4</v>
      </c>
      <c r="Q3571" t="s">
        <v>8317</v>
      </c>
      <c r="R3571" s="7" t="s">
        <v>8318</v>
      </c>
      <c r="S3571" s="11">
        <f t="shared" si="228"/>
        <v>42012.688611111109</v>
      </c>
      <c r="T3571" s="11">
        <f t="shared" si="22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1.1435</v>
      </c>
      <c r="P3572" s="6">
        <f t="shared" si="227"/>
        <v>4.9530315668162848E-5</v>
      </c>
      <c r="Q3572" t="s">
        <v>8317</v>
      </c>
      <c r="R3572" s="7" t="s">
        <v>8318</v>
      </c>
      <c r="S3572" s="11">
        <f t="shared" si="228"/>
        <v>42004.291666666672</v>
      </c>
      <c r="T3572" s="11">
        <f t="shared" si="22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1.2206666666666666</v>
      </c>
      <c r="P3573" s="6">
        <f t="shared" si="227"/>
        <v>3.9654572797728977E-5</v>
      </c>
      <c r="Q3573" t="s">
        <v>8317</v>
      </c>
      <c r="R3573" s="7" t="s">
        <v>8318</v>
      </c>
      <c r="S3573" s="11">
        <f t="shared" si="228"/>
        <v>41942.858946759261</v>
      </c>
      <c r="T3573" s="11">
        <f t="shared" si="22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</v>
      </c>
      <c r="P3574" s="6">
        <f t="shared" si="227"/>
        <v>1.0828665428107312E-5</v>
      </c>
      <c r="Q3574" t="s">
        <v>8317</v>
      </c>
      <c r="R3574" s="7" t="s">
        <v>8318</v>
      </c>
      <c r="S3574" s="11">
        <f t="shared" si="228"/>
        <v>42176.570393518516</v>
      </c>
      <c r="T3574" s="11">
        <f t="shared" si="22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1.028</v>
      </c>
      <c r="P3575" s="6">
        <f t="shared" si="227"/>
        <v>6.6791208360565907E-5</v>
      </c>
      <c r="Q3575" t="s">
        <v>8317</v>
      </c>
      <c r="R3575" s="7" t="s">
        <v>8318</v>
      </c>
      <c r="S3575" s="11">
        <f t="shared" si="228"/>
        <v>41951.417199074072</v>
      </c>
      <c r="T3575" s="11">
        <f t="shared" si="22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1.0612068965517241</v>
      </c>
      <c r="P3576" s="6">
        <f t="shared" si="227"/>
        <v>1.3330087142000103E-4</v>
      </c>
      <c r="Q3576" t="s">
        <v>8317</v>
      </c>
      <c r="R3576" s="7" t="s">
        <v>8318</v>
      </c>
      <c r="S3576" s="11">
        <f t="shared" si="228"/>
        <v>41956.984351851846</v>
      </c>
      <c r="T3576" s="11">
        <f t="shared" si="22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1.0133000000000001</v>
      </c>
      <c r="P3577" s="6">
        <f t="shared" si="227"/>
        <v>2.194537335660228E-4</v>
      </c>
      <c r="Q3577" t="s">
        <v>8317</v>
      </c>
      <c r="R3577" s="7" t="s">
        <v>8318</v>
      </c>
      <c r="S3577" s="11">
        <f t="shared" si="228"/>
        <v>42593.165972222225</v>
      </c>
      <c r="T3577" s="11">
        <f t="shared" si="22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</v>
      </c>
      <c r="P3578" s="6">
        <f t="shared" si="227"/>
        <v>2.1657330856214625E-6</v>
      </c>
      <c r="Q3578" t="s">
        <v>8317</v>
      </c>
      <c r="R3578" s="7" t="s">
        <v>8318</v>
      </c>
      <c r="S3578" s="11">
        <f t="shared" si="228"/>
        <v>42709.590902777782</v>
      </c>
      <c r="T3578" s="11">
        <f t="shared" si="22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1.3</v>
      </c>
      <c r="P3579" s="6">
        <f t="shared" si="227"/>
        <v>1.6892718067847408E-5</v>
      </c>
      <c r="Q3579" t="s">
        <v>8317</v>
      </c>
      <c r="R3579" s="7" t="s">
        <v>8318</v>
      </c>
      <c r="S3579" s="11">
        <f t="shared" si="228"/>
        <v>42120.26944444445</v>
      </c>
      <c r="T3579" s="11">
        <f t="shared" si="22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1.0001333333333333</v>
      </c>
      <c r="P3580" s="6">
        <f t="shared" si="227"/>
        <v>3.2490327750493184E-5</v>
      </c>
      <c r="Q3580" t="s">
        <v>8317</v>
      </c>
      <c r="R3580" s="7" t="s">
        <v>8318</v>
      </c>
      <c r="S3580" s="11">
        <f t="shared" si="228"/>
        <v>42490.733530092592</v>
      </c>
      <c r="T3580" s="11">
        <f t="shared" si="22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</v>
      </c>
      <c r="P3581" s="6">
        <f t="shared" si="227"/>
        <v>1.0828665428107312E-5</v>
      </c>
      <c r="Q3581" t="s">
        <v>8317</v>
      </c>
      <c r="R3581" s="7" t="s">
        <v>8318</v>
      </c>
      <c r="S3581" s="11">
        <f t="shared" si="228"/>
        <v>42460.720555555556</v>
      </c>
      <c r="T3581" s="11">
        <f t="shared" si="22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1.1388888888888888</v>
      </c>
      <c r="P3582" s="6">
        <f t="shared" si="227"/>
        <v>2.2198764127619991E-5</v>
      </c>
      <c r="Q3582" t="s">
        <v>8317</v>
      </c>
      <c r="R3582" s="7" t="s">
        <v>8318</v>
      </c>
      <c r="S3582" s="11">
        <f t="shared" si="228"/>
        <v>42064.207638888889</v>
      </c>
      <c r="T3582" s="11">
        <f t="shared" si="22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</v>
      </c>
      <c r="P3583" s="6">
        <f t="shared" si="227"/>
        <v>3.2485996284321939E-5</v>
      </c>
      <c r="Q3583" t="s">
        <v>8317</v>
      </c>
      <c r="R3583" s="7" t="s">
        <v>8318</v>
      </c>
      <c r="S3583" s="11">
        <f t="shared" si="228"/>
        <v>41850.471180555556</v>
      </c>
      <c r="T3583" s="11">
        <f t="shared" si="22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2.87</v>
      </c>
      <c r="P3584" s="6">
        <f t="shared" si="227"/>
        <v>6.2156539557335977E-5</v>
      </c>
      <c r="Q3584" t="s">
        <v>8317</v>
      </c>
      <c r="R3584" s="7" t="s">
        <v>8318</v>
      </c>
      <c r="S3584" s="11">
        <f t="shared" si="228"/>
        <v>42465.095856481479</v>
      </c>
      <c r="T3584" s="11">
        <f t="shared" si="22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1.085</v>
      </c>
      <c r="P3585" s="6">
        <f t="shared" si="227"/>
        <v>7.0494611936978608E-5</v>
      </c>
      <c r="Q3585" t="s">
        <v>8317</v>
      </c>
      <c r="R3585" s="7" t="s">
        <v>8318</v>
      </c>
      <c r="S3585" s="11">
        <f t="shared" si="228"/>
        <v>42478.384317129632</v>
      </c>
      <c r="T3585" s="11">
        <f t="shared" si="22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30">E3586/D3586</f>
        <v>1.155</v>
      </c>
      <c r="P3586" s="6">
        <f t="shared" ref="P3586:P3649" si="231">E3586/SUM($E$2:$E$4115)</f>
        <v>7.5042651416783678E-5</v>
      </c>
      <c r="Q3586" t="s">
        <v>8317</v>
      </c>
      <c r="R3586" s="7" t="s">
        <v>8318</v>
      </c>
      <c r="S3586" s="11">
        <f t="shared" si="228"/>
        <v>42198.316481481481</v>
      </c>
      <c r="T3586" s="11">
        <f t="shared" si="22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30"/>
        <v>1.1911764705882353</v>
      </c>
      <c r="P3587" s="6">
        <f t="shared" si="231"/>
        <v>8.771218996766923E-5</v>
      </c>
      <c r="Q3587" t="s">
        <v>8317</v>
      </c>
      <c r="R3587" s="7" t="s">
        <v>8318</v>
      </c>
      <c r="S3587" s="11">
        <f t="shared" ref="S3587:S3650" si="232">(((I3587/60)/60/24)+DATE(1970,1,1))</f>
        <v>41994.716319444444</v>
      </c>
      <c r="T3587" s="11">
        <f t="shared" ref="T3587:T3650" si="233">((($J3587/60)/60/24)+DATE(1970,1,1))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30"/>
        <v>1.0942666666666667</v>
      </c>
      <c r="P3588" s="6">
        <f t="shared" si="231"/>
        <v>1.7774171433695344E-4</v>
      </c>
      <c r="Q3588" t="s">
        <v>8317</v>
      </c>
      <c r="R3588" s="7" t="s">
        <v>8318</v>
      </c>
      <c r="S3588" s="11">
        <f t="shared" si="232"/>
        <v>42636.697569444441</v>
      </c>
      <c r="T3588" s="11">
        <f t="shared" si="233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30"/>
        <v>1.266</v>
      </c>
      <c r="P3589" s="6">
        <f t="shared" si="231"/>
        <v>1.3709090431983859E-5</v>
      </c>
      <c r="Q3589" t="s">
        <v>8317</v>
      </c>
      <c r="R3589" s="7" t="s">
        <v>8318</v>
      </c>
      <c r="S3589" s="11">
        <f t="shared" si="232"/>
        <v>42548.791666666672</v>
      </c>
      <c r="T3589" s="11">
        <f t="shared" si="233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30"/>
        <v>1.0049999999999999</v>
      </c>
      <c r="P3590" s="6">
        <f t="shared" si="231"/>
        <v>4.3531235020991399E-6</v>
      </c>
      <c r="Q3590" t="s">
        <v>8317</v>
      </c>
      <c r="R3590" s="7" t="s">
        <v>8318</v>
      </c>
      <c r="S3590" s="11">
        <f t="shared" si="232"/>
        <v>42123.958333333328</v>
      </c>
      <c r="T3590" s="11">
        <f t="shared" si="233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30"/>
        <v>1.2749999999999999</v>
      </c>
      <c r="P3591" s="6">
        <f t="shared" si="231"/>
        <v>1.1045238736669459E-4</v>
      </c>
      <c r="Q3591" t="s">
        <v>8317</v>
      </c>
      <c r="R3591" s="7" t="s">
        <v>8318</v>
      </c>
      <c r="S3591" s="11">
        <f t="shared" si="232"/>
        <v>42150.647534722222</v>
      </c>
      <c r="T3591" s="11">
        <f t="shared" si="233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30"/>
        <v>1.0005999999999999</v>
      </c>
      <c r="P3592" s="6">
        <f t="shared" si="231"/>
        <v>1.0835162627364177E-4</v>
      </c>
      <c r="Q3592" t="s">
        <v>8317</v>
      </c>
      <c r="R3592" s="7" t="s">
        <v>8318</v>
      </c>
      <c r="S3592" s="11">
        <f t="shared" si="232"/>
        <v>41932.333726851852</v>
      </c>
      <c r="T3592" s="11">
        <f t="shared" si="233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30"/>
        <v>1.75</v>
      </c>
      <c r="P3593" s="6">
        <f t="shared" si="231"/>
        <v>2.6530230298862915E-5</v>
      </c>
      <c r="Q3593" t="s">
        <v>8317</v>
      </c>
      <c r="R3593" s="7" t="s">
        <v>8318</v>
      </c>
      <c r="S3593" s="11">
        <f t="shared" si="232"/>
        <v>42028.207638888889</v>
      </c>
      <c r="T3593" s="11">
        <f t="shared" si="233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30"/>
        <v>1.2725</v>
      </c>
      <c r="P3594" s="6">
        <f t="shared" si="231"/>
        <v>5.5117907029066222E-5</v>
      </c>
      <c r="Q3594" t="s">
        <v>8317</v>
      </c>
      <c r="R3594" s="7" t="s">
        <v>8318</v>
      </c>
      <c r="S3594" s="11">
        <f t="shared" si="232"/>
        <v>42046.207638888889</v>
      </c>
      <c r="T3594" s="11">
        <f t="shared" si="233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30"/>
        <v>1.1063333333333334</v>
      </c>
      <c r="P3595" s="6">
        <f t="shared" si="231"/>
        <v>7.1880681111776337E-5</v>
      </c>
      <c r="Q3595" t="s">
        <v>8317</v>
      </c>
      <c r="R3595" s="7" t="s">
        <v>8318</v>
      </c>
      <c r="S3595" s="11">
        <f t="shared" si="232"/>
        <v>42009.851388888885</v>
      </c>
      <c r="T3595" s="11">
        <f t="shared" si="233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30"/>
        <v>1.2593749999999999</v>
      </c>
      <c r="P3596" s="6">
        <f t="shared" si="231"/>
        <v>4.3639521675272472E-5</v>
      </c>
      <c r="Q3596" t="s">
        <v>8317</v>
      </c>
      <c r="R3596" s="7" t="s">
        <v>8318</v>
      </c>
      <c r="S3596" s="11">
        <f t="shared" si="232"/>
        <v>42617.066921296297</v>
      </c>
      <c r="T3596" s="11">
        <f t="shared" si="233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30"/>
        <v>1.1850000000000001</v>
      </c>
      <c r="P3597" s="6">
        <f t="shared" si="231"/>
        <v>6.6726236367997262E-5</v>
      </c>
      <c r="Q3597" t="s">
        <v>8317</v>
      </c>
      <c r="R3597" s="7" t="s">
        <v>8318</v>
      </c>
      <c r="S3597" s="11">
        <f t="shared" si="232"/>
        <v>42076.290972222225</v>
      </c>
      <c r="T3597" s="11">
        <f t="shared" si="233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30"/>
        <v>1.0772727272727274</v>
      </c>
      <c r="P3598" s="6">
        <f t="shared" si="231"/>
        <v>2.5663937064614331E-5</v>
      </c>
      <c r="Q3598" t="s">
        <v>8317</v>
      </c>
      <c r="R3598" s="7" t="s">
        <v>8318</v>
      </c>
      <c r="S3598" s="11">
        <f t="shared" si="232"/>
        <v>41877.715069444443</v>
      </c>
      <c r="T3598" s="11">
        <f t="shared" si="233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30"/>
        <v>1.026</v>
      </c>
      <c r="P3599" s="6">
        <f t="shared" si="231"/>
        <v>5.5551053646190514E-5</v>
      </c>
      <c r="Q3599" t="s">
        <v>8317</v>
      </c>
      <c r="R3599" s="7" t="s">
        <v>8318</v>
      </c>
      <c r="S3599" s="11">
        <f t="shared" si="232"/>
        <v>42432.249305555553</v>
      </c>
      <c r="T3599" s="11">
        <f t="shared" si="233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30"/>
        <v>1.101</v>
      </c>
      <c r="P3600" s="6">
        <f t="shared" si="231"/>
        <v>2.3844721272692303E-5</v>
      </c>
      <c r="Q3600" t="s">
        <v>8317</v>
      </c>
      <c r="R3600" s="7" t="s">
        <v>8318</v>
      </c>
      <c r="S3600" s="11">
        <f t="shared" si="232"/>
        <v>41885.207638888889</v>
      </c>
      <c r="T3600" s="11">
        <f t="shared" si="233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30"/>
        <v>2.02</v>
      </c>
      <c r="P3601" s="6">
        <f t="shared" si="231"/>
        <v>2.187390416477677E-5</v>
      </c>
      <c r="Q3601" t="s">
        <v>8317</v>
      </c>
      <c r="R3601" s="7" t="s">
        <v>8318</v>
      </c>
      <c r="S3601" s="11">
        <f t="shared" si="232"/>
        <v>42246</v>
      </c>
      <c r="T3601" s="11">
        <f t="shared" si="233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30"/>
        <v>1.3</v>
      </c>
      <c r="P3602" s="6">
        <f t="shared" si="231"/>
        <v>2.8154530113079012E-7</v>
      </c>
      <c r="Q3602" t="s">
        <v>8317</v>
      </c>
      <c r="R3602" s="7" t="s">
        <v>8318</v>
      </c>
      <c r="S3602" s="11">
        <f t="shared" si="232"/>
        <v>42656.849120370374</v>
      </c>
      <c r="T3602" s="11">
        <f t="shared" si="233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30"/>
        <v>1.0435000000000001</v>
      </c>
      <c r="P3603" s="6">
        <f t="shared" si="231"/>
        <v>4.5198849496919921E-5</v>
      </c>
      <c r="Q3603" t="s">
        <v>8317</v>
      </c>
      <c r="R3603" s="7" t="s">
        <v>8318</v>
      </c>
      <c r="S3603" s="11">
        <f t="shared" si="232"/>
        <v>42020.99863425926</v>
      </c>
      <c r="T3603" s="11">
        <f t="shared" si="233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30"/>
        <v>1.0004999999999999</v>
      </c>
      <c r="P3604" s="6">
        <f t="shared" si="231"/>
        <v>8.6672638086570926E-5</v>
      </c>
      <c r="Q3604" t="s">
        <v>8317</v>
      </c>
      <c r="R3604" s="7" t="s">
        <v>8318</v>
      </c>
      <c r="S3604" s="11">
        <f t="shared" si="232"/>
        <v>42507.894432870366</v>
      </c>
      <c r="T3604" s="11">
        <f t="shared" si="233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30"/>
        <v>1.7066666666666668</v>
      </c>
      <c r="P3605" s="6">
        <f t="shared" si="231"/>
        <v>5.544276699190944E-5</v>
      </c>
      <c r="Q3605" t="s">
        <v>8317</v>
      </c>
      <c r="R3605" s="7" t="s">
        <v>8318</v>
      </c>
      <c r="S3605" s="11">
        <f t="shared" si="232"/>
        <v>42313.906018518523</v>
      </c>
      <c r="T3605" s="11">
        <f t="shared" si="233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30"/>
        <v>1.1283333333333334</v>
      </c>
      <c r="P3606" s="6">
        <f t="shared" si="231"/>
        <v>7.331006494828651E-5</v>
      </c>
      <c r="Q3606" t="s">
        <v>8317</v>
      </c>
      <c r="R3606" s="7" t="s">
        <v>8318</v>
      </c>
      <c r="S3606" s="11">
        <f t="shared" si="232"/>
        <v>42489.290972222225</v>
      </c>
      <c r="T3606" s="11">
        <f t="shared" si="233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30"/>
        <v>1.84</v>
      </c>
      <c r="P3607" s="6">
        <f t="shared" si="231"/>
        <v>9.9623721938587279E-6</v>
      </c>
      <c r="Q3607" t="s">
        <v>8317</v>
      </c>
      <c r="R3607" s="7" t="s">
        <v>8318</v>
      </c>
      <c r="S3607" s="11">
        <f t="shared" si="232"/>
        <v>42413.793124999997</v>
      </c>
      <c r="T3607" s="11">
        <f t="shared" si="233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30"/>
        <v>1.3026666666666666</v>
      </c>
      <c r="P3608" s="6">
        <f t="shared" si="231"/>
        <v>8.4636848986086762E-5</v>
      </c>
      <c r="Q3608" t="s">
        <v>8317</v>
      </c>
      <c r="R3608" s="7" t="s">
        <v>8318</v>
      </c>
      <c r="S3608" s="11">
        <f t="shared" si="232"/>
        <v>42596.604826388888</v>
      </c>
      <c r="T3608" s="11">
        <f t="shared" si="233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30"/>
        <v>1.0545454545454545</v>
      </c>
      <c r="P3609" s="6">
        <f t="shared" si="231"/>
        <v>1.2561251896604482E-5</v>
      </c>
      <c r="Q3609" t="s">
        <v>8317</v>
      </c>
      <c r="R3609" s="7" t="s">
        <v>8318</v>
      </c>
      <c r="S3609" s="11">
        <f t="shared" si="232"/>
        <v>42353</v>
      </c>
      <c r="T3609" s="11">
        <f t="shared" si="233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30"/>
        <v>1</v>
      </c>
      <c r="P3610" s="6">
        <f t="shared" si="231"/>
        <v>1.73258646849717E-5</v>
      </c>
      <c r="Q3610" t="s">
        <v>8317</v>
      </c>
      <c r="R3610" s="7" t="s">
        <v>8318</v>
      </c>
      <c r="S3610" s="11">
        <f t="shared" si="232"/>
        <v>42538.583333333328</v>
      </c>
      <c r="T3610" s="11">
        <f t="shared" si="233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30"/>
        <v>1.5331632653061225</v>
      </c>
      <c r="P3611" s="6">
        <f t="shared" si="231"/>
        <v>6.5080279222924954E-5</v>
      </c>
      <c r="Q3611" t="s">
        <v>8317</v>
      </c>
      <c r="R3611" s="7" t="s">
        <v>8318</v>
      </c>
      <c r="S3611" s="11">
        <f t="shared" si="232"/>
        <v>42459.950057870374</v>
      </c>
      <c r="T3611" s="11">
        <f t="shared" si="233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30"/>
        <v>1.623</v>
      </c>
      <c r="P3612" s="6">
        <f t="shared" si="231"/>
        <v>3.5149847979636337E-5</v>
      </c>
      <c r="Q3612" t="s">
        <v>8317</v>
      </c>
      <c r="R3612" s="7" t="s">
        <v>8318</v>
      </c>
      <c r="S3612" s="11">
        <f t="shared" si="232"/>
        <v>42233.432129629626</v>
      </c>
      <c r="T3612" s="11">
        <f t="shared" si="233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30"/>
        <v>1.36</v>
      </c>
      <c r="P3613" s="6">
        <f t="shared" si="231"/>
        <v>7.363492491112972E-5</v>
      </c>
      <c r="Q3613" t="s">
        <v>8317</v>
      </c>
      <c r="R3613" s="7" t="s">
        <v>8318</v>
      </c>
      <c r="S3613" s="11">
        <f t="shared" si="232"/>
        <v>42102.370381944449</v>
      </c>
      <c r="T3613" s="11">
        <f t="shared" si="233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1.444</v>
      </c>
      <c r="P3614" s="6">
        <f t="shared" si="231"/>
        <v>1.5636592878186961E-4</v>
      </c>
      <c r="Q3614" t="s">
        <v>8317</v>
      </c>
      <c r="R3614" s="7" t="s">
        <v>8318</v>
      </c>
      <c r="S3614" s="11">
        <f t="shared" si="232"/>
        <v>41799.726979166669</v>
      </c>
      <c r="T3614" s="11">
        <f t="shared" si="233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</v>
      </c>
      <c r="P3615" s="6">
        <f t="shared" si="231"/>
        <v>2.7071663570268282E-5</v>
      </c>
      <c r="Q3615" t="s">
        <v>8317</v>
      </c>
      <c r="R3615" s="7" t="s">
        <v>8318</v>
      </c>
      <c r="S3615" s="11">
        <f t="shared" si="232"/>
        <v>41818.58997685185</v>
      </c>
      <c r="T3615" s="11">
        <f t="shared" si="233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1.008</v>
      </c>
      <c r="P3616" s="6">
        <f t="shared" si="231"/>
        <v>5.4576473757660856E-5</v>
      </c>
      <c r="Q3616" t="s">
        <v>8317</v>
      </c>
      <c r="R3616" s="7" t="s">
        <v>8318</v>
      </c>
      <c r="S3616" s="11">
        <f t="shared" si="232"/>
        <v>42174.041851851856</v>
      </c>
      <c r="T3616" s="11">
        <f t="shared" si="233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1.0680000000000001</v>
      </c>
      <c r="P3617" s="6">
        <f t="shared" si="231"/>
        <v>5.7825073386093049E-5</v>
      </c>
      <c r="Q3617" t="s">
        <v>8317</v>
      </c>
      <c r="R3617" s="7" t="s">
        <v>8318</v>
      </c>
      <c r="S3617" s="11">
        <f t="shared" si="232"/>
        <v>42348.593703703707</v>
      </c>
      <c r="T3617" s="11">
        <f t="shared" si="233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1.248</v>
      </c>
      <c r="P3618" s="6">
        <f t="shared" si="231"/>
        <v>6.7570872271389631E-5</v>
      </c>
      <c r="Q3618" t="s">
        <v>8317</v>
      </c>
      <c r="R3618" s="7" t="s">
        <v>8318</v>
      </c>
      <c r="S3618" s="11">
        <f t="shared" si="232"/>
        <v>42082.908148148148</v>
      </c>
      <c r="T3618" s="11">
        <f t="shared" si="233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1.1891891891891893</v>
      </c>
      <c r="P3619" s="6">
        <f t="shared" si="231"/>
        <v>1.9058451153468872E-5</v>
      </c>
      <c r="Q3619" t="s">
        <v>8317</v>
      </c>
      <c r="R3619" s="7" t="s">
        <v>8318</v>
      </c>
      <c r="S3619" s="11">
        <f t="shared" si="232"/>
        <v>42794</v>
      </c>
      <c r="T3619" s="11">
        <f t="shared" si="233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1.01</v>
      </c>
      <c r="P3620" s="6">
        <f t="shared" si="231"/>
        <v>4.374780832955354E-5</v>
      </c>
      <c r="Q3620" t="s">
        <v>8317</v>
      </c>
      <c r="R3620" s="7" t="s">
        <v>8318</v>
      </c>
      <c r="S3620" s="11">
        <f t="shared" si="232"/>
        <v>42158.627893518518</v>
      </c>
      <c r="T3620" s="11">
        <f t="shared" si="233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1.1299999999999999</v>
      </c>
      <c r="P3621" s="6">
        <f t="shared" si="231"/>
        <v>2.4472783867522526E-5</v>
      </c>
      <c r="Q3621" t="s">
        <v>8317</v>
      </c>
      <c r="R3621" s="7" t="s">
        <v>8318</v>
      </c>
      <c r="S3621" s="11">
        <f t="shared" si="232"/>
        <v>42693.916666666672</v>
      </c>
      <c r="T3621" s="11">
        <f t="shared" si="233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1.0519047619047619</v>
      </c>
      <c r="P3622" s="6">
        <f t="shared" si="231"/>
        <v>2.3920521930689053E-4</v>
      </c>
      <c r="Q3622" t="s">
        <v>8317</v>
      </c>
      <c r="R3622" s="7" t="s">
        <v>8318</v>
      </c>
      <c r="S3622" s="11">
        <f t="shared" si="232"/>
        <v>42068.166666666672</v>
      </c>
      <c r="T3622" s="11">
        <f t="shared" si="233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1.0973333333333333</v>
      </c>
      <c r="P3623" s="6">
        <f t="shared" si="231"/>
        <v>7.1295933178658547E-5</v>
      </c>
      <c r="Q3623" t="s">
        <v>8317</v>
      </c>
      <c r="R3623" s="7" t="s">
        <v>8318</v>
      </c>
      <c r="S3623" s="11">
        <f t="shared" si="232"/>
        <v>42643.875</v>
      </c>
      <c r="T3623" s="11">
        <f t="shared" si="233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1.00099</v>
      </c>
      <c r="P3624" s="6">
        <f t="shared" si="231"/>
        <v>2.167877161376228E-5</v>
      </c>
      <c r="Q3624" t="s">
        <v>8317</v>
      </c>
      <c r="R3624" s="7" t="s">
        <v>8318</v>
      </c>
      <c r="S3624" s="11">
        <f t="shared" si="232"/>
        <v>41910.140972222223</v>
      </c>
      <c r="T3624" s="11">
        <f t="shared" si="233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1.2</v>
      </c>
      <c r="P3625" s="6">
        <f t="shared" si="231"/>
        <v>6.4971992568643879E-5</v>
      </c>
      <c r="Q3625" t="s">
        <v>8317</v>
      </c>
      <c r="R3625" s="7" t="s">
        <v>8318</v>
      </c>
      <c r="S3625" s="11">
        <f t="shared" si="232"/>
        <v>41846.291666666664</v>
      </c>
      <c r="T3625" s="11">
        <f t="shared" si="233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1.0493333333333332</v>
      </c>
      <c r="P3626" s="6">
        <f t="shared" si="231"/>
        <v>6.8177277535363636E-5</v>
      </c>
      <c r="Q3626" t="s">
        <v>8317</v>
      </c>
      <c r="R3626" s="7" t="s">
        <v>8318</v>
      </c>
      <c r="S3626" s="11">
        <f t="shared" si="232"/>
        <v>42605.774189814809</v>
      </c>
      <c r="T3626" s="11">
        <f t="shared" si="233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1.0266666666666666</v>
      </c>
      <c r="P3627" s="6">
        <f t="shared" si="231"/>
        <v>6.6704579037141047E-5</v>
      </c>
      <c r="Q3627" t="s">
        <v>8317</v>
      </c>
      <c r="R3627" s="7" t="s">
        <v>8318</v>
      </c>
      <c r="S3627" s="11">
        <f t="shared" si="232"/>
        <v>42187.652511574073</v>
      </c>
      <c r="T3627" s="11">
        <f t="shared" si="233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1.0182500000000001</v>
      </c>
      <c r="P3628" s="6">
        <f t="shared" si="231"/>
        <v>8.8210308577362173E-5</v>
      </c>
      <c r="Q3628" t="s">
        <v>8317</v>
      </c>
      <c r="R3628" s="7" t="s">
        <v>8318</v>
      </c>
      <c r="S3628" s="11">
        <f t="shared" si="232"/>
        <v>41867.667326388888</v>
      </c>
      <c r="T3628" s="11">
        <f t="shared" si="233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</v>
      </c>
      <c r="P3629" s="6">
        <f t="shared" si="231"/>
        <v>4.3314661712429248E-5</v>
      </c>
      <c r="Q3629" t="s">
        <v>8317</v>
      </c>
      <c r="R3629" s="7" t="s">
        <v>8318</v>
      </c>
      <c r="S3629" s="11">
        <f t="shared" si="232"/>
        <v>42511.165972222225</v>
      </c>
      <c r="T3629" s="11">
        <f t="shared" si="233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6">
        <f t="shared" si="231"/>
        <v>0</v>
      </c>
      <c r="Q3630" t="s">
        <v>8317</v>
      </c>
      <c r="R3630" s="7" t="s">
        <v>8359</v>
      </c>
      <c r="S3630" s="11">
        <f t="shared" si="232"/>
        <v>42351.874953703707</v>
      </c>
      <c r="T3630" s="11">
        <f t="shared" si="233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1.9999999999999999E-6</v>
      </c>
      <c r="P3631" s="6">
        <f t="shared" si="231"/>
        <v>4.331466171242925E-8</v>
      </c>
      <c r="Q3631" t="s">
        <v>8317</v>
      </c>
      <c r="R3631" s="7" t="s">
        <v>8359</v>
      </c>
      <c r="S3631" s="11">
        <f t="shared" si="232"/>
        <v>42495.708333333328</v>
      </c>
      <c r="T3631" s="11">
        <f t="shared" si="233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3.3333333333333332E-4</v>
      </c>
      <c r="P3632" s="6">
        <f t="shared" si="231"/>
        <v>2.1657330856214625E-8</v>
      </c>
      <c r="Q3632" t="s">
        <v>8317</v>
      </c>
      <c r="R3632" s="7" t="s">
        <v>8359</v>
      </c>
      <c r="S3632" s="11">
        <f t="shared" si="232"/>
        <v>41972.888773148152</v>
      </c>
      <c r="T3632" s="11">
        <f t="shared" si="233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0.51023391812865493</v>
      </c>
      <c r="P3633" s="6">
        <f t="shared" si="231"/>
        <v>1.889602117204726E-4</v>
      </c>
      <c r="Q3633" t="s">
        <v>8317</v>
      </c>
      <c r="R3633" s="7" t="s">
        <v>8359</v>
      </c>
      <c r="S3633" s="11">
        <f t="shared" si="232"/>
        <v>41905.165972222225</v>
      </c>
      <c r="T3633" s="11">
        <f t="shared" si="233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0.2</v>
      </c>
      <c r="P3634" s="6">
        <f t="shared" si="231"/>
        <v>2.1657330856214625E-6</v>
      </c>
      <c r="Q3634" t="s">
        <v>8317</v>
      </c>
      <c r="R3634" s="7" t="s">
        <v>8359</v>
      </c>
      <c r="S3634" s="11">
        <f t="shared" si="232"/>
        <v>41966.936909722222</v>
      </c>
      <c r="T3634" s="11">
        <f t="shared" si="233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0.35239999999999999</v>
      </c>
      <c r="P3635" s="6">
        <f t="shared" si="231"/>
        <v>3.8160216968650173E-5</v>
      </c>
      <c r="Q3635" t="s">
        <v>8317</v>
      </c>
      <c r="R3635" s="7" t="s">
        <v>8359</v>
      </c>
      <c r="S3635" s="11">
        <f t="shared" si="232"/>
        <v>42693.041666666672</v>
      </c>
      <c r="T3635" s="11">
        <f t="shared" si="233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4.2466666666666666E-2</v>
      </c>
      <c r="P3636" s="6">
        <f t="shared" si="231"/>
        <v>6.8978598777043575E-5</v>
      </c>
      <c r="Q3636" t="s">
        <v>8317</v>
      </c>
      <c r="R3636" s="7" t="s">
        <v>8359</v>
      </c>
      <c r="S3636" s="11">
        <f t="shared" si="232"/>
        <v>42749.165972222225</v>
      </c>
      <c r="T3636" s="11">
        <f t="shared" si="233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0.36457142857142855</v>
      </c>
      <c r="P3637" s="6">
        <f t="shared" si="231"/>
        <v>2.7634754172529863E-5</v>
      </c>
      <c r="Q3637" t="s">
        <v>8317</v>
      </c>
      <c r="R3637" s="7" t="s">
        <v>8359</v>
      </c>
      <c r="S3637" s="11">
        <f t="shared" si="232"/>
        <v>42480.88282407407</v>
      </c>
      <c r="T3637" s="11">
        <f t="shared" si="233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6">
        <f t="shared" si="231"/>
        <v>0</v>
      </c>
      <c r="Q3638" t="s">
        <v>8317</v>
      </c>
      <c r="R3638" s="7" t="s">
        <v>8359</v>
      </c>
      <c r="S3638" s="11">
        <f t="shared" si="232"/>
        <v>42261.694780092599</v>
      </c>
      <c r="T3638" s="11">
        <f t="shared" si="233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0.30866666666666664</v>
      </c>
      <c r="P3639" s="6">
        <f t="shared" si="231"/>
        <v>2.0054688372854742E-5</v>
      </c>
      <c r="Q3639" t="s">
        <v>8317</v>
      </c>
      <c r="R3639" s="7" t="s">
        <v>8359</v>
      </c>
      <c r="S3639" s="11">
        <f t="shared" si="232"/>
        <v>42005.700636574074</v>
      </c>
      <c r="T3639" s="11">
        <f t="shared" si="233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6.545454545454546E-2</v>
      </c>
      <c r="P3640" s="6">
        <f t="shared" si="231"/>
        <v>4.677983464942359E-6</v>
      </c>
      <c r="Q3640" t="s">
        <v>8317</v>
      </c>
      <c r="R3640" s="7" t="s">
        <v>8359</v>
      </c>
      <c r="S3640" s="11">
        <f t="shared" si="232"/>
        <v>42113.631157407406</v>
      </c>
      <c r="T3640" s="11">
        <f t="shared" si="233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4.0000000000000003E-5</v>
      </c>
      <c r="P3641" s="6">
        <f t="shared" si="231"/>
        <v>2.1657330856214625E-8</v>
      </c>
      <c r="Q3641" t="s">
        <v>8317</v>
      </c>
      <c r="R3641" s="7" t="s">
        <v>8359</v>
      </c>
      <c r="S3641" s="11">
        <f t="shared" si="232"/>
        <v>42650.632638888885</v>
      </c>
      <c r="T3641" s="11">
        <f t="shared" si="233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5.5E-2</v>
      </c>
      <c r="P3642" s="6">
        <f t="shared" si="231"/>
        <v>1.1911531970918045E-6</v>
      </c>
      <c r="Q3642" t="s">
        <v>8317</v>
      </c>
      <c r="R3642" s="7" t="s">
        <v>8359</v>
      </c>
      <c r="S3642" s="11">
        <f t="shared" si="232"/>
        <v>42134.781597222223</v>
      </c>
      <c r="T3642" s="11">
        <f t="shared" si="233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6">
        <f t="shared" si="231"/>
        <v>0</v>
      </c>
      <c r="Q3643" t="s">
        <v>8317</v>
      </c>
      <c r="R3643" s="7" t="s">
        <v>8359</v>
      </c>
      <c r="S3643" s="11">
        <f t="shared" si="232"/>
        <v>41917.208333333336</v>
      </c>
      <c r="T3643" s="11">
        <f t="shared" si="233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2.1428571428571429E-2</v>
      </c>
      <c r="P3644" s="6">
        <f t="shared" si="231"/>
        <v>3.2485996284321937E-7</v>
      </c>
      <c r="Q3644" t="s">
        <v>8317</v>
      </c>
      <c r="R3644" s="7" t="s">
        <v>8359</v>
      </c>
      <c r="S3644" s="11">
        <f t="shared" si="232"/>
        <v>42338.708333333328</v>
      </c>
      <c r="T3644" s="11">
        <f t="shared" si="233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6">
        <f t="shared" si="231"/>
        <v>0</v>
      </c>
      <c r="Q3645" t="s">
        <v>8317</v>
      </c>
      <c r="R3645" s="7" t="s">
        <v>8359</v>
      </c>
      <c r="S3645" s="11">
        <f t="shared" si="232"/>
        <v>42325.185636574075</v>
      </c>
      <c r="T3645" s="11">
        <f t="shared" si="233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0.16420000000000001</v>
      </c>
      <c r="P3646" s="6">
        <f t="shared" si="231"/>
        <v>1.7780668632952207E-5</v>
      </c>
      <c r="Q3646" t="s">
        <v>8317</v>
      </c>
      <c r="R3646" s="7" t="s">
        <v>8359</v>
      </c>
      <c r="S3646" s="11">
        <f t="shared" si="232"/>
        <v>42437.207638888889</v>
      </c>
      <c r="T3646" s="11">
        <f t="shared" si="233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1E-3</v>
      </c>
      <c r="P3647" s="6">
        <f t="shared" si="231"/>
        <v>2.1657330856214625E-8</v>
      </c>
      <c r="Q3647" t="s">
        <v>8317</v>
      </c>
      <c r="R3647" s="7" t="s">
        <v>8359</v>
      </c>
      <c r="S3647" s="11">
        <f t="shared" si="232"/>
        <v>42696.012013888889</v>
      </c>
      <c r="T3647" s="11">
        <f t="shared" si="233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4.8099999999999997E-2</v>
      </c>
      <c r="P3648" s="6">
        <f t="shared" si="231"/>
        <v>1.0417176141839235E-5</v>
      </c>
      <c r="Q3648" t="s">
        <v>8317</v>
      </c>
      <c r="R3648" s="7" t="s">
        <v>8359</v>
      </c>
      <c r="S3648" s="11">
        <f t="shared" si="232"/>
        <v>42171.979166666672</v>
      </c>
      <c r="T3648" s="11">
        <f t="shared" si="233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0.06</v>
      </c>
      <c r="P3649" s="6">
        <f t="shared" si="231"/>
        <v>6.4971992568643875E-7</v>
      </c>
      <c r="Q3649" t="s">
        <v>8317</v>
      </c>
      <c r="R3649" s="7" t="s">
        <v>8359</v>
      </c>
      <c r="S3649" s="11">
        <f t="shared" si="232"/>
        <v>42643.749155092592</v>
      </c>
      <c r="T3649" s="11">
        <f t="shared" si="233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34">E3650/D3650</f>
        <v>1.003825</v>
      </c>
      <c r="P3650" s="6">
        <f t="shared" ref="P3650:P3713" si="235">E3650/SUM($E$2:$E$4115)</f>
        <v>8.6960680586958589E-4</v>
      </c>
      <c r="Q3650" t="s">
        <v>8317</v>
      </c>
      <c r="R3650" s="7" t="s">
        <v>8318</v>
      </c>
      <c r="S3650" s="11">
        <f t="shared" si="232"/>
        <v>41917.292187500003</v>
      </c>
      <c r="T3650" s="11">
        <f t="shared" si="233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4"/>
        <v>1.04</v>
      </c>
      <c r="P3651" s="6">
        <f t="shared" si="235"/>
        <v>1.6892718067847408E-5</v>
      </c>
      <c r="Q3651" t="s">
        <v>8317</v>
      </c>
      <c r="R3651" s="7" t="s">
        <v>8318</v>
      </c>
      <c r="S3651" s="11">
        <f t="shared" ref="S3651:S3714" si="236">(((I3651/60)/60/24)+DATE(1970,1,1))</f>
        <v>41806.712893518517</v>
      </c>
      <c r="T3651" s="11">
        <f t="shared" ref="T3651:T3714" si="237">((($J3651/60)/60/24)+DATE(1970,1,1))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4"/>
        <v>1</v>
      </c>
      <c r="P3652" s="6">
        <f t="shared" si="235"/>
        <v>1.0828665428107312E-5</v>
      </c>
      <c r="Q3652" t="s">
        <v>8317</v>
      </c>
      <c r="R3652" s="7" t="s">
        <v>8318</v>
      </c>
      <c r="S3652" s="11">
        <f t="shared" si="236"/>
        <v>42402.478981481487</v>
      </c>
      <c r="T3652" s="11">
        <f t="shared" si="23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4"/>
        <v>1.04</v>
      </c>
      <c r="P3653" s="6">
        <f t="shared" si="235"/>
        <v>1.1261812045231606E-5</v>
      </c>
      <c r="Q3653" t="s">
        <v>8317</v>
      </c>
      <c r="R3653" s="7" t="s">
        <v>8318</v>
      </c>
      <c r="S3653" s="11">
        <f t="shared" si="236"/>
        <v>41861.665972222225</v>
      </c>
      <c r="T3653" s="11">
        <f t="shared" si="23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4"/>
        <v>2.5066666666666668</v>
      </c>
      <c r="P3654" s="6">
        <f t="shared" si="235"/>
        <v>1.62863128038734E-5</v>
      </c>
      <c r="Q3654" t="s">
        <v>8317</v>
      </c>
      <c r="R3654" s="7" t="s">
        <v>8318</v>
      </c>
      <c r="S3654" s="11">
        <f t="shared" si="236"/>
        <v>42607.165972222225</v>
      </c>
      <c r="T3654" s="11">
        <f t="shared" si="23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4"/>
        <v>1.0049999999999999</v>
      </c>
      <c r="P3655" s="6">
        <f t="shared" si="235"/>
        <v>4.3531235020991397E-5</v>
      </c>
      <c r="Q3655" t="s">
        <v>8317</v>
      </c>
      <c r="R3655" s="7" t="s">
        <v>8318</v>
      </c>
      <c r="S3655" s="11">
        <f t="shared" si="236"/>
        <v>42221.363506944443</v>
      </c>
      <c r="T3655" s="11">
        <f t="shared" si="23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4"/>
        <v>1.744</v>
      </c>
      <c r="P3656" s="6">
        <f t="shared" si="235"/>
        <v>5.6655577519857463E-5</v>
      </c>
      <c r="Q3656" t="s">
        <v>8317</v>
      </c>
      <c r="R3656" s="7" t="s">
        <v>8318</v>
      </c>
      <c r="S3656" s="11">
        <f t="shared" si="236"/>
        <v>42463.708333333328</v>
      </c>
      <c r="T3656" s="11">
        <f t="shared" si="23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4"/>
        <v>1.1626000000000001</v>
      </c>
      <c r="P3657" s="6">
        <f t="shared" si="235"/>
        <v>1.2589406426717563E-4</v>
      </c>
      <c r="Q3657" t="s">
        <v>8317</v>
      </c>
      <c r="R3657" s="7" t="s">
        <v>8318</v>
      </c>
      <c r="S3657" s="11">
        <f t="shared" si="236"/>
        <v>42203.290972222225</v>
      </c>
      <c r="T3657" s="11">
        <f t="shared" si="23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4"/>
        <v>1.0582</v>
      </c>
      <c r="P3658" s="6">
        <f t="shared" si="235"/>
        <v>1.1458893756023158E-4</v>
      </c>
      <c r="Q3658" t="s">
        <v>8317</v>
      </c>
      <c r="R3658" s="7" t="s">
        <v>8318</v>
      </c>
      <c r="S3658" s="11">
        <f t="shared" si="236"/>
        <v>42767.957638888889</v>
      </c>
      <c r="T3658" s="11">
        <f t="shared" si="23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4"/>
        <v>1.1074999999999999</v>
      </c>
      <c r="P3659" s="6">
        <f t="shared" si="235"/>
        <v>4.7970987846515393E-5</v>
      </c>
      <c r="Q3659" t="s">
        <v>8317</v>
      </c>
      <c r="R3659" s="7" t="s">
        <v>8318</v>
      </c>
      <c r="S3659" s="11">
        <f t="shared" si="236"/>
        <v>42522.904166666667</v>
      </c>
      <c r="T3659" s="11">
        <f t="shared" si="23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4"/>
        <v>1.0066666666666666</v>
      </c>
      <c r="P3660" s="6">
        <f t="shared" si="235"/>
        <v>3.2702569592884082E-5</v>
      </c>
      <c r="Q3660" t="s">
        <v>8317</v>
      </c>
      <c r="R3660" s="7" t="s">
        <v>8318</v>
      </c>
      <c r="S3660" s="11">
        <f t="shared" si="236"/>
        <v>41822.165972222225</v>
      </c>
      <c r="T3660" s="11">
        <f t="shared" si="23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4"/>
        <v>1.0203333333333333</v>
      </c>
      <c r="P3661" s="6">
        <f t="shared" si="235"/>
        <v>6.6293089750872963E-5</v>
      </c>
      <c r="Q3661" t="s">
        <v>8317</v>
      </c>
      <c r="R3661" s="7" t="s">
        <v>8318</v>
      </c>
      <c r="S3661" s="11">
        <f t="shared" si="236"/>
        <v>42082.610416666663</v>
      </c>
      <c r="T3661" s="11">
        <f t="shared" si="23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4"/>
        <v>1</v>
      </c>
      <c r="P3662" s="6">
        <f t="shared" si="235"/>
        <v>5.414332714053656E-6</v>
      </c>
      <c r="Q3662" t="s">
        <v>8317</v>
      </c>
      <c r="R3662" s="7" t="s">
        <v>8318</v>
      </c>
      <c r="S3662" s="11">
        <f t="shared" si="236"/>
        <v>41996.881076388891</v>
      </c>
      <c r="T3662" s="11">
        <f t="shared" si="23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4"/>
        <v>1.1100000000000001</v>
      </c>
      <c r="P3663" s="6">
        <f t="shared" si="235"/>
        <v>7.2118911751194701E-5</v>
      </c>
      <c r="Q3663" t="s">
        <v>8317</v>
      </c>
      <c r="R3663" s="7" t="s">
        <v>8318</v>
      </c>
      <c r="S3663" s="11">
        <f t="shared" si="236"/>
        <v>42470.166666666672</v>
      </c>
      <c r="T3663" s="11">
        <f t="shared" si="23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4"/>
        <v>1.0142500000000001</v>
      </c>
      <c r="P3664" s="6">
        <f t="shared" si="235"/>
        <v>1.7572758256732547E-4</v>
      </c>
      <c r="Q3664" t="s">
        <v>8317</v>
      </c>
      <c r="R3664" s="7" t="s">
        <v>8318</v>
      </c>
      <c r="S3664" s="11">
        <f t="shared" si="236"/>
        <v>42094.178402777776</v>
      </c>
      <c r="T3664" s="11">
        <f t="shared" si="23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4"/>
        <v>1.04</v>
      </c>
      <c r="P3665" s="6">
        <f t="shared" si="235"/>
        <v>5.067815420354222E-6</v>
      </c>
      <c r="Q3665" t="s">
        <v>8317</v>
      </c>
      <c r="R3665" s="7" t="s">
        <v>8318</v>
      </c>
      <c r="S3665" s="11">
        <f t="shared" si="236"/>
        <v>42725.493402777778</v>
      </c>
      <c r="T3665" s="11">
        <f t="shared" si="23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4"/>
        <v>1.09375</v>
      </c>
      <c r="P3666" s="6">
        <f t="shared" si="235"/>
        <v>1.8950164499187797E-5</v>
      </c>
      <c r="Q3666" t="s">
        <v>8317</v>
      </c>
      <c r="R3666" s="7" t="s">
        <v>8318</v>
      </c>
      <c r="S3666" s="11">
        <f t="shared" si="236"/>
        <v>42537.248715277776</v>
      </c>
      <c r="T3666" s="11">
        <f t="shared" si="23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4"/>
        <v>1.1516129032258065</v>
      </c>
      <c r="P3667" s="6">
        <f t="shared" si="235"/>
        <v>1.5463334231337242E-5</v>
      </c>
      <c r="Q3667" t="s">
        <v>8317</v>
      </c>
      <c r="R3667" s="7" t="s">
        <v>8318</v>
      </c>
      <c r="S3667" s="11">
        <f t="shared" si="236"/>
        <v>42305.829166666663</v>
      </c>
      <c r="T3667" s="11">
        <f t="shared" si="23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4"/>
        <v>1</v>
      </c>
      <c r="P3668" s="6">
        <f t="shared" si="235"/>
        <v>2.5988797027457552E-5</v>
      </c>
      <c r="Q3668" t="s">
        <v>8317</v>
      </c>
      <c r="R3668" s="7" t="s">
        <v>8318</v>
      </c>
      <c r="S3668" s="11">
        <f t="shared" si="236"/>
        <v>41844.291666666664</v>
      </c>
      <c r="T3668" s="11">
        <f t="shared" si="23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4"/>
        <v>1.0317033333333334</v>
      </c>
      <c r="P3669" s="6">
        <f t="shared" si="235"/>
        <v>6.7031821306378446E-5</v>
      </c>
      <c r="Q3669" t="s">
        <v>8317</v>
      </c>
      <c r="R3669" s="7" t="s">
        <v>8318</v>
      </c>
      <c r="S3669" s="11">
        <f t="shared" si="236"/>
        <v>42203.970127314817</v>
      </c>
      <c r="T3669" s="11">
        <f t="shared" si="23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4"/>
        <v>1.0349999999999999</v>
      </c>
      <c r="P3670" s="6">
        <f t="shared" si="235"/>
        <v>2.2415337436182137E-5</v>
      </c>
      <c r="Q3670" t="s">
        <v>8317</v>
      </c>
      <c r="R3670" s="7" t="s">
        <v>8318</v>
      </c>
      <c r="S3670" s="11">
        <f t="shared" si="236"/>
        <v>42208.772916666669</v>
      </c>
      <c r="T3670" s="11">
        <f t="shared" si="23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4"/>
        <v>1.3819999999999999</v>
      </c>
      <c r="P3671" s="6">
        <f t="shared" si="235"/>
        <v>2.9930431243288613E-5</v>
      </c>
      <c r="Q3671" t="s">
        <v>8317</v>
      </c>
      <c r="R3671" s="7" t="s">
        <v>8318</v>
      </c>
      <c r="S3671" s="11">
        <f t="shared" si="236"/>
        <v>42166.675196759257</v>
      </c>
      <c r="T3671" s="11">
        <f t="shared" si="23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4"/>
        <v>1.0954545454545455</v>
      </c>
      <c r="P3672" s="6">
        <f t="shared" si="235"/>
        <v>5.2194167363477249E-6</v>
      </c>
      <c r="Q3672" t="s">
        <v>8317</v>
      </c>
      <c r="R3672" s="7" t="s">
        <v>8318</v>
      </c>
      <c r="S3672" s="11">
        <f t="shared" si="236"/>
        <v>42155.958333333328</v>
      </c>
      <c r="T3672" s="11">
        <f t="shared" si="23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4"/>
        <v>1.0085714285714287</v>
      </c>
      <c r="P3673" s="6">
        <f t="shared" si="235"/>
        <v>7.6450377922437622E-5</v>
      </c>
      <c r="Q3673" t="s">
        <v>8317</v>
      </c>
      <c r="R3673" s="7" t="s">
        <v>8318</v>
      </c>
      <c r="S3673" s="11">
        <f t="shared" si="236"/>
        <v>41841.165972222225</v>
      </c>
      <c r="T3673" s="11">
        <f t="shared" si="23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4"/>
        <v>1.0153333333333334</v>
      </c>
      <c r="P3674" s="6">
        <f t="shared" si="235"/>
        <v>6.5968229788029753E-5</v>
      </c>
      <c r="Q3674" t="s">
        <v>8317</v>
      </c>
      <c r="R3674" s="7" t="s">
        <v>8318</v>
      </c>
      <c r="S3674" s="11">
        <f t="shared" si="236"/>
        <v>41908.946574074071</v>
      </c>
      <c r="T3674" s="11">
        <f t="shared" si="23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4"/>
        <v>1.13625</v>
      </c>
      <c r="P3675" s="6">
        <f t="shared" si="235"/>
        <v>9.8432568741495477E-5</v>
      </c>
      <c r="Q3675" t="s">
        <v>8317</v>
      </c>
      <c r="R3675" s="7" t="s">
        <v>8318</v>
      </c>
      <c r="S3675" s="11">
        <f t="shared" si="236"/>
        <v>41948.536111111112</v>
      </c>
      <c r="T3675" s="11">
        <f t="shared" si="23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4"/>
        <v>1</v>
      </c>
      <c r="P3676" s="6">
        <f t="shared" si="235"/>
        <v>9.7457988852965818E-5</v>
      </c>
      <c r="Q3676" t="s">
        <v>8317</v>
      </c>
      <c r="R3676" s="7" t="s">
        <v>8318</v>
      </c>
      <c r="S3676" s="11">
        <f t="shared" si="236"/>
        <v>42616.873020833329</v>
      </c>
      <c r="T3676" s="11">
        <f t="shared" si="23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4"/>
        <v>1.4</v>
      </c>
      <c r="P3677" s="6">
        <f t="shared" si="235"/>
        <v>1.5160131599350237E-6</v>
      </c>
      <c r="Q3677" t="s">
        <v>8317</v>
      </c>
      <c r="R3677" s="7" t="s">
        <v>8318</v>
      </c>
      <c r="S3677" s="11">
        <f t="shared" si="236"/>
        <v>42505.958333333328</v>
      </c>
      <c r="T3677" s="11">
        <f t="shared" si="23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1.2875000000000001</v>
      </c>
      <c r="P3678" s="6">
        <f t="shared" si="235"/>
        <v>2.2307050781901066E-5</v>
      </c>
      <c r="Q3678" t="s">
        <v>8317</v>
      </c>
      <c r="R3678" s="7" t="s">
        <v>8318</v>
      </c>
      <c r="S3678" s="11">
        <f t="shared" si="236"/>
        <v>41894.815787037034</v>
      </c>
      <c r="T3678" s="11">
        <f t="shared" si="23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1.0290416666666666</v>
      </c>
      <c r="P3679" s="6">
        <f t="shared" si="235"/>
        <v>2.6743555007796631E-4</v>
      </c>
      <c r="Q3679" t="s">
        <v>8317</v>
      </c>
      <c r="R3679" s="7" t="s">
        <v>8318</v>
      </c>
      <c r="S3679" s="11">
        <f t="shared" si="236"/>
        <v>41823.165972222225</v>
      </c>
      <c r="T3679" s="11">
        <f t="shared" si="23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1.0249999999999999</v>
      </c>
      <c r="P3680" s="6">
        <f t="shared" si="235"/>
        <v>4.4397528255239982E-5</v>
      </c>
      <c r="Q3680" t="s">
        <v>8317</v>
      </c>
      <c r="R3680" s="7" t="s">
        <v>8318</v>
      </c>
      <c r="S3680" s="11">
        <f t="shared" si="236"/>
        <v>42155.531226851846</v>
      </c>
      <c r="T3680" s="11">
        <f t="shared" si="23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1.101</v>
      </c>
      <c r="P3681" s="6">
        <f t="shared" si="235"/>
        <v>4.7689442545384605E-5</v>
      </c>
      <c r="Q3681" t="s">
        <v>8317</v>
      </c>
      <c r="R3681" s="7" t="s">
        <v>8318</v>
      </c>
      <c r="S3681" s="11">
        <f t="shared" si="236"/>
        <v>41821.207638888889</v>
      </c>
      <c r="T3681" s="11">
        <f t="shared" si="23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1.1276666666666666</v>
      </c>
      <c r="P3682" s="6">
        <f t="shared" si="235"/>
        <v>7.326675028657408E-5</v>
      </c>
      <c r="Q3682" t="s">
        <v>8317</v>
      </c>
      <c r="R3682" s="7" t="s">
        <v>8318</v>
      </c>
      <c r="S3682" s="11">
        <f t="shared" si="236"/>
        <v>42648.454097222217</v>
      </c>
      <c r="T3682" s="11">
        <f t="shared" si="23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1.119</v>
      </c>
      <c r="P3683" s="6">
        <f t="shared" si="235"/>
        <v>2.4234553228104165E-5</v>
      </c>
      <c r="Q3683" t="s">
        <v>8317</v>
      </c>
      <c r="R3683" s="7" t="s">
        <v>8318</v>
      </c>
      <c r="S3683" s="11">
        <f t="shared" si="236"/>
        <v>42384.651504629626</v>
      </c>
      <c r="T3683" s="11">
        <f t="shared" si="23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1.3919999999999999</v>
      </c>
      <c r="P3684" s="6">
        <f t="shared" si="235"/>
        <v>9.0441013655552272E-5</v>
      </c>
      <c r="Q3684" t="s">
        <v>8317</v>
      </c>
      <c r="R3684" s="7" t="s">
        <v>8318</v>
      </c>
      <c r="S3684" s="11">
        <f t="shared" si="236"/>
        <v>41806.290972222225</v>
      </c>
      <c r="T3684" s="11">
        <f t="shared" si="23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1.1085714285714285</v>
      </c>
      <c r="P3685" s="6">
        <f t="shared" si="235"/>
        <v>8.4030443722112744E-5</v>
      </c>
      <c r="Q3685" t="s">
        <v>8317</v>
      </c>
      <c r="R3685" s="7" t="s">
        <v>8318</v>
      </c>
      <c r="S3685" s="11">
        <f t="shared" si="236"/>
        <v>42663.116851851853</v>
      </c>
      <c r="T3685" s="11">
        <f t="shared" si="23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1.3906666666666667</v>
      </c>
      <c r="P3686" s="6">
        <f t="shared" si="235"/>
        <v>2.2588596083031853E-5</v>
      </c>
      <c r="Q3686" t="s">
        <v>8317</v>
      </c>
      <c r="R3686" s="7" t="s">
        <v>8318</v>
      </c>
      <c r="S3686" s="11">
        <f t="shared" si="236"/>
        <v>42249.180393518516</v>
      </c>
      <c r="T3686" s="11">
        <f t="shared" si="23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1.0569999999999999</v>
      </c>
      <c r="P3687" s="6">
        <f t="shared" si="235"/>
        <v>1.1445899357509429E-4</v>
      </c>
      <c r="Q3687" t="s">
        <v>8317</v>
      </c>
      <c r="R3687" s="7" t="s">
        <v>8318</v>
      </c>
      <c r="S3687" s="11">
        <f t="shared" si="236"/>
        <v>41778.875</v>
      </c>
      <c r="T3687" s="11">
        <f t="shared" si="23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1.0142857142857142</v>
      </c>
      <c r="P3688" s="6">
        <f t="shared" si="235"/>
        <v>7.6883524539561928E-6</v>
      </c>
      <c r="Q3688" t="s">
        <v>8317</v>
      </c>
      <c r="R3688" s="7" t="s">
        <v>8318</v>
      </c>
      <c r="S3688" s="11">
        <f t="shared" si="236"/>
        <v>42245.165972222225</v>
      </c>
      <c r="T3688" s="11">
        <f t="shared" si="23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1.0024500000000001</v>
      </c>
      <c r="P3689" s="6">
        <f t="shared" si="235"/>
        <v>1.0855195658406176E-4</v>
      </c>
      <c r="Q3689" t="s">
        <v>8317</v>
      </c>
      <c r="R3689" s="7" t="s">
        <v>8318</v>
      </c>
      <c r="S3689" s="11">
        <f t="shared" si="236"/>
        <v>41817.218229166669</v>
      </c>
      <c r="T3689" s="11">
        <f t="shared" si="23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1.0916666666666666</v>
      </c>
      <c r="P3690" s="6">
        <f t="shared" si="235"/>
        <v>7.0927758554102893E-5</v>
      </c>
      <c r="Q3690" t="s">
        <v>8317</v>
      </c>
      <c r="R3690" s="7" t="s">
        <v>8318</v>
      </c>
      <c r="S3690" s="11">
        <f t="shared" si="236"/>
        <v>41859.787083333329</v>
      </c>
      <c r="T3690" s="11">
        <f t="shared" si="23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1.1833333333333333</v>
      </c>
      <c r="P3691" s="6">
        <f t="shared" si="235"/>
        <v>7.6883524539561921E-5</v>
      </c>
      <c r="Q3691" t="s">
        <v>8317</v>
      </c>
      <c r="R3691" s="7" t="s">
        <v>8318</v>
      </c>
      <c r="S3691" s="11">
        <f t="shared" si="236"/>
        <v>42176.934027777781</v>
      </c>
      <c r="T3691" s="11">
        <f t="shared" si="23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1.2</v>
      </c>
      <c r="P3692" s="6">
        <f t="shared" si="235"/>
        <v>3.8983195541186327E-5</v>
      </c>
      <c r="Q3692" t="s">
        <v>8317</v>
      </c>
      <c r="R3692" s="7" t="s">
        <v>8318</v>
      </c>
      <c r="S3692" s="11">
        <f t="shared" si="236"/>
        <v>41970.639849537038</v>
      </c>
      <c r="T3692" s="11">
        <f t="shared" si="23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1.2796000000000001</v>
      </c>
      <c r="P3693" s="6">
        <f t="shared" si="235"/>
        <v>1.1085088225444894E-3</v>
      </c>
      <c r="Q3693" t="s">
        <v>8317</v>
      </c>
      <c r="R3693" s="7" t="s">
        <v>8318</v>
      </c>
      <c r="S3693" s="11">
        <f t="shared" si="236"/>
        <v>42065.207638888889</v>
      </c>
      <c r="T3693" s="11">
        <f t="shared" si="23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1.26</v>
      </c>
      <c r="P3694" s="6">
        <f t="shared" si="235"/>
        <v>2.7288236878830428E-5</v>
      </c>
      <c r="Q3694" t="s">
        <v>8317</v>
      </c>
      <c r="R3694" s="7" t="s">
        <v>8318</v>
      </c>
      <c r="S3694" s="11">
        <f t="shared" si="236"/>
        <v>41901</v>
      </c>
      <c r="T3694" s="11">
        <f t="shared" si="23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1.2912912912912913</v>
      </c>
      <c r="P3695" s="6">
        <f t="shared" si="235"/>
        <v>9.3126522681722898E-6</v>
      </c>
      <c r="Q3695" t="s">
        <v>8317</v>
      </c>
      <c r="R3695" s="7" t="s">
        <v>8318</v>
      </c>
      <c r="S3695" s="11">
        <f t="shared" si="236"/>
        <v>42338.9375</v>
      </c>
      <c r="T3695" s="11">
        <f t="shared" si="23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1.0742857142857143</v>
      </c>
      <c r="P3696" s="6">
        <f t="shared" si="235"/>
        <v>8.1431564019366991E-5</v>
      </c>
      <c r="Q3696" t="s">
        <v>8317</v>
      </c>
      <c r="R3696" s="7" t="s">
        <v>8318</v>
      </c>
      <c r="S3696" s="11">
        <f t="shared" si="236"/>
        <v>42527.083333333328</v>
      </c>
      <c r="T3696" s="11">
        <f t="shared" si="23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1.00125</v>
      </c>
      <c r="P3697" s="6">
        <f t="shared" si="235"/>
        <v>8.6737610079139571E-5</v>
      </c>
      <c r="Q3697" t="s">
        <v>8317</v>
      </c>
      <c r="R3697" s="7" t="s">
        <v>8318</v>
      </c>
      <c r="S3697" s="11">
        <f t="shared" si="236"/>
        <v>42015.870486111111</v>
      </c>
      <c r="T3697" s="11">
        <f t="shared" si="23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1.55</v>
      </c>
      <c r="P3698" s="6">
        <f t="shared" si="235"/>
        <v>6.7137725654265332E-5</v>
      </c>
      <c r="Q3698" t="s">
        <v>8317</v>
      </c>
      <c r="R3698" s="7" t="s">
        <v>8318</v>
      </c>
      <c r="S3698" s="11">
        <f t="shared" si="236"/>
        <v>42048.617083333331</v>
      </c>
      <c r="T3698" s="11">
        <f t="shared" si="23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1.08</v>
      </c>
      <c r="P3699" s="6">
        <f t="shared" si="235"/>
        <v>4.6779834649423591E-5</v>
      </c>
      <c r="Q3699" t="s">
        <v>8317</v>
      </c>
      <c r="R3699" s="7" t="s">
        <v>8318</v>
      </c>
      <c r="S3699" s="11">
        <f t="shared" si="236"/>
        <v>42500.465833333335</v>
      </c>
      <c r="T3699" s="11">
        <f t="shared" si="23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1.1052</v>
      </c>
      <c r="P3700" s="6">
        <f t="shared" si="235"/>
        <v>1.1967841031144202E-4</v>
      </c>
      <c r="Q3700" t="s">
        <v>8317</v>
      </c>
      <c r="R3700" s="7" t="s">
        <v>8318</v>
      </c>
      <c r="S3700" s="11">
        <f t="shared" si="236"/>
        <v>42431.806562500002</v>
      </c>
      <c r="T3700" s="11">
        <f t="shared" si="23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1.008</v>
      </c>
      <c r="P3701" s="6">
        <f t="shared" si="235"/>
        <v>5.4576473757660856E-5</v>
      </c>
      <c r="Q3701" t="s">
        <v>8317</v>
      </c>
      <c r="R3701" s="7" t="s">
        <v>8318</v>
      </c>
      <c r="S3701" s="11">
        <f t="shared" si="236"/>
        <v>41927.602037037039</v>
      </c>
      <c r="T3701" s="11">
        <f t="shared" si="23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1.212</v>
      </c>
      <c r="P3702" s="6">
        <f t="shared" si="235"/>
        <v>1.3124342498866064E-5</v>
      </c>
      <c r="Q3702" t="s">
        <v>8317</v>
      </c>
      <c r="R3702" s="7" t="s">
        <v>8318</v>
      </c>
      <c r="S3702" s="11">
        <f t="shared" si="236"/>
        <v>41912.666666666664</v>
      </c>
      <c r="T3702" s="11">
        <f t="shared" si="23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1.0033333333333334</v>
      </c>
      <c r="P3703" s="6">
        <f t="shared" si="235"/>
        <v>3.2594282938603014E-5</v>
      </c>
      <c r="Q3703" t="s">
        <v>8317</v>
      </c>
      <c r="R3703" s="7" t="s">
        <v>8318</v>
      </c>
      <c r="S3703" s="11">
        <f t="shared" si="236"/>
        <v>42159.541585648149</v>
      </c>
      <c r="T3703" s="11">
        <f t="shared" si="23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1.0916666666666666</v>
      </c>
      <c r="P3704" s="6">
        <f t="shared" si="235"/>
        <v>7.0927758554102893E-5</v>
      </c>
      <c r="Q3704" t="s">
        <v>8317</v>
      </c>
      <c r="R3704" s="7" t="s">
        <v>8318</v>
      </c>
      <c r="S3704" s="11">
        <f t="shared" si="236"/>
        <v>42561.957638888889</v>
      </c>
      <c r="T3704" s="11">
        <f t="shared" si="23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1.2342857142857142</v>
      </c>
      <c r="P3705" s="6">
        <f t="shared" si="235"/>
        <v>2.8067900789654156E-5</v>
      </c>
      <c r="Q3705" t="s">
        <v>8317</v>
      </c>
      <c r="R3705" s="7" t="s">
        <v>8318</v>
      </c>
      <c r="S3705" s="11">
        <f t="shared" si="236"/>
        <v>42595.290972222225</v>
      </c>
      <c r="T3705" s="11">
        <f t="shared" si="23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1.3633666666666666</v>
      </c>
      <c r="P3706" s="6">
        <f t="shared" si="235"/>
        <v>8.8580648935003436E-6</v>
      </c>
      <c r="Q3706" t="s">
        <v>8317</v>
      </c>
      <c r="R3706" s="7" t="s">
        <v>8318</v>
      </c>
      <c r="S3706" s="11">
        <f t="shared" si="236"/>
        <v>42521.689745370371</v>
      </c>
      <c r="T3706" s="11">
        <f t="shared" si="23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1.0346657233816767</v>
      </c>
      <c r="P3707" s="6">
        <f t="shared" si="235"/>
        <v>6.3347692754427785E-5</v>
      </c>
      <c r="Q3707" t="s">
        <v>8317</v>
      </c>
      <c r="R3707" s="7" t="s">
        <v>8318</v>
      </c>
      <c r="S3707" s="11">
        <f t="shared" si="236"/>
        <v>41813.75</v>
      </c>
      <c r="T3707" s="11">
        <f t="shared" si="23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1.2133333333333334</v>
      </c>
      <c r="P3708" s="6">
        <f t="shared" si="235"/>
        <v>3.9416342158310619E-5</v>
      </c>
      <c r="Q3708" t="s">
        <v>8317</v>
      </c>
      <c r="R3708" s="7" t="s">
        <v>8318</v>
      </c>
      <c r="S3708" s="11">
        <f t="shared" si="236"/>
        <v>41894.913761574076</v>
      </c>
      <c r="T3708" s="11">
        <f t="shared" si="23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1.86</v>
      </c>
      <c r="P3709" s="6">
        <f t="shared" si="235"/>
        <v>4.0282635392559204E-5</v>
      </c>
      <c r="Q3709" t="s">
        <v>8317</v>
      </c>
      <c r="R3709" s="7" t="s">
        <v>8318</v>
      </c>
      <c r="S3709" s="11">
        <f t="shared" si="236"/>
        <v>42573.226388888885</v>
      </c>
      <c r="T3709" s="11">
        <f t="shared" si="23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</v>
      </c>
      <c r="P3710" s="6">
        <f t="shared" si="235"/>
        <v>4.5480394798050715E-5</v>
      </c>
      <c r="Q3710" t="s">
        <v>8317</v>
      </c>
      <c r="R3710" s="7" t="s">
        <v>8318</v>
      </c>
      <c r="S3710" s="11">
        <f t="shared" si="236"/>
        <v>41824.142199074071</v>
      </c>
      <c r="T3710" s="11">
        <f t="shared" si="23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1.0825</v>
      </c>
      <c r="P3711" s="6">
        <f t="shared" si="235"/>
        <v>2.3444060651852333E-5</v>
      </c>
      <c r="Q3711" t="s">
        <v>8317</v>
      </c>
      <c r="R3711" s="7" t="s">
        <v>8318</v>
      </c>
      <c r="S3711" s="11">
        <f t="shared" si="236"/>
        <v>41815.707708333335</v>
      </c>
      <c r="T3711" s="11">
        <f t="shared" si="23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1.4115384615384616</v>
      </c>
      <c r="P3712" s="6">
        <f t="shared" si="235"/>
        <v>3.9741202121153837E-5</v>
      </c>
      <c r="Q3712" t="s">
        <v>8317</v>
      </c>
      <c r="R3712" s="7" t="s">
        <v>8318</v>
      </c>
      <c r="S3712" s="11">
        <f t="shared" si="236"/>
        <v>42097.576249999998</v>
      </c>
      <c r="T3712" s="11">
        <f t="shared" si="23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1.1399999999999999</v>
      </c>
      <c r="P3713" s="6">
        <f t="shared" si="235"/>
        <v>1.2344678588042336E-5</v>
      </c>
      <c r="Q3713" t="s">
        <v>8317</v>
      </c>
      <c r="R3713" s="7" t="s">
        <v>8318</v>
      </c>
      <c r="S3713" s="11">
        <f t="shared" si="236"/>
        <v>41805.666666666664</v>
      </c>
      <c r="T3713" s="11">
        <f t="shared" si="23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8">E3714/D3714</f>
        <v>1.5373333333333334</v>
      </c>
      <c r="P3714" s="6">
        <f t="shared" ref="P3714:P3777" si="239">E3714/SUM($E$2:$E$4115)</f>
        <v>2.4970902477215463E-4</v>
      </c>
      <c r="Q3714" t="s">
        <v>8317</v>
      </c>
      <c r="R3714" s="7" t="s">
        <v>8318</v>
      </c>
      <c r="S3714" s="11">
        <f t="shared" si="236"/>
        <v>42155.290972222225</v>
      </c>
      <c r="T3714" s="11">
        <f t="shared" si="23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8"/>
        <v>1.0149999999999999</v>
      </c>
      <c r="P3715" s="6">
        <f t="shared" si="239"/>
        <v>4.396438163811569E-5</v>
      </c>
      <c r="Q3715" t="s">
        <v>8317</v>
      </c>
      <c r="R3715" s="7" t="s">
        <v>8318</v>
      </c>
      <c r="S3715" s="11">
        <f t="shared" ref="S3715:S3778" si="240">(((I3715/60)/60/24)+DATE(1970,1,1))</f>
        <v>42525.738032407404</v>
      </c>
      <c r="T3715" s="11">
        <f t="shared" ref="T3715:T3778" si="241">((($J3715/60)/60/24)+DATE(1970,1,1))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8"/>
        <v>1.0235000000000001</v>
      </c>
      <c r="P3716" s="6">
        <f t="shared" si="239"/>
        <v>2.216627813133567E-4</v>
      </c>
      <c r="Q3716" t="s">
        <v>8317</v>
      </c>
      <c r="R3716" s="7" t="s">
        <v>8318</v>
      </c>
      <c r="S3716" s="11">
        <f t="shared" si="240"/>
        <v>42150.165972222225</v>
      </c>
      <c r="T3716" s="11">
        <f t="shared" si="241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8"/>
        <v>1.0257142857142858</v>
      </c>
      <c r="P3717" s="6">
        <f t="shared" si="239"/>
        <v>7.7749817773810505E-5</v>
      </c>
      <c r="Q3717" t="s">
        <v>8317</v>
      </c>
      <c r="R3717" s="7" t="s">
        <v>8318</v>
      </c>
      <c r="S3717" s="11">
        <f t="shared" si="240"/>
        <v>42094.536111111112</v>
      </c>
      <c r="T3717" s="11">
        <f t="shared" si="241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8"/>
        <v>1.5575000000000001</v>
      </c>
      <c r="P3718" s="6">
        <f t="shared" si="239"/>
        <v>2.6985034246843422E-5</v>
      </c>
      <c r="Q3718" t="s">
        <v>8317</v>
      </c>
      <c r="R3718" s="7" t="s">
        <v>8318</v>
      </c>
      <c r="S3718" s="11">
        <f t="shared" si="240"/>
        <v>42390.887835648144</v>
      </c>
      <c r="T3718" s="11">
        <f t="shared" si="241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8"/>
        <v>1.0075000000000001</v>
      </c>
      <c r="P3719" s="6">
        <f t="shared" si="239"/>
        <v>8.7279043350544944E-5</v>
      </c>
      <c r="Q3719" t="s">
        <v>8317</v>
      </c>
      <c r="R3719" s="7" t="s">
        <v>8318</v>
      </c>
      <c r="S3719" s="11">
        <f t="shared" si="240"/>
        <v>42133.866307870368</v>
      </c>
      <c r="T3719" s="11">
        <f t="shared" si="241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8"/>
        <v>2.3940000000000001</v>
      </c>
      <c r="P3720" s="6">
        <f t="shared" si="239"/>
        <v>2.5923825034888907E-5</v>
      </c>
      <c r="Q3720" t="s">
        <v>8317</v>
      </c>
      <c r="R3720" s="7" t="s">
        <v>8318</v>
      </c>
      <c r="S3720" s="11">
        <f t="shared" si="240"/>
        <v>42062.716145833328</v>
      </c>
      <c r="T3720" s="11">
        <f t="shared" si="241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8"/>
        <v>2.1</v>
      </c>
      <c r="P3721" s="6">
        <f t="shared" si="239"/>
        <v>9.096078959610142E-6</v>
      </c>
      <c r="Q3721" t="s">
        <v>8317</v>
      </c>
      <c r="R3721" s="7" t="s">
        <v>8318</v>
      </c>
      <c r="S3721" s="11">
        <f t="shared" si="240"/>
        <v>42177.729930555557</v>
      </c>
      <c r="T3721" s="11">
        <f t="shared" si="241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8"/>
        <v>1.0451515151515152</v>
      </c>
      <c r="P3722" s="6">
        <f t="shared" si="239"/>
        <v>7.4696134123084239E-5</v>
      </c>
      <c r="Q3722" t="s">
        <v>8317</v>
      </c>
      <c r="R3722" s="7" t="s">
        <v>8318</v>
      </c>
      <c r="S3722" s="11">
        <f t="shared" si="240"/>
        <v>42187.993125000001</v>
      </c>
      <c r="T3722" s="11">
        <f t="shared" si="241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8"/>
        <v>1.008</v>
      </c>
      <c r="P3723" s="6">
        <f t="shared" si="239"/>
        <v>1.0915294751532171E-4</v>
      </c>
      <c r="Q3723" t="s">
        <v>8317</v>
      </c>
      <c r="R3723" s="7" t="s">
        <v>8318</v>
      </c>
      <c r="S3723" s="11">
        <f t="shared" si="240"/>
        <v>41948.977824074071</v>
      </c>
      <c r="T3723" s="11">
        <f t="shared" si="241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8"/>
        <v>1.1120000000000001</v>
      </c>
      <c r="P3724" s="6">
        <f t="shared" si="239"/>
        <v>3.6124427868165996E-5</v>
      </c>
      <c r="Q3724" t="s">
        <v>8317</v>
      </c>
      <c r="R3724" s="7" t="s">
        <v>8318</v>
      </c>
      <c r="S3724" s="11">
        <f t="shared" si="240"/>
        <v>42411.957638888889</v>
      </c>
      <c r="T3724" s="11">
        <f t="shared" si="241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8"/>
        <v>1.0204444444444445</v>
      </c>
      <c r="P3725" s="6">
        <f t="shared" si="239"/>
        <v>9.9450463291737566E-5</v>
      </c>
      <c r="Q3725" t="s">
        <v>8317</v>
      </c>
      <c r="R3725" s="7" t="s">
        <v>8318</v>
      </c>
      <c r="S3725" s="11">
        <f t="shared" si="240"/>
        <v>41973.794699074075</v>
      </c>
      <c r="T3725" s="11">
        <f t="shared" si="241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8"/>
        <v>1.0254767441860466</v>
      </c>
      <c r="P3726" s="6">
        <f t="shared" si="239"/>
        <v>9.5499083277021199E-5</v>
      </c>
      <c r="Q3726" t="s">
        <v>8317</v>
      </c>
      <c r="R3726" s="7" t="s">
        <v>8318</v>
      </c>
      <c r="S3726" s="11">
        <f t="shared" si="240"/>
        <v>42494.958333333328</v>
      </c>
      <c r="T3726" s="11">
        <f t="shared" si="241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8"/>
        <v>1.27</v>
      </c>
      <c r="P3727" s="6">
        <f t="shared" si="239"/>
        <v>8.2514430562177728E-6</v>
      </c>
      <c r="Q3727" t="s">
        <v>8317</v>
      </c>
      <c r="R3727" s="7" t="s">
        <v>8318</v>
      </c>
      <c r="S3727" s="11">
        <f t="shared" si="240"/>
        <v>42418.895833333328</v>
      </c>
      <c r="T3727" s="11">
        <f t="shared" si="241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8"/>
        <v>3.3870588235294119</v>
      </c>
      <c r="P3728" s="6">
        <f t="shared" si="239"/>
        <v>6.2351455535041911E-5</v>
      </c>
      <c r="Q3728" t="s">
        <v>8317</v>
      </c>
      <c r="R3728" s="7" t="s">
        <v>8318</v>
      </c>
      <c r="S3728" s="11">
        <f t="shared" si="240"/>
        <v>42489.875</v>
      </c>
      <c r="T3728" s="11">
        <f t="shared" si="241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8"/>
        <v>1.0075000000000001</v>
      </c>
      <c r="P3729" s="6">
        <f t="shared" si="239"/>
        <v>4.3639521675272472E-5</v>
      </c>
      <c r="Q3729" t="s">
        <v>8317</v>
      </c>
      <c r="R3729" s="7" t="s">
        <v>8318</v>
      </c>
      <c r="S3729" s="11">
        <f t="shared" si="240"/>
        <v>42663.204861111109</v>
      </c>
      <c r="T3729" s="11">
        <f t="shared" si="241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8"/>
        <v>9.3100000000000002E-2</v>
      </c>
      <c r="P3730" s="6">
        <f t="shared" si="239"/>
        <v>4.0325950054271633E-5</v>
      </c>
      <c r="Q3730" t="s">
        <v>8317</v>
      </c>
      <c r="R3730" s="7" t="s">
        <v>8318</v>
      </c>
      <c r="S3730" s="11">
        <f t="shared" si="240"/>
        <v>42235.171018518522</v>
      </c>
      <c r="T3730" s="11">
        <f t="shared" si="241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8"/>
        <v>7.2400000000000006E-2</v>
      </c>
      <c r="P3731" s="6">
        <f t="shared" si="239"/>
        <v>7.839953769949694E-6</v>
      </c>
      <c r="Q3731" t="s">
        <v>8317</v>
      </c>
      <c r="R3731" s="7" t="s">
        <v>8318</v>
      </c>
      <c r="S3731" s="11">
        <f t="shared" si="240"/>
        <v>42086.16333333333</v>
      </c>
      <c r="T3731" s="11">
        <f t="shared" si="241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8"/>
        <v>0.1</v>
      </c>
      <c r="P3732" s="6">
        <f t="shared" si="239"/>
        <v>2.1657330856214625E-6</v>
      </c>
      <c r="Q3732" t="s">
        <v>8317</v>
      </c>
      <c r="R3732" s="7" t="s">
        <v>8318</v>
      </c>
      <c r="S3732" s="11">
        <f t="shared" si="240"/>
        <v>42233.677766203706</v>
      </c>
      <c r="T3732" s="11">
        <f t="shared" si="241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8"/>
        <v>0.11272727272727273</v>
      </c>
      <c r="P3733" s="6">
        <f t="shared" si="239"/>
        <v>1.3427545130853068E-5</v>
      </c>
      <c r="Q3733" t="s">
        <v>8317</v>
      </c>
      <c r="R3733" s="7" t="s">
        <v>8318</v>
      </c>
      <c r="S3733" s="11">
        <f t="shared" si="240"/>
        <v>42014.140972222223</v>
      </c>
      <c r="T3733" s="11">
        <f t="shared" si="241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8"/>
        <v>0.15411764705882353</v>
      </c>
      <c r="P3734" s="6">
        <f t="shared" si="239"/>
        <v>2.837110342164116E-6</v>
      </c>
      <c r="Q3734" t="s">
        <v>8317</v>
      </c>
      <c r="R3734" s="7" t="s">
        <v>8318</v>
      </c>
      <c r="S3734" s="11">
        <f t="shared" si="240"/>
        <v>42028.5</v>
      </c>
      <c r="T3734" s="11">
        <f t="shared" si="241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8"/>
        <v>0</v>
      </c>
      <c r="P3735" s="6">
        <f t="shared" si="239"/>
        <v>0</v>
      </c>
      <c r="Q3735" t="s">
        <v>8317</v>
      </c>
      <c r="R3735" s="7" t="s">
        <v>8318</v>
      </c>
      <c r="S3735" s="11">
        <f t="shared" si="240"/>
        <v>42112.9375</v>
      </c>
      <c r="T3735" s="11">
        <f t="shared" si="241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8"/>
        <v>0.28466666666666668</v>
      </c>
      <c r="P3736" s="6">
        <f t="shared" si="239"/>
        <v>9.2476802756036449E-6</v>
      </c>
      <c r="Q3736" t="s">
        <v>8317</v>
      </c>
      <c r="R3736" s="7" t="s">
        <v>8318</v>
      </c>
      <c r="S3736" s="11">
        <f t="shared" si="240"/>
        <v>42149.901574074072</v>
      </c>
      <c r="T3736" s="11">
        <f t="shared" si="241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8"/>
        <v>0.13333333333333333</v>
      </c>
      <c r="P3737" s="6">
        <f t="shared" si="239"/>
        <v>4.331466171242925E-7</v>
      </c>
      <c r="Q3737" t="s">
        <v>8317</v>
      </c>
      <c r="R3737" s="7" t="s">
        <v>8318</v>
      </c>
      <c r="S3737" s="11">
        <f t="shared" si="240"/>
        <v>42152.693159722221</v>
      </c>
      <c r="T3737" s="11">
        <f t="shared" si="241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8"/>
        <v>6.6666666666666671E-3</v>
      </c>
      <c r="P3738" s="6">
        <f t="shared" si="239"/>
        <v>2.1657330856214625E-7</v>
      </c>
      <c r="Q3738" t="s">
        <v>8317</v>
      </c>
      <c r="R3738" s="7" t="s">
        <v>8318</v>
      </c>
      <c r="S3738" s="11">
        <f t="shared" si="240"/>
        <v>42086.75</v>
      </c>
      <c r="T3738" s="11">
        <f t="shared" si="241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8"/>
        <v>0.21428571428571427</v>
      </c>
      <c r="P3739" s="6">
        <f t="shared" si="239"/>
        <v>3.2485996284321939E-6</v>
      </c>
      <c r="Q3739" t="s">
        <v>8317</v>
      </c>
      <c r="R3739" s="7" t="s">
        <v>8318</v>
      </c>
      <c r="S3739" s="11">
        <f t="shared" si="240"/>
        <v>42320.290972222225</v>
      </c>
      <c r="T3739" s="11">
        <f t="shared" si="241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8"/>
        <v>0.18</v>
      </c>
      <c r="P3740" s="6">
        <f t="shared" si="239"/>
        <v>5.8474793311779489E-6</v>
      </c>
      <c r="Q3740" t="s">
        <v>8317</v>
      </c>
      <c r="R3740" s="7" t="s">
        <v>8318</v>
      </c>
      <c r="S3740" s="11">
        <f t="shared" si="240"/>
        <v>41835.916666666664</v>
      </c>
      <c r="T3740" s="11">
        <f t="shared" si="241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8"/>
        <v>0.20125000000000001</v>
      </c>
      <c r="P3741" s="6">
        <f t="shared" si="239"/>
        <v>1.7434151339252775E-5</v>
      </c>
      <c r="Q3741" t="s">
        <v>8317</v>
      </c>
      <c r="R3741" s="7" t="s">
        <v>8318</v>
      </c>
      <c r="S3741" s="11">
        <f t="shared" si="240"/>
        <v>42568.449861111112</v>
      </c>
      <c r="T3741" s="11">
        <f t="shared" si="241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0.17899999999999999</v>
      </c>
      <c r="P3742" s="6">
        <f t="shared" si="239"/>
        <v>7.7533244465248359E-6</v>
      </c>
      <c r="Q3742" t="s">
        <v>8317</v>
      </c>
      <c r="R3742" s="7" t="s">
        <v>8318</v>
      </c>
      <c r="S3742" s="11">
        <f t="shared" si="240"/>
        <v>41863.079143518517</v>
      </c>
      <c r="T3742" s="11">
        <f t="shared" si="241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6">
        <f t="shared" si="239"/>
        <v>0</v>
      </c>
      <c r="Q3743" t="s">
        <v>8317</v>
      </c>
      <c r="R3743" s="7" t="s">
        <v>8318</v>
      </c>
      <c r="S3743" s="11">
        <f t="shared" si="240"/>
        <v>42355.920717592591</v>
      </c>
      <c r="T3743" s="11">
        <f t="shared" si="241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0.02</v>
      </c>
      <c r="P3744" s="6">
        <f t="shared" si="239"/>
        <v>2.1657330856214625E-6</v>
      </c>
      <c r="Q3744" t="s">
        <v>8317</v>
      </c>
      <c r="R3744" s="7" t="s">
        <v>8318</v>
      </c>
      <c r="S3744" s="11">
        <f t="shared" si="240"/>
        <v>41888.214629629627</v>
      </c>
      <c r="T3744" s="11">
        <f t="shared" si="241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6">
        <f t="shared" si="239"/>
        <v>0</v>
      </c>
      <c r="Q3745" t="s">
        <v>8317</v>
      </c>
      <c r="R3745" s="7" t="s">
        <v>8318</v>
      </c>
      <c r="S3745" s="11">
        <f t="shared" si="240"/>
        <v>41823.710231481484</v>
      </c>
      <c r="T3745" s="11">
        <f t="shared" si="241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6">
        <f t="shared" si="239"/>
        <v>0</v>
      </c>
      <c r="Q3746" t="s">
        <v>8317</v>
      </c>
      <c r="R3746" s="7" t="s">
        <v>8318</v>
      </c>
      <c r="S3746" s="11">
        <f t="shared" si="240"/>
        <v>41825.165972222225</v>
      </c>
      <c r="T3746" s="11">
        <f t="shared" si="241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0.1</v>
      </c>
      <c r="P3747" s="6">
        <f t="shared" si="239"/>
        <v>2.1657330856214625E-7</v>
      </c>
      <c r="Q3747" t="s">
        <v>8317</v>
      </c>
      <c r="R3747" s="7" t="s">
        <v>8318</v>
      </c>
      <c r="S3747" s="11">
        <f t="shared" si="240"/>
        <v>41861.697939814818</v>
      </c>
      <c r="T3747" s="11">
        <f t="shared" si="241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2.3764705882352941E-2</v>
      </c>
      <c r="P3748" s="6">
        <f t="shared" si="239"/>
        <v>4.374780832955354E-6</v>
      </c>
      <c r="Q3748" t="s">
        <v>8317</v>
      </c>
      <c r="R3748" s="7" t="s">
        <v>8318</v>
      </c>
      <c r="S3748" s="11">
        <f t="shared" si="240"/>
        <v>42651.389340277776</v>
      </c>
      <c r="T3748" s="11">
        <f t="shared" si="241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0.01</v>
      </c>
      <c r="P3749" s="6">
        <f t="shared" si="239"/>
        <v>5.4143327140536562E-7</v>
      </c>
      <c r="Q3749" t="s">
        <v>8317</v>
      </c>
      <c r="R3749" s="7" t="s">
        <v>8318</v>
      </c>
      <c r="S3749" s="11">
        <f t="shared" si="240"/>
        <v>42190.957638888889</v>
      </c>
      <c r="T3749" s="11">
        <f t="shared" si="241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1.0351999999999999</v>
      </c>
      <c r="P3750" s="6">
        <f t="shared" si="239"/>
        <v>1.120983445117669E-4</v>
      </c>
      <c r="Q3750" t="s">
        <v>8317</v>
      </c>
      <c r="R3750" s="7" t="s">
        <v>8359</v>
      </c>
      <c r="S3750" s="11">
        <f t="shared" si="240"/>
        <v>42416.249305555553</v>
      </c>
      <c r="T3750" s="11">
        <f t="shared" si="241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1.05</v>
      </c>
      <c r="P3751" s="6">
        <f t="shared" si="239"/>
        <v>1.1370098699512679E-5</v>
      </c>
      <c r="Q3751" t="s">
        <v>8317</v>
      </c>
      <c r="R3751" s="7" t="s">
        <v>8359</v>
      </c>
      <c r="S3751" s="11">
        <f t="shared" si="240"/>
        <v>42489.165972222225</v>
      </c>
      <c r="T3751" s="11">
        <f t="shared" si="241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1.0044999999999999</v>
      </c>
      <c r="P3752" s="6">
        <f t="shared" si="239"/>
        <v>1.3052873307040555E-4</v>
      </c>
      <c r="Q3752" t="s">
        <v>8317</v>
      </c>
      <c r="R3752" s="7" t="s">
        <v>8359</v>
      </c>
      <c r="S3752" s="11">
        <f t="shared" si="240"/>
        <v>42045.332638888889</v>
      </c>
      <c r="T3752" s="11">
        <f t="shared" si="241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1.3260000000000001</v>
      </c>
      <c r="P3753" s="6">
        <f t="shared" si="239"/>
        <v>2.8717620715340594E-5</v>
      </c>
      <c r="Q3753" t="s">
        <v>8317</v>
      </c>
      <c r="R3753" s="7" t="s">
        <v>8359</v>
      </c>
      <c r="S3753" s="11">
        <f t="shared" si="240"/>
        <v>42462.993900462956</v>
      </c>
      <c r="T3753" s="11">
        <f t="shared" si="241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1.1299999999999999</v>
      </c>
      <c r="P3754" s="6">
        <f t="shared" si="239"/>
        <v>1.2236391933761263E-5</v>
      </c>
      <c r="Q3754" t="s">
        <v>8317</v>
      </c>
      <c r="R3754" s="7" t="s">
        <v>8359</v>
      </c>
      <c r="S3754" s="11">
        <f t="shared" si="240"/>
        <v>42659.875</v>
      </c>
      <c r="T3754" s="11">
        <f t="shared" si="241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1.0334000000000001</v>
      </c>
      <c r="P3755" s="6">
        <f t="shared" si="239"/>
        <v>1.1190342853406097E-4</v>
      </c>
      <c r="Q3755" t="s">
        <v>8317</v>
      </c>
      <c r="R3755" s="7" t="s">
        <v>8359</v>
      </c>
      <c r="S3755" s="11">
        <f t="shared" si="240"/>
        <v>42158</v>
      </c>
      <c r="T3755" s="11">
        <f t="shared" si="241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1.2</v>
      </c>
      <c r="P3756" s="6">
        <f t="shared" si="239"/>
        <v>6.4971992568643879E-5</v>
      </c>
      <c r="Q3756" t="s">
        <v>8317</v>
      </c>
      <c r="R3756" s="7" t="s">
        <v>8359</v>
      </c>
      <c r="S3756" s="11">
        <f t="shared" si="240"/>
        <v>41846.207638888889</v>
      </c>
      <c r="T3756" s="11">
        <f t="shared" si="241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1.2963636363636364</v>
      </c>
      <c r="P3757" s="6">
        <f t="shared" si="239"/>
        <v>1.5441676900481027E-5</v>
      </c>
      <c r="Q3757" t="s">
        <v>8317</v>
      </c>
      <c r="R3757" s="7" t="s">
        <v>8359</v>
      </c>
      <c r="S3757" s="11">
        <f t="shared" si="240"/>
        <v>42475.866979166662</v>
      </c>
      <c r="T3757" s="11">
        <f t="shared" si="241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1.0111111111111111</v>
      </c>
      <c r="P3758" s="6">
        <f t="shared" si="239"/>
        <v>9.8540855395776552E-5</v>
      </c>
      <c r="Q3758" t="s">
        <v>8317</v>
      </c>
      <c r="R3758" s="7" t="s">
        <v>8359</v>
      </c>
      <c r="S3758" s="11">
        <f t="shared" si="240"/>
        <v>41801.814791666664</v>
      </c>
      <c r="T3758" s="11">
        <f t="shared" si="241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1.0851428571428572</v>
      </c>
      <c r="P3759" s="6">
        <f t="shared" si="239"/>
        <v>8.2254542591903145E-5</v>
      </c>
      <c r="Q3759" t="s">
        <v>8317</v>
      </c>
      <c r="R3759" s="7" t="s">
        <v>8359</v>
      </c>
      <c r="S3759" s="11">
        <f t="shared" si="240"/>
        <v>41974.850868055553</v>
      </c>
      <c r="T3759" s="11">
        <f t="shared" si="241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1.0233333333333334</v>
      </c>
      <c r="P3760" s="6">
        <f t="shared" si="239"/>
        <v>3.3244002864289449E-5</v>
      </c>
      <c r="Q3760" t="s">
        <v>8317</v>
      </c>
      <c r="R3760" s="7" t="s">
        <v>8359</v>
      </c>
      <c r="S3760" s="11">
        <f t="shared" si="240"/>
        <v>41778.208333333336</v>
      </c>
      <c r="T3760" s="11">
        <f t="shared" si="241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1.1024425000000002</v>
      </c>
      <c r="P3761" s="6">
        <f t="shared" si="239"/>
        <v>9.5503847889809575E-5</v>
      </c>
      <c r="Q3761" t="s">
        <v>8317</v>
      </c>
      <c r="R3761" s="7" t="s">
        <v>8359</v>
      </c>
      <c r="S3761" s="11">
        <f t="shared" si="240"/>
        <v>42242.108252314814</v>
      </c>
      <c r="T3761" s="11">
        <f t="shared" si="241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1.010154</v>
      </c>
      <c r="P3762" s="6">
        <f t="shared" si="239"/>
        <v>1.0938619696864315E-4</v>
      </c>
      <c r="Q3762" t="s">
        <v>8317</v>
      </c>
      <c r="R3762" s="7" t="s">
        <v>8359</v>
      </c>
      <c r="S3762" s="11">
        <f t="shared" si="240"/>
        <v>41764.525300925925</v>
      </c>
      <c r="T3762" s="11">
        <f t="shared" si="241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</v>
      </c>
      <c r="P3763" s="6">
        <f t="shared" si="239"/>
        <v>1.0828665428107312E-5</v>
      </c>
      <c r="Q3763" t="s">
        <v>8317</v>
      </c>
      <c r="R3763" s="7" t="s">
        <v>8359</v>
      </c>
      <c r="S3763" s="11">
        <f t="shared" si="240"/>
        <v>42226.958333333328</v>
      </c>
      <c r="T3763" s="11">
        <f t="shared" si="241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1.0624</v>
      </c>
      <c r="P3764" s="6">
        <f t="shared" si="239"/>
        <v>2.8760935377053024E-5</v>
      </c>
      <c r="Q3764" t="s">
        <v>8317</v>
      </c>
      <c r="R3764" s="7" t="s">
        <v>8359</v>
      </c>
      <c r="S3764" s="11">
        <f t="shared" si="240"/>
        <v>42218.813530092593</v>
      </c>
      <c r="T3764" s="11">
        <f t="shared" si="241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</v>
      </c>
      <c r="P3765" s="6">
        <f t="shared" si="239"/>
        <v>1.0828665428107313E-4</v>
      </c>
      <c r="Q3765" t="s">
        <v>8317</v>
      </c>
      <c r="R3765" s="7" t="s">
        <v>8359</v>
      </c>
      <c r="S3765" s="11">
        <f t="shared" si="240"/>
        <v>42095.708634259259</v>
      </c>
      <c r="T3765" s="11">
        <f t="shared" si="241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</v>
      </c>
      <c r="P3766" s="6">
        <f t="shared" si="239"/>
        <v>3.2485996284321939E-5</v>
      </c>
      <c r="Q3766" t="s">
        <v>8317</v>
      </c>
      <c r="R3766" s="7" t="s">
        <v>8359</v>
      </c>
      <c r="S3766" s="11">
        <f t="shared" si="240"/>
        <v>42519.024999999994</v>
      </c>
      <c r="T3766" s="11">
        <f t="shared" si="241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1.1345714285714286</v>
      </c>
      <c r="P3767" s="6">
        <f t="shared" si="239"/>
        <v>1.7200252166005655E-4</v>
      </c>
      <c r="Q3767" t="s">
        <v>8317</v>
      </c>
      <c r="R3767" s="7" t="s">
        <v>8359</v>
      </c>
      <c r="S3767" s="11">
        <f t="shared" si="240"/>
        <v>41850.776412037041</v>
      </c>
      <c r="T3767" s="11">
        <f t="shared" si="241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1.0265010000000001</v>
      </c>
      <c r="P3768" s="6">
        <f t="shared" si="239"/>
        <v>2.2231271781235169E-4</v>
      </c>
      <c r="Q3768" t="s">
        <v>8317</v>
      </c>
      <c r="R3768" s="7" t="s">
        <v>8359</v>
      </c>
      <c r="S3768" s="11">
        <f t="shared" si="240"/>
        <v>41823.167187500003</v>
      </c>
      <c r="T3768" s="11">
        <f t="shared" si="241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1.1675</v>
      </c>
      <c r="P3769" s="6">
        <f t="shared" si="239"/>
        <v>5.0569867549261152E-5</v>
      </c>
      <c r="Q3769" t="s">
        <v>8317</v>
      </c>
      <c r="R3769" s="7" t="s">
        <v>8359</v>
      </c>
      <c r="S3769" s="11">
        <f t="shared" si="240"/>
        <v>42064.207638888889</v>
      </c>
      <c r="T3769" s="11">
        <f t="shared" si="241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1.0765274999999999</v>
      </c>
      <c r="P3770" s="6">
        <f t="shared" si="239"/>
        <v>9.3258848973254348E-5</v>
      </c>
      <c r="Q3770" t="s">
        <v>8317</v>
      </c>
      <c r="R3770" s="7" t="s">
        <v>8359</v>
      </c>
      <c r="S3770" s="11">
        <f t="shared" si="240"/>
        <v>41802.727893518517</v>
      </c>
      <c r="T3770" s="11">
        <f t="shared" si="241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</v>
      </c>
      <c r="P3771" s="6">
        <f t="shared" si="239"/>
        <v>2.3823063941836088E-5</v>
      </c>
      <c r="Q3771" t="s">
        <v>8317</v>
      </c>
      <c r="R3771" s="7" t="s">
        <v>8359</v>
      </c>
      <c r="S3771" s="11">
        <f t="shared" si="240"/>
        <v>42475.598136574074</v>
      </c>
      <c r="T3771" s="11">
        <f t="shared" si="241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</v>
      </c>
      <c r="P3772" s="6">
        <f t="shared" si="239"/>
        <v>4.3314661712429248E-5</v>
      </c>
      <c r="Q3772" t="s">
        <v>8317</v>
      </c>
      <c r="R3772" s="7" t="s">
        <v>8359</v>
      </c>
      <c r="S3772" s="11">
        <f t="shared" si="240"/>
        <v>42168.930671296301</v>
      </c>
      <c r="T3772" s="11">
        <f t="shared" si="241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1.46</v>
      </c>
      <c r="P3773" s="6">
        <f t="shared" si="239"/>
        <v>3.1619703050073355E-5</v>
      </c>
      <c r="Q3773" t="s">
        <v>8317</v>
      </c>
      <c r="R3773" s="7" t="s">
        <v>8359</v>
      </c>
      <c r="S3773" s="11">
        <f t="shared" si="240"/>
        <v>42508</v>
      </c>
      <c r="T3773" s="11">
        <f t="shared" si="241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1.1020000000000001</v>
      </c>
      <c r="P3774" s="6">
        <f t="shared" si="239"/>
        <v>1.1933189301774258E-4</v>
      </c>
      <c r="Q3774" t="s">
        <v>8317</v>
      </c>
      <c r="R3774" s="7" t="s">
        <v>8359</v>
      </c>
      <c r="S3774" s="11">
        <f t="shared" si="240"/>
        <v>42703.25</v>
      </c>
      <c r="T3774" s="11">
        <f t="shared" si="241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1.0820000000000001</v>
      </c>
      <c r="P3775" s="6">
        <f t="shared" si="239"/>
        <v>1.1716615993212112E-4</v>
      </c>
      <c r="Q3775" t="s">
        <v>8317</v>
      </c>
      <c r="R3775" s="7" t="s">
        <v>8359</v>
      </c>
      <c r="S3775" s="11">
        <f t="shared" si="240"/>
        <v>42689.088888888888</v>
      </c>
      <c r="T3775" s="11">
        <f t="shared" si="241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</v>
      </c>
      <c r="P3776" s="6">
        <f t="shared" si="239"/>
        <v>5.4143327140536563E-5</v>
      </c>
      <c r="Q3776" t="s">
        <v>8317</v>
      </c>
      <c r="R3776" s="7" t="s">
        <v>8359</v>
      </c>
      <c r="S3776" s="11">
        <f t="shared" si="240"/>
        <v>42103.792303240742</v>
      </c>
      <c r="T3776" s="11">
        <f t="shared" si="241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1.0024999999999999</v>
      </c>
      <c r="P3777" s="6">
        <f t="shared" si="239"/>
        <v>4.3422948366710323E-5</v>
      </c>
      <c r="Q3777" t="s">
        <v>8317</v>
      </c>
      <c r="R3777" s="7" t="s">
        <v>8359</v>
      </c>
      <c r="S3777" s="11">
        <f t="shared" si="240"/>
        <v>42103.166666666672</v>
      </c>
      <c r="T3777" s="11">
        <f t="shared" si="241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42">E3778/D3778</f>
        <v>1.0671250000000001</v>
      </c>
      <c r="P3778" s="6">
        <f t="shared" ref="P3778:P3842" si="243">E3778/SUM($E$2:$E$4115)</f>
        <v>1.8488863351950427E-4</v>
      </c>
      <c r="Q3778" t="s">
        <v>8317</v>
      </c>
      <c r="R3778" s="7" t="s">
        <v>8359</v>
      </c>
      <c r="S3778" s="11">
        <f t="shared" si="240"/>
        <v>41852.041666666664</v>
      </c>
      <c r="T3778" s="11">
        <f t="shared" si="241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42"/>
        <v>1.4319999999999999</v>
      </c>
      <c r="P3779" s="6">
        <f t="shared" si="243"/>
        <v>6.2026595572198687E-5</v>
      </c>
      <c r="Q3779" t="s">
        <v>8317</v>
      </c>
      <c r="R3779" s="7" t="s">
        <v>8359</v>
      </c>
      <c r="S3779" s="11">
        <f t="shared" ref="S3779:S3842" si="244">(((I3779/60)/60/24)+DATE(1970,1,1))</f>
        <v>41909.166666666664</v>
      </c>
      <c r="T3779" s="11">
        <f t="shared" ref="T3779:T3842" si="245">((($J3779/60)/60/24)+DATE(1970,1,1))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42"/>
        <v>1.0504166666666668</v>
      </c>
      <c r="P3780" s="6">
        <f t="shared" si="243"/>
        <v>5.459813108851707E-5</v>
      </c>
      <c r="Q3780" t="s">
        <v>8317</v>
      </c>
      <c r="R3780" s="7" t="s">
        <v>8359</v>
      </c>
      <c r="S3780" s="11">
        <f t="shared" si="244"/>
        <v>42049.819212962961</v>
      </c>
      <c r="T3780" s="11">
        <f t="shared" si="245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2"/>
        <v>1.0398000000000001</v>
      </c>
      <c r="P3781" s="6">
        <f t="shared" si="243"/>
        <v>3.3778938936437951E-4</v>
      </c>
      <c r="Q3781" t="s">
        <v>8317</v>
      </c>
      <c r="R3781" s="7" t="s">
        <v>8359</v>
      </c>
      <c r="S3781" s="11">
        <f t="shared" si="244"/>
        <v>42455.693750000006</v>
      </c>
      <c r="T3781" s="11">
        <f t="shared" si="245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2"/>
        <v>1.2</v>
      </c>
      <c r="P3782" s="6">
        <f t="shared" si="243"/>
        <v>6.4971992568643879E-5</v>
      </c>
      <c r="Q3782" t="s">
        <v>8317</v>
      </c>
      <c r="R3782" s="7" t="s">
        <v>8359</v>
      </c>
      <c r="S3782" s="11">
        <f t="shared" si="244"/>
        <v>42198.837499999994</v>
      </c>
      <c r="T3782" s="11">
        <f t="shared" si="245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2"/>
        <v>1.0966666666666667</v>
      </c>
      <c r="P3783" s="6">
        <f t="shared" si="243"/>
        <v>1.0687892777541918E-4</v>
      </c>
      <c r="Q3783" t="s">
        <v>8317</v>
      </c>
      <c r="R3783" s="7" t="s">
        <v>8359</v>
      </c>
      <c r="S3783" s="11">
        <f t="shared" si="244"/>
        <v>41890.882928240739</v>
      </c>
      <c r="T3783" s="11">
        <f t="shared" si="245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2"/>
        <v>1.0175000000000001</v>
      </c>
      <c r="P3784" s="6">
        <f t="shared" si="243"/>
        <v>4.4072668292396764E-5</v>
      </c>
      <c r="Q3784" t="s">
        <v>8317</v>
      </c>
      <c r="R3784" s="7" t="s">
        <v>8359</v>
      </c>
      <c r="S3784" s="11">
        <f t="shared" si="244"/>
        <v>42575.958333333328</v>
      </c>
      <c r="T3784" s="11">
        <f t="shared" si="245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2"/>
        <v>1.2891666666666666</v>
      </c>
      <c r="P3785" s="6">
        <f t="shared" si="243"/>
        <v>3.3503890834564028E-5</v>
      </c>
      <c r="Q3785" t="s">
        <v>8317</v>
      </c>
      <c r="R3785" s="7" t="s">
        <v>8359</v>
      </c>
      <c r="S3785" s="11">
        <f t="shared" si="244"/>
        <v>42444.666666666672</v>
      </c>
      <c r="T3785" s="11">
        <f t="shared" si="245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2"/>
        <v>1.1499999999999999</v>
      </c>
      <c r="P3786" s="6">
        <f t="shared" si="243"/>
        <v>2.4905930484646818E-5</v>
      </c>
      <c r="Q3786" t="s">
        <v>8317</v>
      </c>
      <c r="R3786" s="7" t="s">
        <v>8359</v>
      </c>
      <c r="S3786" s="11">
        <f t="shared" si="244"/>
        <v>42561.980694444443</v>
      </c>
      <c r="T3786" s="11">
        <f t="shared" si="245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2"/>
        <v>1.5075000000000001</v>
      </c>
      <c r="P3787" s="6">
        <f t="shared" si="243"/>
        <v>6.5296852531487089E-5</v>
      </c>
      <c r="Q3787" t="s">
        <v>8317</v>
      </c>
      <c r="R3787" s="7" t="s">
        <v>8359</v>
      </c>
      <c r="S3787" s="11">
        <f t="shared" si="244"/>
        <v>42584.418749999997</v>
      </c>
      <c r="T3787" s="11">
        <f t="shared" si="245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2"/>
        <v>1.1096666666666666</v>
      </c>
      <c r="P3788" s="6">
        <f t="shared" si="243"/>
        <v>1.4419450884067697E-4</v>
      </c>
      <c r="Q3788" t="s">
        <v>8317</v>
      </c>
      <c r="R3788" s="7" t="s">
        <v>8359</v>
      </c>
      <c r="S3788" s="11">
        <f t="shared" si="244"/>
        <v>42517.037905092591</v>
      </c>
      <c r="T3788" s="11">
        <f t="shared" si="245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2"/>
        <v>1.0028571428571429</v>
      </c>
      <c r="P3789" s="6">
        <f t="shared" si="243"/>
        <v>7.6017231305313339E-6</v>
      </c>
      <c r="Q3789" t="s">
        <v>8317</v>
      </c>
      <c r="R3789" s="7" t="s">
        <v>8359</v>
      </c>
      <c r="S3789" s="11">
        <f t="shared" si="244"/>
        <v>42196.165972222225</v>
      </c>
      <c r="T3789" s="11">
        <f t="shared" si="245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2"/>
        <v>6.6666666666666671E-3</v>
      </c>
      <c r="P3790" s="6">
        <f t="shared" si="243"/>
        <v>1.0828665428107312E-5</v>
      </c>
      <c r="Q3790" t="s">
        <v>8317</v>
      </c>
      <c r="R3790" s="7" t="s">
        <v>8359</v>
      </c>
      <c r="S3790" s="11">
        <f t="shared" si="244"/>
        <v>42361.679166666669</v>
      </c>
      <c r="T3790" s="11">
        <f t="shared" si="245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2"/>
        <v>3.267605633802817E-2</v>
      </c>
      <c r="P3791" s="6">
        <f t="shared" si="243"/>
        <v>2.5122503793208965E-6</v>
      </c>
      <c r="Q3791" t="s">
        <v>8317</v>
      </c>
      <c r="R3791" s="7" t="s">
        <v>8359</v>
      </c>
      <c r="S3791" s="11">
        <f t="shared" si="244"/>
        <v>42170.798819444448</v>
      </c>
      <c r="T3791" s="11">
        <f t="shared" si="245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2"/>
        <v>0</v>
      </c>
      <c r="P3792" s="6">
        <f t="shared" si="243"/>
        <v>0</v>
      </c>
      <c r="Q3792" t="s">
        <v>8317</v>
      </c>
      <c r="R3792" s="7" t="s">
        <v>8359</v>
      </c>
      <c r="S3792" s="11">
        <f t="shared" si="244"/>
        <v>42696.708599537036</v>
      </c>
      <c r="T3792" s="11">
        <f t="shared" si="245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2"/>
        <v>0</v>
      </c>
      <c r="P3793" s="6">
        <f t="shared" si="243"/>
        <v>0</v>
      </c>
      <c r="Q3793" t="s">
        <v>8317</v>
      </c>
      <c r="R3793" s="7" t="s">
        <v>8359</v>
      </c>
      <c r="S3793" s="11">
        <f t="shared" si="244"/>
        <v>41826.692037037035</v>
      </c>
      <c r="T3793" s="11">
        <f t="shared" si="245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2"/>
        <v>2.8E-3</v>
      </c>
      <c r="P3794" s="6">
        <f t="shared" si="243"/>
        <v>7.5800657996751187E-7</v>
      </c>
      <c r="Q3794" t="s">
        <v>8317</v>
      </c>
      <c r="R3794" s="7" t="s">
        <v>8359</v>
      </c>
      <c r="S3794" s="11">
        <f t="shared" si="244"/>
        <v>42200.447013888886</v>
      </c>
      <c r="T3794" s="11">
        <f t="shared" si="245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2"/>
        <v>0.59657142857142853</v>
      </c>
      <c r="P3795" s="6">
        <f t="shared" si="243"/>
        <v>9.0441013655552272E-5</v>
      </c>
      <c r="Q3795" t="s">
        <v>8317</v>
      </c>
      <c r="R3795" s="7" t="s">
        <v>8359</v>
      </c>
      <c r="S3795" s="11">
        <f t="shared" si="244"/>
        <v>41989.938993055555</v>
      </c>
      <c r="T3795" s="11">
        <f t="shared" si="245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2"/>
        <v>0.01</v>
      </c>
      <c r="P3796" s="6">
        <f t="shared" si="243"/>
        <v>1.0828665428107312E-6</v>
      </c>
      <c r="Q3796" t="s">
        <v>8317</v>
      </c>
      <c r="R3796" s="7" t="s">
        <v>8359</v>
      </c>
      <c r="S3796" s="11">
        <f t="shared" si="244"/>
        <v>42162.58048611111</v>
      </c>
      <c r="T3796" s="11">
        <f t="shared" si="245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2"/>
        <v>1.6666666666666666E-2</v>
      </c>
      <c r="P3797" s="6">
        <f t="shared" si="243"/>
        <v>2.1657330856214625E-7</v>
      </c>
      <c r="Q3797" t="s">
        <v>8317</v>
      </c>
      <c r="R3797" s="7" t="s">
        <v>8359</v>
      </c>
      <c r="S3797" s="11">
        <f t="shared" si="244"/>
        <v>42244.9375</v>
      </c>
      <c r="T3797" s="11">
        <f t="shared" si="245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2"/>
        <v>4.4444444444444447E-5</v>
      </c>
      <c r="P3798" s="6">
        <f t="shared" si="243"/>
        <v>2.1657330856214625E-8</v>
      </c>
      <c r="Q3798" t="s">
        <v>8317</v>
      </c>
      <c r="R3798" s="7" t="s">
        <v>8359</v>
      </c>
      <c r="S3798" s="11">
        <f t="shared" si="244"/>
        <v>42749.029583333337</v>
      </c>
      <c r="T3798" s="11">
        <f t="shared" si="245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2"/>
        <v>0.89666666666666661</v>
      </c>
      <c r="P3799" s="6">
        <f t="shared" si="243"/>
        <v>1.1651644000643468E-4</v>
      </c>
      <c r="Q3799" t="s">
        <v>8317</v>
      </c>
      <c r="R3799" s="7" t="s">
        <v>8359</v>
      </c>
      <c r="S3799" s="11">
        <f t="shared" si="244"/>
        <v>42114.881539351853</v>
      </c>
      <c r="T3799" s="11">
        <f t="shared" si="245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2"/>
        <v>1.4642857142857143E-2</v>
      </c>
      <c r="P3800" s="6">
        <f t="shared" si="243"/>
        <v>2.2198764127619991E-5</v>
      </c>
      <c r="Q3800" t="s">
        <v>8317</v>
      </c>
      <c r="R3800" s="7" t="s">
        <v>8359</v>
      </c>
      <c r="S3800" s="11">
        <f t="shared" si="244"/>
        <v>41861.722777777781</v>
      </c>
      <c r="T3800" s="11">
        <f t="shared" si="245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2"/>
        <v>4.02E-2</v>
      </c>
      <c r="P3801" s="6">
        <f t="shared" si="243"/>
        <v>8.7062470041982798E-6</v>
      </c>
      <c r="Q3801" t="s">
        <v>8317</v>
      </c>
      <c r="R3801" s="7" t="s">
        <v>8359</v>
      </c>
      <c r="S3801" s="11">
        <f t="shared" si="244"/>
        <v>42440.93105324074</v>
      </c>
      <c r="T3801" s="11">
        <f t="shared" si="245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2"/>
        <v>4.0045454545454544E-2</v>
      </c>
      <c r="P3802" s="6">
        <f t="shared" si="243"/>
        <v>1.9080108484325087E-5</v>
      </c>
      <c r="Q3802" t="s">
        <v>8317</v>
      </c>
      <c r="R3802" s="7" t="s">
        <v>8359</v>
      </c>
      <c r="S3802" s="11">
        <f t="shared" si="244"/>
        <v>42015.207638888889</v>
      </c>
      <c r="T3802" s="11">
        <f t="shared" si="245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2"/>
        <v>8.5199999999999998E-2</v>
      </c>
      <c r="P3803" s="6">
        <f t="shared" si="243"/>
        <v>9.22602294474743E-6</v>
      </c>
      <c r="Q3803" t="s">
        <v>8317</v>
      </c>
      <c r="R3803" s="7" t="s">
        <v>8359</v>
      </c>
      <c r="S3803" s="11">
        <f t="shared" si="244"/>
        <v>42006.676111111112</v>
      </c>
      <c r="T3803" s="11">
        <f t="shared" si="245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2"/>
        <v>0</v>
      </c>
      <c r="P3804" s="6">
        <f t="shared" si="243"/>
        <v>0</v>
      </c>
      <c r="Q3804" t="s">
        <v>8317</v>
      </c>
      <c r="R3804" s="7" t="s">
        <v>8359</v>
      </c>
      <c r="S3804" s="11">
        <f t="shared" si="244"/>
        <v>42299.126226851848</v>
      </c>
      <c r="T3804" s="11">
        <f t="shared" si="245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2"/>
        <v>0.19650000000000001</v>
      </c>
      <c r="P3805" s="6">
        <f t="shared" si="243"/>
        <v>5.1067986158954089E-5</v>
      </c>
      <c r="Q3805" t="s">
        <v>8317</v>
      </c>
      <c r="R3805" s="7" t="s">
        <v>8359</v>
      </c>
      <c r="S3805" s="11">
        <f t="shared" si="244"/>
        <v>42433.971851851849</v>
      </c>
      <c r="T3805" s="11">
        <f t="shared" si="245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6">
        <f t="shared" si="243"/>
        <v>0</v>
      </c>
      <c r="Q3806" t="s">
        <v>8317</v>
      </c>
      <c r="R3806" s="7" t="s">
        <v>8359</v>
      </c>
      <c r="S3806" s="11">
        <f t="shared" si="244"/>
        <v>42582.291666666672</v>
      </c>
      <c r="T3806" s="11">
        <f t="shared" si="245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2.0000000000000002E-5</v>
      </c>
      <c r="P3807" s="6">
        <f t="shared" si="243"/>
        <v>6.4971992568643875E-8</v>
      </c>
      <c r="Q3807" t="s">
        <v>8317</v>
      </c>
      <c r="R3807" s="7" t="s">
        <v>8359</v>
      </c>
      <c r="S3807" s="11">
        <f t="shared" si="244"/>
        <v>41909.887037037035</v>
      </c>
      <c r="T3807" s="11">
        <f t="shared" si="245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6.6666666666666664E-4</v>
      </c>
      <c r="P3808" s="6">
        <f t="shared" si="243"/>
        <v>1.0828665428107312E-7</v>
      </c>
      <c r="Q3808" t="s">
        <v>8317</v>
      </c>
      <c r="R3808" s="7" t="s">
        <v>8359</v>
      </c>
      <c r="S3808" s="11">
        <f t="shared" si="244"/>
        <v>41819.259039351848</v>
      </c>
      <c r="T3808" s="11">
        <f t="shared" si="245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0.30333333333333334</v>
      </c>
      <c r="P3809" s="6">
        <f t="shared" si="243"/>
        <v>9.8540855395776548E-6</v>
      </c>
      <c r="Q3809" t="s">
        <v>8317</v>
      </c>
      <c r="R3809" s="7" t="s">
        <v>8359</v>
      </c>
      <c r="S3809" s="11">
        <f t="shared" si="244"/>
        <v>42097.909016203703</v>
      </c>
      <c r="T3809" s="11">
        <f t="shared" si="245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</v>
      </c>
      <c r="P3810" s="6">
        <f t="shared" si="243"/>
        <v>2.1657330856214624E-5</v>
      </c>
      <c r="Q3810" t="s">
        <v>8317</v>
      </c>
      <c r="R3810" s="7" t="s">
        <v>8318</v>
      </c>
      <c r="S3810" s="11">
        <f t="shared" si="244"/>
        <v>42119.412256944444</v>
      </c>
      <c r="T3810" s="11">
        <f t="shared" si="245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1.0125</v>
      </c>
      <c r="P3811" s="6">
        <f t="shared" si="243"/>
        <v>4.3856094983834615E-5</v>
      </c>
      <c r="Q3811" t="s">
        <v>8317</v>
      </c>
      <c r="R3811" s="7" t="s">
        <v>8318</v>
      </c>
      <c r="S3811" s="11">
        <f t="shared" si="244"/>
        <v>41850.958333333336</v>
      </c>
      <c r="T3811" s="11">
        <f t="shared" si="245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1.2173333333333334</v>
      </c>
      <c r="P3812" s="6">
        <f t="shared" si="243"/>
        <v>3.9546286143447909E-5</v>
      </c>
      <c r="Q3812" t="s">
        <v>8317</v>
      </c>
      <c r="R3812" s="7" t="s">
        <v>8318</v>
      </c>
      <c r="S3812" s="11">
        <f t="shared" si="244"/>
        <v>42084.807384259257</v>
      </c>
      <c r="T3812" s="11">
        <f t="shared" si="245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3.3</v>
      </c>
      <c r="P3813" s="6">
        <f t="shared" si="243"/>
        <v>1.7867297956377067E-5</v>
      </c>
      <c r="Q3813" t="s">
        <v>8317</v>
      </c>
      <c r="R3813" s="7" t="s">
        <v>8318</v>
      </c>
      <c r="S3813" s="11">
        <f t="shared" si="244"/>
        <v>42521.458333333328</v>
      </c>
      <c r="T3813" s="11">
        <f t="shared" si="245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1.0954999999999999</v>
      </c>
      <c r="P3814" s="6">
        <f t="shared" si="243"/>
        <v>4.7451211905966241E-5</v>
      </c>
      <c r="Q3814" t="s">
        <v>8317</v>
      </c>
      <c r="R3814" s="7" t="s">
        <v>8318</v>
      </c>
      <c r="S3814" s="11">
        <f t="shared" si="244"/>
        <v>42156.165972222225</v>
      </c>
      <c r="T3814" s="11">
        <f t="shared" si="245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1.0095190476190474</v>
      </c>
      <c r="P3815" s="6">
        <f t="shared" si="243"/>
        <v>4.5913324841866438E-5</v>
      </c>
      <c r="Q3815" t="s">
        <v>8317</v>
      </c>
      <c r="R3815" s="7" t="s">
        <v>8318</v>
      </c>
      <c r="S3815" s="11">
        <f t="shared" si="244"/>
        <v>42535.904861111107</v>
      </c>
      <c r="T3815" s="11">
        <f t="shared" si="245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1.4013333333333333</v>
      </c>
      <c r="P3816" s="6">
        <f t="shared" si="243"/>
        <v>4.5523709459763145E-5</v>
      </c>
      <c r="Q3816" t="s">
        <v>8317</v>
      </c>
      <c r="R3816" s="7" t="s">
        <v>8318</v>
      </c>
      <c r="S3816" s="11">
        <f t="shared" si="244"/>
        <v>42095.165972222225</v>
      </c>
      <c r="T3816" s="11">
        <f t="shared" si="245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1.0000100000000001</v>
      </c>
      <c r="P3817" s="6">
        <f t="shared" si="243"/>
        <v>2.1657547429523187E-5</v>
      </c>
      <c r="Q3817" t="s">
        <v>8317</v>
      </c>
      <c r="R3817" s="7" t="s">
        <v>8318</v>
      </c>
      <c r="S3817" s="11">
        <f t="shared" si="244"/>
        <v>42236.958333333328</v>
      </c>
      <c r="T3817" s="11">
        <f t="shared" si="245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1.19238</v>
      </c>
      <c r="P3818" s="6">
        <f t="shared" si="243"/>
        <v>3.8735652249499793E-5</v>
      </c>
      <c r="Q3818" t="s">
        <v>8317</v>
      </c>
      <c r="R3818" s="7" t="s">
        <v>8318</v>
      </c>
      <c r="S3818" s="11">
        <f t="shared" si="244"/>
        <v>41837.690081018518</v>
      </c>
      <c r="T3818" s="11">
        <f t="shared" si="245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1.0725</v>
      </c>
      <c r="P3819" s="6">
        <f t="shared" si="243"/>
        <v>4.6454974686580374E-5</v>
      </c>
      <c r="Q3819" t="s">
        <v>8317</v>
      </c>
      <c r="R3819" s="7" t="s">
        <v>8318</v>
      </c>
      <c r="S3819" s="11">
        <f t="shared" si="244"/>
        <v>42301.165972222225</v>
      </c>
      <c r="T3819" s="11">
        <f t="shared" si="245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2.2799999999999998</v>
      </c>
      <c r="P3820" s="6">
        <f t="shared" si="243"/>
        <v>1.2344678588042336E-5</v>
      </c>
      <c r="Q3820" t="s">
        <v>8317</v>
      </c>
      <c r="R3820" s="7" t="s">
        <v>8318</v>
      </c>
      <c r="S3820" s="11">
        <f t="shared" si="244"/>
        <v>42075.800717592589</v>
      </c>
      <c r="T3820" s="11">
        <f t="shared" si="245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1.0640000000000001</v>
      </c>
      <c r="P3821" s="6">
        <f t="shared" si="243"/>
        <v>2.304340003101236E-5</v>
      </c>
      <c r="Q3821" t="s">
        <v>8317</v>
      </c>
      <c r="R3821" s="7" t="s">
        <v>8318</v>
      </c>
      <c r="S3821" s="11">
        <f t="shared" si="244"/>
        <v>42202.876388888893</v>
      </c>
      <c r="T3821" s="11">
        <f t="shared" si="245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1.4333333333333333</v>
      </c>
      <c r="P3822" s="6">
        <f t="shared" si="243"/>
        <v>9.3126522681722898E-6</v>
      </c>
      <c r="Q3822" t="s">
        <v>8317</v>
      </c>
      <c r="R3822" s="7" t="s">
        <v>8318</v>
      </c>
      <c r="S3822" s="11">
        <f t="shared" si="244"/>
        <v>42190.651817129634</v>
      </c>
      <c r="T3822" s="11">
        <f t="shared" si="245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1.0454285714285714</v>
      </c>
      <c r="P3823" s="6">
        <f t="shared" si="243"/>
        <v>7.9244173602889309E-5</v>
      </c>
      <c r="Q3823" t="s">
        <v>8317</v>
      </c>
      <c r="R3823" s="7" t="s">
        <v>8318</v>
      </c>
      <c r="S3823" s="11">
        <f t="shared" si="244"/>
        <v>42373.180636574078</v>
      </c>
      <c r="T3823" s="11">
        <f t="shared" si="245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1.1002000000000001</v>
      </c>
      <c r="P3824" s="6">
        <f t="shared" si="243"/>
        <v>1.1913697704003665E-4</v>
      </c>
      <c r="Q3824" t="s">
        <v>8317</v>
      </c>
      <c r="R3824" s="7" t="s">
        <v>8318</v>
      </c>
      <c r="S3824" s="11">
        <f t="shared" si="244"/>
        <v>42388.957638888889</v>
      </c>
      <c r="T3824" s="11">
        <f t="shared" si="245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1.06</v>
      </c>
      <c r="P3825" s="6">
        <f t="shared" si="243"/>
        <v>5.7391926768968757E-5</v>
      </c>
      <c r="Q3825" t="s">
        <v>8317</v>
      </c>
      <c r="R3825" s="7" t="s">
        <v>8318</v>
      </c>
      <c r="S3825" s="11">
        <f t="shared" si="244"/>
        <v>42205.165972222225</v>
      </c>
      <c r="T3825" s="11">
        <f t="shared" si="245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1.08</v>
      </c>
      <c r="P3826" s="6">
        <f t="shared" si="243"/>
        <v>5.8474793311779489E-6</v>
      </c>
      <c r="Q3826" t="s">
        <v>8317</v>
      </c>
      <c r="R3826" s="7" t="s">
        <v>8318</v>
      </c>
      <c r="S3826" s="11">
        <f t="shared" si="244"/>
        <v>42583.570138888885</v>
      </c>
      <c r="T3826" s="11">
        <f t="shared" si="245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1.0542</v>
      </c>
      <c r="P3827" s="6">
        <f t="shared" si="243"/>
        <v>1.1415579094310729E-4</v>
      </c>
      <c r="Q3827" t="s">
        <v>8317</v>
      </c>
      <c r="R3827" s="7" t="s">
        <v>8318</v>
      </c>
      <c r="S3827" s="11">
        <f t="shared" si="244"/>
        <v>42172.069606481484</v>
      </c>
      <c r="T3827" s="11">
        <f t="shared" si="245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1.1916666666666667</v>
      </c>
      <c r="P3828" s="6">
        <f t="shared" si="243"/>
        <v>1.5484991562193457E-5</v>
      </c>
      <c r="Q3828" t="s">
        <v>8317</v>
      </c>
      <c r="R3828" s="7" t="s">
        <v>8318</v>
      </c>
      <c r="S3828" s="11">
        <f t="shared" si="244"/>
        <v>42131.423541666663</v>
      </c>
      <c r="T3828" s="11">
        <f t="shared" si="245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1.5266666666666666</v>
      </c>
      <c r="P3829" s="6">
        <f t="shared" si="243"/>
        <v>9.9190575321462987E-5</v>
      </c>
      <c r="Q3829" t="s">
        <v>8317</v>
      </c>
      <c r="R3829" s="7" t="s">
        <v>8318</v>
      </c>
      <c r="S3829" s="11">
        <f t="shared" si="244"/>
        <v>42090</v>
      </c>
      <c r="T3829" s="11">
        <f t="shared" si="245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</v>
      </c>
      <c r="P3830" s="6">
        <f t="shared" si="243"/>
        <v>1.0828665428107313E-4</v>
      </c>
      <c r="Q3830" t="s">
        <v>8317</v>
      </c>
      <c r="R3830" s="7" t="s">
        <v>8318</v>
      </c>
      <c r="S3830" s="11">
        <f t="shared" si="244"/>
        <v>42004.569293981483</v>
      </c>
      <c r="T3830" s="11">
        <f t="shared" si="245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1.002</v>
      </c>
      <c r="P3831" s="6">
        <f t="shared" si="243"/>
        <v>1.0850322758963527E-5</v>
      </c>
      <c r="Q3831" t="s">
        <v>8317</v>
      </c>
      <c r="R3831" s="7" t="s">
        <v>8318</v>
      </c>
      <c r="S3831" s="11">
        <f t="shared" si="244"/>
        <v>42613.865405092598</v>
      </c>
      <c r="T3831" s="11">
        <f t="shared" si="245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2.25</v>
      </c>
      <c r="P3832" s="6">
        <f t="shared" si="243"/>
        <v>4.8728994426482909E-6</v>
      </c>
      <c r="Q3832" t="s">
        <v>8317</v>
      </c>
      <c r="R3832" s="7" t="s">
        <v>8318</v>
      </c>
      <c r="S3832" s="11">
        <f t="shared" si="244"/>
        <v>42517.740868055553</v>
      </c>
      <c r="T3832" s="11">
        <f t="shared" si="245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1.0602199999999999</v>
      </c>
      <c r="P3833" s="6">
        <f t="shared" si="243"/>
        <v>1.1480767660187935E-5</v>
      </c>
      <c r="Q3833" t="s">
        <v>8317</v>
      </c>
      <c r="R3833" s="7" t="s">
        <v>8318</v>
      </c>
      <c r="S3833" s="11">
        <f t="shared" si="244"/>
        <v>41948.890567129631</v>
      </c>
      <c r="T3833" s="11">
        <f t="shared" si="245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1.0466666666666666</v>
      </c>
      <c r="P3834" s="6">
        <f t="shared" si="243"/>
        <v>2.7201607555405568E-5</v>
      </c>
      <c r="Q3834" t="s">
        <v>8317</v>
      </c>
      <c r="R3834" s="7" t="s">
        <v>8318</v>
      </c>
      <c r="S3834" s="11">
        <f t="shared" si="244"/>
        <v>42420.114988425921</v>
      </c>
      <c r="T3834" s="11">
        <f t="shared" si="245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1.1666666666666667</v>
      </c>
      <c r="P3835" s="6">
        <f t="shared" si="243"/>
        <v>3.0320263198700476E-5</v>
      </c>
      <c r="Q3835" t="s">
        <v>8317</v>
      </c>
      <c r="R3835" s="7" t="s">
        <v>8318</v>
      </c>
      <c r="S3835" s="11">
        <f t="shared" si="244"/>
        <v>41974.797916666663</v>
      </c>
      <c r="T3835" s="11">
        <f t="shared" si="245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1.0903333333333334</v>
      </c>
      <c r="P3836" s="6">
        <f t="shared" si="243"/>
        <v>7.0841129230678033E-5</v>
      </c>
      <c r="Q3836" t="s">
        <v>8317</v>
      </c>
      <c r="R3836" s="7" t="s">
        <v>8318</v>
      </c>
      <c r="S3836" s="11">
        <f t="shared" si="244"/>
        <v>42173.445219907408</v>
      </c>
      <c r="T3836" s="11">
        <f t="shared" si="245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1.6</v>
      </c>
      <c r="P3837" s="6">
        <f t="shared" si="243"/>
        <v>6.93034587398868E-6</v>
      </c>
      <c r="Q3837" t="s">
        <v>8317</v>
      </c>
      <c r="R3837" s="7" t="s">
        <v>8318</v>
      </c>
      <c r="S3837" s="11">
        <f t="shared" si="244"/>
        <v>42481.94222222222</v>
      </c>
      <c r="T3837" s="11">
        <f t="shared" si="245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1.125</v>
      </c>
      <c r="P3838" s="6">
        <f t="shared" si="243"/>
        <v>1.9491597770593164E-5</v>
      </c>
      <c r="Q3838" t="s">
        <v>8317</v>
      </c>
      <c r="R3838" s="7" t="s">
        <v>8318</v>
      </c>
      <c r="S3838" s="11">
        <f t="shared" si="244"/>
        <v>42585.172916666663</v>
      </c>
      <c r="T3838" s="11">
        <f t="shared" si="245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1.0209999999999999</v>
      </c>
      <c r="P3839" s="6">
        <f t="shared" si="243"/>
        <v>4.4224269608390262E-5</v>
      </c>
      <c r="Q3839" t="s">
        <v>8317</v>
      </c>
      <c r="R3839" s="7" t="s">
        <v>8318</v>
      </c>
      <c r="S3839" s="11">
        <f t="shared" si="244"/>
        <v>42188.765717592592</v>
      </c>
      <c r="T3839" s="11">
        <f t="shared" si="245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1.00824</v>
      </c>
      <c r="P3840" s="6">
        <f t="shared" si="243"/>
        <v>2.1835787262469834E-3</v>
      </c>
      <c r="Q3840" t="s">
        <v>8317</v>
      </c>
      <c r="R3840" s="7" t="s">
        <v>8318</v>
      </c>
      <c r="S3840" s="11">
        <f t="shared" si="244"/>
        <v>42146.710752314815</v>
      </c>
      <c r="T3840" s="11">
        <f t="shared" si="245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1.0125</v>
      </c>
      <c r="P3841" s="6">
        <f t="shared" si="243"/>
        <v>4.3856094983834615E-5</v>
      </c>
      <c r="Q3841" t="s">
        <v>8317</v>
      </c>
      <c r="R3841" s="7" t="s">
        <v>8318</v>
      </c>
      <c r="S3841" s="11">
        <f t="shared" si="244"/>
        <v>42215.142638888887</v>
      </c>
      <c r="T3841" s="11">
        <f t="shared" si="245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6">E3842/D3842</f>
        <v>65</v>
      </c>
      <c r="P3842" s="6">
        <f t="shared" si="243"/>
        <v>1.4077265056539507E-6</v>
      </c>
      <c r="Q3842" t="s">
        <v>8317</v>
      </c>
      <c r="R3842" s="7" t="s">
        <v>8318</v>
      </c>
      <c r="S3842" s="11">
        <f t="shared" si="244"/>
        <v>42457.660057870366</v>
      </c>
      <c r="T3842" s="11">
        <f t="shared" si="245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6"/>
        <v>8.72E-2</v>
      </c>
      <c r="P3843" s="6">
        <f t="shared" ref="P3843:P3906" si="247">E3843/SUM($E$2:$E$4115)</f>
        <v>1.8885192506619152E-5</v>
      </c>
      <c r="Q3843" t="s">
        <v>8317</v>
      </c>
      <c r="R3843" s="7" t="s">
        <v>8318</v>
      </c>
      <c r="S3843" s="11">
        <f t="shared" ref="S3843:S3906" si="248">(((I3843/60)/60/24)+DATE(1970,1,1))</f>
        <v>41840.785729166666</v>
      </c>
      <c r="T3843" s="11">
        <f t="shared" ref="T3843:T3906" si="249">((($J3843/60)/60/24)+DATE(1970,1,1))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6"/>
        <v>0.21940000000000001</v>
      </c>
      <c r="P3844" s="6">
        <f t="shared" si="247"/>
        <v>2.3758091949267443E-5</v>
      </c>
      <c r="Q3844" t="s">
        <v>8317</v>
      </c>
      <c r="R3844" s="7" t="s">
        <v>8318</v>
      </c>
      <c r="S3844" s="11">
        <f t="shared" si="248"/>
        <v>41770.493657407409</v>
      </c>
      <c r="T3844" s="11">
        <f t="shared" si="249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6"/>
        <v>0.21299999999999999</v>
      </c>
      <c r="P3845" s="6">
        <f t="shared" si="247"/>
        <v>2.3065057361868575E-5</v>
      </c>
      <c r="Q3845" t="s">
        <v>8317</v>
      </c>
      <c r="R3845" s="7" t="s">
        <v>8318</v>
      </c>
      <c r="S3845" s="11">
        <f t="shared" si="248"/>
        <v>41791.072500000002</v>
      </c>
      <c r="T3845" s="11">
        <f t="shared" si="249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6"/>
        <v>0.41489795918367345</v>
      </c>
      <c r="P3846" s="6">
        <f t="shared" si="247"/>
        <v>8.8058707261368669E-5</v>
      </c>
      <c r="Q3846" t="s">
        <v>8317</v>
      </c>
      <c r="R3846" s="7" t="s">
        <v>8318</v>
      </c>
      <c r="S3846" s="11">
        <f t="shared" si="248"/>
        <v>41793.290972222225</v>
      </c>
      <c r="T3846" s="11">
        <f t="shared" si="249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6"/>
        <v>2.1049999999999999E-2</v>
      </c>
      <c r="P3847" s="6">
        <f t="shared" si="247"/>
        <v>1.8235472580932714E-5</v>
      </c>
      <c r="Q3847" t="s">
        <v>8317</v>
      </c>
      <c r="R3847" s="7" t="s">
        <v>8318</v>
      </c>
      <c r="S3847" s="11">
        <f t="shared" si="248"/>
        <v>42278.627013888887</v>
      </c>
      <c r="T3847" s="11">
        <f t="shared" si="249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6"/>
        <v>2.7E-2</v>
      </c>
      <c r="P3848" s="6">
        <f t="shared" si="247"/>
        <v>4.093235531824564E-6</v>
      </c>
      <c r="Q3848" t="s">
        <v>8317</v>
      </c>
      <c r="R3848" s="7" t="s">
        <v>8318</v>
      </c>
      <c r="S3848" s="11">
        <f t="shared" si="248"/>
        <v>41916.290972222225</v>
      </c>
      <c r="T3848" s="11">
        <f t="shared" si="249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6"/>
        <v>0.16161904761904761</v>
      </c>
      <c r="P3849" s="6">
        <f t="shared" si="247"/>
        <v>3.6752490462996222E-5</v>
      </c>
      <c r="Q3849" t="s">
        <v>8317</v>
      </c>
      <c r="R3849" s="7" t="s">
        <v>8318</v>
      </c>
      <c r="S3849" s="11">
        <f t="shared" si="248"/>
        <v>42204.224432870367</v>
      </c>
      <c r="T3849" s="11">
        <f t="shared" si="249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6"/>
        <v>0.16376923076923078</v>
      </c>
      <c r="P3850" s="6">
        <f t="shared" si="247"/>
        <v>4.6108457392880935E-5</v>
      </c>
      <c r="Q3850" t="s">
        <v>8317</v>
      </c>
      <c r="R3850" s="7" t="s">
        <v>8318</v>
      </c>
      <c r="S3850" s="11">
        <f t="shared" si="248"/>
        <v>42295.817002314812</v>
      </c>
      <c r="T3850" s="11">
        <f t="shared" si="249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6"/>
        <v>7.0433333333333334E-2</v>
      </c>
      <c r="P3851" s="6">
        <f t="shared" si="247"/>
        <v>4.5761940099181503E-5</v>
      </c>
      <c r="Q3851" t="s">
        <v>8317</v>
      </c>
      <c r="R3851" s="7" t="s">
        <v>8318</v>
      </c>
      <c r="S3851" s="11">
        <f t="shared" si="248"/>
        <v>42166.767175925925</v>
      </c>
      <c r="T3851" s="11">
        <f t="shared" si="249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6"/>
        <v>3.7999999999999999E-2</v>
      </c>
      <c r="P3852" s="6">
        <f t="shared" si="247"/>
        <v>8.2297857253615575E-7</v>
      </c>
      <c r="Q3852" t="s">
        <v>8317</v>
      </c>
      <c r="R3852" s="7" t="s">
        <v>8318</v>
      </c>
      <c r="S3852" s="11">
        <f t="shared" si="248"/>
        <v>42005.124340277776</v>
      </c>
      <c r="T3852" s="11">
        <f t="shared" si="249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6"/>
        <v>0.34079999999999999</v>
      </c>
      <c r="P3853" s="6">
        <f t="shared" si="247"/>
        <v>1.845204588949486E-5</v>
      </c>
      <c r="Q3853" t="s">
        <v>8317</v>
      </c>
      <c r="R3853" s="7" t="s">
        <v>8318</v>
      </c>
      <c r="S3853" s="11">
        <f t="shared" si="248"/>
        <v>42202.439571759256</v>
      </c>
      <c r="T3853" s="11">
        <f t="shared" si="249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6"/>
        <v>2E-3</v>
      </c>
      <c r="P3854" s="6">
        <f t="shared" si="247"/>
        <v>4.331466171242925E-7</v>
      </c>
      <c r="Q3854" t="s">
        <v>8317</v>
      </c>
      <c r="R3854" s="7" t="s">
        <v>8318</v>
      </c>
      <c r="S3854" s="11">
        <f t="shared" si="248"/>
        <v>42090.149027777778</v>
      </c>
      <c r="T3854" s="11">
        <f t="shared" si="249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6"/>
        <v>2.5999999999999998E-4</v>
      </c>
      <c r="P3855" s="6">
        <f t="shared" si="247"/>
        <v>5.6309060226158025E-7</v>
      </c>
      <c r="Q3855" t="s">
        <v>8317</v>
      </c>
      <c r="R3855" s="7" t="s">
        <v>8318</v>
      </c>
      <c r="S3855" s="11">
        <f t="shared" si="248"/>
        <v>41883.84002314815</v>
      </c>
      <c r="T3855" s="11">
        <f t="shared" si="249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6"/>
        <v>0.16254545454545455</v>
      </c>
      <c r="P3856" s="6">
        <f t="shared" si="247"/>
        <v>3.8723307570911748E-5</v>
      </c>
      <c r="Q3856" t="s">
        <v>8317</v>
      </c>
      <c r="R3856" s="7" t="s">
        <v>8318</v>
      </c>
      <c r="S3856" s="11">
        <f t="shared" si="248"/>
        <v>42133.884930555556</v>
      </c>
      <c r="T3856" s="11">
        <f t="shared" si="249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6"/>
        <v>2.5000000000000001E-2</v>
      </c>
      <c r="P3857" s="6">
        <f t="shared" si="247"/>
        <v>5.4143327140536562E-7</v>
      </c>
      <c r="Q3857" t="s">
        <v>8317</v>
      </c>
      <c r="R3857" s="7" t="s">
        <v>8318</v>
      </c>
      <c r="S3857" s="11">
        <f t="shared" si="248"/>
        <v>42089.929062499999</v>
      </c>
      <c r="T3857" s="11">
        <f t="shared" si="249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6"/>
        <v>2.0000000000000001E-4</v>
      </c>
      <c r="P3858" s="6">
        <f t="shared" si="247"/>
        <v>2.1657330856214625E-8</v>
      </c>
      <c r="Q3858" t="s">
        <v>8317</v>
      </c>
      <c r="R3858" s="7" t="s">
        <v>8318</v>
      </c>
      <c r="S3858" s="11">
        <f t="shared" si="248"/>
        <v>42071.701423611114</v>
      </c>
      <c r="T3858" s="11">
        <f t="shared" si="249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6"/>
        <v>5.1999999999999998E-2</v>
      </c>
      <c r="P3859" s="6">
        <f t="shared" si="247"/>
        <v>5.6309060226158029E-6</v>
      </c>
      <c r="Q3859" t="s">
        <v>8317</v>
      </c>
      <c r="R3859" s="7" t="s">
        <v>8318</v>
      </c>
      <c r="S3859" s="11">
        <f t="shared" si="248"/>
        <v>41852.716666666667</v>
      </c>
      <c r="T3859" s="11">
        <f t="shared" si="249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6"/>
        <v>0.02</v>
      </c>
      <c r="P3860" s="6">
        <f t="shared" si="247"/>
        <v>2.1657330856214625E-7</v>
      </c>
      <c r="Q3860" t="s">
        <v>8317</v>
      </c>
      <c r="R3860" s="7" t="s">
        <v>8318</v>
      </c>
      <c r="S3860" s="11">
        <f t="shared" si="248"/>
        <v>42146.875</v>
      </c>
      <c r="T3860" s="11">
        <f t="shared" si="249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6"/>
        <v>4.0000000000000002E-4</v>
      </c>
      <c r="P3861" s="6">
        <f t="shared" si="247"/>
        <v>2.1657330856214625E-8</v>
      </c>
      <c r="Q3861" t="s">
        <v>8317</v>
      </c>
      <c r="R3861" s="7" t="s">
        <v>8318</v>
      </c>
      <c r="S3861" s="11">
        <f t="shared" si="248"/>
        <v>41815.875</v>
      </c>
      <c r="T3861" s="11">
        <f t="shared" si="249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6"/>
        <v>0.17666666666666667</v>
      </c>
      <c r="P3862" s="6">
        <f t="shared" si="247"/>
        <v>2.2956770707587504E-5</v>
      </c>
      <c r="Q3862" t="s">
        <v>8317</v>
      </c>
      <c r="R3862" s="7" t="s">
        <v>8318</v>
      </c>
      <c r="S3862" s="11">
        <f t="shared" si="248"/>
        <v>41863.660995370366</v>
      </c>
      <c r="T3862" s="11">
        <f t="shared" si="249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6"/>
        <v>0.05</v>
      </c>
      <c r="P3863" s="6">
        <f t="shared" si="247"/>
        <v>2.1657330856214625E-6</v>
      </c>
      <c r="Q3863" t="s">
        <v>8317</v>
      </c>
      <c r="R3863" s="7" t="s">
        <v>8318</v>
      </c>
      <c r="S3863" s="11">
        <f t="shared" si="248"/>
        <v>41955.907638888893</v>
      </c>
      <c r="T3863" s="11">
        <f t="shared" si="249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6"/>
        <v>1.3333333333333334E-4</v>
      </c>
      <c r="P3864" s="6">
        <f t="shared" si="247"/>
        <v>2.1657330856214625E-8</v>
      </c>
      <c r="Q3864" t="s">
        <v>8317</v>
      </c>
      <c r="R3864" s="7" t="s">
        <v>8318</v>
      </c>
      <c r="S3864" s="11">
        <f t="shared" si="248"/>
        <v>42625.707638888889</v>
      </c>
      <c r="T3864" s="11">
        <f t="shared" si="249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6"/>
        <v>0</v>
      </c>
      <c r="P3865" s="6">
        <f t="shared" si="247"/>
        <v>0</v>
      </c>
      <c r="Q3865" t="s">
        <v>8317</v>
      </c>
      <c r="R3865" s="7" t="s">
        <v>8318</v>
      </c>
      <c r="S3865" s="11">
        <f t="shared" si="248"/>
        <v>42313.674826388888</v>
      </c>
      <c r="T3865" s="11">
        <f t="shared" si="249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6"/>
        <v>1.2E-2</v>
      </c>
      <c r="P3866" s="6">
        <f t="shared" si="247"/>
        <v>1.2994398513728775E-6</v>
      </c>
      <c r="Q3866" t="s">
        <v>8317</v>
      </c>
      <c r="R3866" s="7" t="s">
        <v>8318</v>
      </c>
      <c r="S3866" s="11">
        <f t="shared" si="248"/>
        <v>42325.933495370366</v>
      </c>
      <c r="T3866" s="11">
        <f t="shared" si="249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6"/>
        <v>0.26937422295897223</v>
      </c>
      <c r="P3867" s="6">
        <f t="shared" si="247"/>
        <v>1.4077265056539506E-5</v>
      </c>
      <c r="Q3867" t="s">
        <v>8317</v>
      </c>
      <c r="R3867" s="7" t="s">
        <v>8318</v>
      </c>
      <c r="S3867" s="11">
        <f t="shared" si="248"/>
        <v>41881.229166666664</v>
      </c>
      <c r="T3867" s="11">
        <f t="shared" si="249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6"/>
        <v>5.4999999999999997E-3</v>
      </c>
      <c r="P3868" s="6">
        <f t="shared" si="247"/>
        <v>2.3823063941836087E-7</v>
      </c>
      <c r="Q3868" t="s">
        <v>8317</v>
      </c>
      <c r="R3868" s="7" t="s">
        <v>8318</v>
      </c>
      <c r="S3868" s="11">
        <f t="shared" si="248"/>
        <v>42452.145138888889</v>
      </c>
      <c r="T3868" s="11">
        <f t="shared" si="249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6"/>
        <v>0.1255</v>
      </c>
      <c r="P3869" s="6">
        <f t="shared" si="247"/>
        <v>5.4359900449098709E-6</v>
      </c>
      <c r="Q3869" t="s">
        <v>8317</v>
      </c>
      <c r="R3869" s="7" t="s">
        <v>8318</v>
      </c>
      <c r="S3869" s="11">
        <f t="shared" si="248"/>
        <v>42539.814108796301</v>
      </c>
      <c r="T3869" s="11">
        <f t="shared" si="249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2E-3</v>
      </c>
      <c r="P3870" s="6">
        <f t="shared" si="247"/>
        <v>2.1657330856214625E-7</v>
      </c>
      <c r="Q3870" t="s">
        <v>8317</v>
      </c>
      <c r="R3870" s="7" t="s">
        <v>8359</v>
      </c>
      <c r="S3870" s="11">
        <f t="shared" si="248"/>
        <v>41890.659780092588</v>
      </c>
      <c r="T3870" s="11">
        <f t="shared" si="249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3.44748684310884E-2</v>
      </c>
      <c r="P3871" s="6">
        <f t="shared" si="247"/>
        <v>9.78911354700901E-6</v>
      </c>
      <c r="Q3871" t="s">
        <v>8317</v>
      </c>
      <c r="R3871" s="7" t="s">
        <v>8359</v>
      </c>
      <c r="S3871" s="11">
        <f t="shared" si="248"/>
        <v>42077.132638888885</v>
      </c>
      <c r="T3871" s="11">
        <f t="shared" si="249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0.15</v>
      </c>
      <c r="P3872" s="6">
        <f t="shared" si="247"/>
        <v>3.2485996284321939E-5</v>
      </c>
      <c r="Q3872" t="s">
        <v>8317</v>
      </c>
      <c r="R3872" s="7" t="s">
        <v>8359</v>
      </c>
      <c r="S3872" s="11">
        <f t="shared" si="248"/>
        <v>41823.17219907407</v>
      </c>
      <c r="T3872" s="11">
        <f t="shared" si="249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2.6666666666666668E-2</v>
      </c>
      <c r="P3873" s="6">
        <f t="shared" si="247"/>
        <v>8.6629323424858499E-7</v>
      </c>
      <c r="Q3873" t="s">
        <v>8317</v>
      </c>
      <c r="R3873" s="7" t="s">
        <v>8359</v>
      </c>
      <c r="S3873" s="11">
        <f t="shared" si="248"/>
        <v>42823.739004629635</v>
      </c>
      <c r="T3873" s="11">
        <f t="shared" si="249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6">
        <f t="shared" si="247"/>
        <v>0</v>
      </c>
      <c r="Q3874" t="s">
        <v>8317</v>
      </c>
      <c r="R3874" s="7" t="s">
        <v>8359</v>
      </c>
      <c r="S3874" s="11">
        <f t="shared" si="248"/>
        <v>42230.145787037036</v>
      </c>
      <c r="T3874" s="11">
        <f t="shared" si="249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6">
        <f t="shared" si="247"/>
        <v>0</v>
      </c>
      <c r="Q3875" t="s">
        <v>8317</v>
      </c>
      <c r="R3875" s="7" t="s">
        <v>8359</v>
      </c>
      <c r="S3875" s="11">
        <f t="shared" si="248"/>
        <v>42285.696006944447</v>
      </c>
      <c r="T3875" s="11">
        <f t="shared" si="249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6">
        <f t="shared" si="247"/>
        <v>0</v>
      </c>
      <c r="Q3876" t="s">
        <v>8317</v>
      </c>
      <c r="R3876" s="7" t="s">
        <v>8359</v>
      </c>
      <c r="S3876" s="11">
        <f t="shared" si="248"/>
        <v>42028.041666666672</v>
      </c>
      <c r="T3876" s="11">
        <f t="shared" si="249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6">
        <f t="shared" si="247"/>
        <v>0</v>
      </c>
      <c r="Q3877" t="s">
        <v>8317</v>
      </c>
      <c r="R3877" s="7" t="s">
        <v>8359</v>
      </c>
      <c r="S3877" s="11">
        <f t="shared" si="248"/>
        <v>42616.416666666672</v>
      </c>
      <c r="T3877" s="11">
        <f t="shared" si="249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0.52794871794871789</v>
      </c>
      <c r="P3878" s="6">
        <f t="shared" si="247"/>
        <v>4.4592444232945916E-5</v>
      </c>
      <c r="Q3878" t="s">
        <v>8317</v>
      </c>
      <c r="R3878" s="7" t="s">
        <v>8359</v>
      </c>
      <c r="S3878" s="11">
        <f t="shared" si="248"/>
        <v>42402.624166666668</v>
      </c>
      <c r="T3878" s="11">
        <f t="shared" si="249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4.9639999999999997E-2</v>
      </c>
      <c r="P3879" s="6">
        <f t="shared" si="247"/>
        <v>2.6876747592562351E-5</v>
      </c>
      <c r="Q3879" t="s">
        <v>8317</v>
      </c>
      <c r="R3879" s="7" t="s">
        <v>8359</v>
      </c>
      <c r="S3879" s="11">
        <f t="shared" si="248"/>
        <v>42712.67768518519</v>
      </c>
      <c r="T3879" s="11">
        <f t="shared" si="249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5.5555555555555556E-4</v>
      </c>
      <c r="P3880" s="6">
        <f t="shared" si="247"/>
        <v>2.1657330856214625E-7</v>
      </c>
      <c r="Q3880" t="s">
        <v>8317</v>
      </c>
      <c r="R3880" s="7" t="s">
        <v>8359</v>
      </c>
      <c r="S3880" s="11">
        <f t="shared" si="248"/>
        <v>42185.165972222225</v>
      </c>
      <c r="T3880" s="11">
        <f t="shared" si="249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6">
        <f t="shared" si="247"/>
        <v>0</v>
      </c>
      <c r="Q3881" t="s">
        <v>8317</v>
      </c>
      <c r="R3881" s="7" t="s">
        <v>8359</v>
      </c>
      <c r="S3881" s="11">
        <f t="shared" si="248"/>
        <v>42029.861064814817</v>
      </c>
      <c r="T3881" s="11">
        <f t="shared" si="249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0.13066666666666665</v>
      </c>
      <c r="P3882" s="6">
        <f t="shared" si="247"/>
        <v>2.1224184239090332E-5</v>
      </c>
      <c r="Q3882" t="s">
        <v>8317</v>
      </c>
      <c r="R3882" s="7" t="s">
        <v>8359</v>
      </c>
      <c r="S3882" s="11">
        <f t="shared" si="248"/>
        <v>41850.958333333336</v>
      </c>
      <c r="T3882" s="11">
        <f t="shared" si="249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0.05</v>
      </c>
      <c r="P3883" s="6">
        <f t="shared" si="247"/>
        <v>5.4143327140536562E-7</v>
      </c>
      <c r="Q3883" t="s">
        <v>8317</v>
      </c>
      <c r="R3883" s="7" t="s">
        <v>8359</v>
      </c>
      <c r="S3883" s="11">
        <f t="shared" si="248"/>
        <v>42786.018506944441</v>
      </c>
      <c r="T3883" s="11">
        <f t="shared" si="249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6">
        <f t="shared" si="247"/>
        <v>0</v>
      </c>
      <c r="Q3884" t="s">
        <v>8317</v>
      </c>
      <c r="R3884" s="7" t="s">
        <v>8359</v>
      </c>
      <c r="S3884" s="11">
        <f t="shared" si="248"/>
        <v>42400.960416666669</v>
      </c>
      <c r="T3884" s="11">
        <f t="shared" si="249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6">
        <f t="shared" si="247"/>
        <v>0</v>
      </c>
      <c r="Q3885" t="s">
        <v>8317</v>
      </c>
      <c r="R3885" s="7" t="s">
        <v>8359</v>
      </c>
      <c r="S3885" s="11">
        <f t="shared" si="248"/>
        <v>41884.602650462963</v>
      </c>
      <c r="T3885" s="11">
        <f t="shared" si="249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6">
        <f t="shared" si="247"/>
        <v>0</v>
      </c>
      <c r="Q3886" t="s">
        <v>8317</v>
      </c>
      <c r="R3886" s="7" t="s">
        <v>8359</v>
      </c>
      <c r="S3886" s="11">
        <f t="shared" si="248"/>
        <v>42090.749907407408</v>
      </c>
      <c r="T3886" s="11">
        <f t="shared" si="249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6">
        <f t="shared" si="247"/>
        <v>0</v>
      </c>
      <c r="Q3887" t="s">
        <v>8317</v>
      </c>
      <c r="R3887" s="7" t="s">
        <v>8359</v>
      </c>
      <c r="S3887" s="11">
        <f t="shared" si="248"/>
        <v>42499.951284722221</v>
      </c>
      <c r="T3887" s="11">
        <f t="shared" si="249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6">
        <f t="shared" si="247"/>
        <v>0</v>
      </c>
      <c r="Q3888" t="s">
        <v>8317</v>
      </c>
      <c r="R3888" s="7" t="s">
        <v>8359</v>
      </c>
      <c r="S3888" s="11">
        <f t="shared" si="248"/>
        <v>41984.228032407409</v>
      </c>
      <c r="T3888" s="11">
        <f t="shared" si="249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1.7500000000000002E-2</v>
      </c>
      <c r="P3889" s="6">
        <f t="shared" si="247"/>
        <v>7.5800657996751187E-7</v>
      </c>
      <c r="Q3889" t="s">
        <v>8317</v>
      </c>
      <c r="R3889" s="7" t="s">
        <v>8359</v>
      </c>
      <c r="S3889" s="11">
        <f t="shared" si="248"/>
        <v>42125.916666666672</v>
      </c>
      <c r="T3889" s="11">
        <f t="shared" si="249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0.27100000000000002</v>
      </c>
      <c r="P3890" s="6">
        <f t="shared" si="247"/>
        <v>1.1738273324068328E-5</v>
      </c>
      <c r="Q3890" t="s">
        <v>8317</v>
      </c>
      <c r="R3890" s="7" t="s">
        <v>8318</v>
      </c>
      <c r="S3890" s="11">
        <f t="shared" si="248"/>
        <v>42792.545810185184</v>
      </c>
      <c r="T3890" s="11">
        <f t="shared" si="249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1.4749999999999999E-2</v>
      </c>
      <c r="P3891" s="6">
        <f t="shared" si="247"/>
        <v>2.5555650410333259E-6</v>
      </c>
      <c r="Q3891" t="s">
        <v>8317</v>
      </c>
      <c r="R3891" s="7" t="s">
        <v>8318</v>
      </c>
      <c r="S3891" s="11">
        <f t="shared" si="248"/>
        <v>42008.976388888885</v>
      </c>
      <c r="T3891" s="11">
        <f t="shared" si="249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0.16826666666666668</v>
      </c>
      <c r="P3892" s="6">
        <f t="shared" si="247"/>
        <v>5.4663103081085715E-5</v>
      </c>
      <c r="Q3892" t="s">
        <v>8317</v>
      </c>
      <c r="R3892" s="7" t="s">
        <v>8318</v>
      </c>
      <c r="S3892" s="11">
        <f t="shared" si="248"/>
        <v>42231.758611111116</v>
      </c>
      <c r="T3892" s="11">
        <f t="shared" si="249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0.32500000000000001</v>
      </c>
      <c r="P3893" s="6">
        <f t="shared" si="247"/>
        <v>5.6309060226158029E-6</v>
      </c>
      <c r="Q3893" t="s">
        <v>8317</v>
      </c>
      <c r="R3893" s="7" t="s">
        <v>8318</v>
      </c>
      <c r="S3893" s="11">
        <f t="shared" si="248"/>
        <v>42086.207638888889</v>
      </c>
      <c r="T3893" s="11">
        <f t="shared" si="249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6">
        <f t="shared" si="247"/>
        <v>0</v>
      </c>
      <c r="Q3894" t="s">
        <v>8317</v>
      </c>
      <c r="R3894" s="7" t="s">
        <v>8318</v>
      </c>
      <c r="S3894" s="11">
        <f t="shared" si="248"/>
        <v>41875.291666666664</v>
      </c>
      <c r="T3894" s="11">
        <f t="shared" si="249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0.2155</v>
      </c>
      <c r="P3895" s="6">
        <f t="shared" si="247"/>
        <v>2.3335773997571258E-4</v>
      </c>
      <c r="Q3895" t="s">
        <v>8317</v>
      </c>
      <c r="R3895" s="7" t="s">
        <v>8318</v>
      </c>
      <c r="S3895" s="11">
        <f t="shared" si="248"/>
        <v>41821.25</v>
      </c>
      <c r="T3895" s="11">
        <f t="shared" si="249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3.4666666666666665E-2</v>
      </c>
      <c r="P3896" s="6">
        <f t="shared" si="247"/>
        <v>1.1261812045231606E-5</v>
      </c>
      <c r="Q3896" t="s">
        <v>8317</v>
      </c>
      <c r="R3896" s="7" t="s">
        <v>8318</v>
      </c>
      <c r="S3896" s="11">
        <f t="shared" si="248"/>
        <v>42710.207638888889</v>
      </c>
      <c r="T3896" s="11">
        <f t="shared" si="249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0.05</v>
      </c>
      <c r="P3897" s="6">
        <f t="shared" si="247"/>
        <v>1.0828665428107312E-6</v>
      </c>
      <c r="Q3897" t="s">
        <v>8317</v>
      </c>
      <c r="R3897" s="7" t="s">
        <v>8318</v>
      </c>
      <c r="S3897" s="11">
        <f t="shared" si="248"/>
        <v>42063.250208333338</v>
      </c>
      <c r="T3897" s="11">
        <f t="shared" si="249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0.10625</v>
      </c>
      <c r="P3898" s="6">
        <f t="shared" si="247"/>
        <v>3.6817462455564864E-6</v>
      </c>
      <c r="Q3898" t="s">
        <v>8317</v>
      </c>
      <c r="R3898" s="7" t="s">
        <v>8318</v>
      </c>
      <c r="S3898" s="11">
        <f t="shared" si="248"/>
        <v>41807.191875000004</v>
      </c>
      <c r="T3898" s="11">
        <f t="shared" si="249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0.17599999999999999</v>
      </c>
      <c r="P3899" s="6">
        <f t="shared" si="247"/>
        <v>9.5292255767344358E-6</v>
      </c>
      <c r="Q3899" t="s">
        <v>8317</v>
      </c>
      <c r="R3899" s="7" t="s">
        <v>8318</v>
      </c>
      <c r="S3899" s="11">
        <f t="shared" si="248"/>
        <v>42012.87364583333</v>
      </c>
      <c r="T3899" s="11">
        <f t="shared" si="249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0.3256</v>
      </c>
      <c r="P3900" s="6">
        <f t="shared" si="247"/>
        <v>1.7629067316958706E-5</v>
      </c>
      <c r="Q3900" t="s">
        <v>8317</v>
      </c>
      <c r="R3900" s="7" t="s">
        <v>8318</v>
      </c>
      <c r="S3900" s="11">
        <f t="shared" si="248"/>
        <v>42233.666666666672</v>
      </c>
      <c r="T3900" s="11">
        <f t="shared" si="249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1.2500000000000001E-2</v>
      </c>
      <c r="P3901" s="6">
        <f t="shared" si="247"/>
        <v>2.707166357026828E-6</v>
      </c>
      <c r="Q3901" t="s">
        <v>8317</v>
      </c>
      <c r="R3901" s="7" t="s">
        <v>8318</v>
      </c>
      <c r="S3901" s="11">
        <f t="shared" si="248"/>
        <v>41863.775011574071</v>
      </c>
      <c r="T3901" s="11">
        <f t="shared" si="249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5.3999999999999999E-2</v>
      </c>
      <c r="P3902" s="6">
        <f t="shared" si="247"/>
        <v>2.9237396655889745E-6</v>
      </c>
      <c r="Q3902" t="s">
        <v>8317</v>
      </c>
      <c r="R3902" s="7" t="s">
        <v>8318</v>
      </c>
      <c r="S3902" s="11">
        <f t="shared" si="248"/>
        <v>42166.092488425929</v>
      </c>
      <c r="T3902" s="11">
        <f t="shared" si="249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8.3333333333333332E-3</v>
      </c>
      <c r="P3903" s="6">
        <f t="shared" si="247"/>
        <v>5.4143327140536562E-7</v>
      </c>
      <c r="Q3903" t="s">
        <v>8317</v>
      </c>
      <c r="R3903" s="7" t="s">
        <v>8318</v>
      </c>
      <c r="S3903" s="11">
        <f t="shared" si="248"/>
        <v>42357.826377314821</v>
      </c>
      <c r="T3903" s="11">
        <f t="shared" si="249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0.48833333333333334</v>
      </c>
      <c r="P3904" s="6">
        <f t="shared" si="247"/>
        <v>3.1727989704354423E-5</v>
      </c>
      <c r="Q3904" t="s">
        <v>8317</v>
      </c>
      <c r="R3904" s="7" t="s">
        <v>8318</v>
      </c>
      <c r="S3904" s="11">
        <f t="shared" si="248"/>
        <v>42688.509745370371</v>
      </c>
      <c r="T3904" s="11">
        <f t="shared" si="249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6">
        <f t="shared" si="247"/>
        <v>0</v>
      </c>
      <c r="Q3905" t="s">
        <v>8317</v>
      </c>
      <c r="R3905" s="7" t="s">
        <v>8318</v>
      </c>
      <c r="S3905" s="11">
        <f t="shared" si="248"/>
        <v>42230.818055555559</v>
      </c>
      <c r="T3905" s="11">
        <f t="shared" si="249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50">E3906/D3906</f>
        <v>2.9999999999999997E-4</v>
      </c>
      <c r="P3906" s="6">
        <f t="shared" si="247"/>
        <v>6.4971992568643875E-8</v>
      </c>
      <c r="Q3906" t="s">
        <v>8317</v>
      </c>
      <c r="R3906" s="7" t="s">
        <v>8318</v>
      </c>
      <c r="S3906" s="11">
        <f t="shared" si="248"/>
        <v>42109.211111111115</v>
      </c>
      <c r="T3906" s="11">
        <f t="shared" si="249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50"/>
        <v>0.11533333333333333</v>
      </c>
      <c r="P3907" s="6">
        <f t="shared" ref="P3907:P3970" si="251">E3907/SUM($E$2:$E$4115)</f>
        <v>3.7467182381251304E-6</v>
      </c>
      <c r="Q3907" t="s">
        <v>8317</v>
      </c>
      <c r="R3907" s="7" t="s">
        <v>8318</v>
      </c>
      <c r="S3907" s="11">
        <f t="shared" ref="S3907:S3970" si="252">(((I3907/60)/60/24)+DATE(1970,1,1))</f>
        <v>42166.958333333328</v>
      </c>
      <c r="T3907" s="11">
        <f t="shared" ref="T3907:T3970" si="253">((($J3907/60)/60/24)+DATE(1970,1,1))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50"/>
        <v>0.67333333333333334</v>
      </c>
      <c r="P3908" s="6">
        <f t="shared" si="251"/>
        <v>2.187390416477677E-5</v>
      </c>
      <c r="Q3908" t="s">
        <v>8317</v>
      </c>
      <c r="R3908" s="7" t="s">
        <v>8318</v>
      </c>
      <c r="S3908" s="11">
        <f t="shared" si="252"/>
        <v>42181.559027777781</v>
      </c>
      <c r="T3908" s="11">
        <f t="shared" si="253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50"/>
        <v>0.153</v>
      </c>
      <c r="P3909" s="6">
        <f t="shared" si="251"/>
        <v>3.3135716210008375E-6</v>
      </c>
      <c r="Q3909" t="s">
        <v>8317</v>
      </c>
      <c r="R3909" s="7" t="s">
        <v>8318</v>
      </c>
      <c r="S3909" s="11">
        <f t="shared" si="252"/>
        <v>41938.838888888888</v>
      </c>
      <c r="T3909" s="11">
        <f t="shared" si="253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50"/>
        <v>8.666666666666667E-2</v>
      </c>
      <c r="P3910" s="6">
        <f t="shared" si="251"/>
        <v>1.4077265056539507E-6</v>
      </c>
      <c r="Q3910" t="s">
        <v>8317</v>
      </c>
      <c r="R3910" s="7" t="s">
        <v>8318</v>
      </c>
      <c r="S3910" s="11">
        <f t="shared" si="252"/>
        <v>41849.135370370372</v>
      </c>
      <c r="T3910" s="11">
        <f t="shared" si="253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50"/>
        <v>2.2499999999999998E-3</v>
      </c>
      <c r="P3911" s="6">
        <f t="shared" si="251"/>
        <v>2.9237396655889745E-6</v>
      </c>
      <c r="Q3911" t="s">
        <v>8317</v>
      </c>
      <c r="R3911" s="7" t="s">
        <v>8318</v>
      </c>
      <c r="S3911" s="11">
        <f t="shared" si="252"/>
        <v>41893.359282407408</v>
      </c>
      <c r="T3911" s="11">
        <f t="shared" si="253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50"/>
        <v>3.0833333333333334E-2</v>
      </c>
      <c r="P3912" s="6">
        <f t="shared" si="251"/>
        <v>4.0066062083997059E-6</v>
      </c>
      <c r="Q3912" t="s">
        <v>8317</v>
      </c>
      <c r="R3912" s="7" t="s">
        <v>8318</v>
      </c>
      <c r="S3912" s="11">
        <f t="shared" si="252"/>
        <v>42254.756909722222</v>
      </c>
      <c r="T3912" s="11">
        <f t="shared" si="253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50"/>
        <v>0.37412499999999999</v>
      </c>
      <c r="P3913" s="6">
        <f t="shared" si="251"/>
        <v>6.4820391252650374E-5</v>
      </c>
      <c r="Q3913" t="s">
        <v>8317</v>
      </c>
      <c r="R3913" s="7" t="s">
        <v>8318</v>
      </c>
      <c r="S3913" s="11">
        <f t="shared" si="252"/>
        <v>41969.853900462964</v>
      </c>
      <c r="T3913" s="11">
        <f t="shared" si="253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50"/>
        <v>6.666666666666667E-5</v>
      </c>
      <c r="P3914" s="6">
        <f t="shared" si="251"/>
        <v>2.1657330856214625E-8</v>
      </c>
      <c r="Q3914" t="s">
        <v>8317</v>
      </c>
      <c r="R3914" s="7" t="s">
        <v>8318</v>
      </c>
      <c r="S3914" s="11">
        <f t="shared" si="252"/>
        <v>42119.190972222219</v>
      </c>
      <c r="T3914" s="11">
        <f t="shared" si="253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50"/>
        <v>0.1</v>
      </c>
      <c r="P3915" s="6">
        <f t="shared" si="251"/>
        <v>2.1657330856214624E-5</v>
      </c>
      <c r="Q3915" t="s">
        <v>8317</v>
      </c>
      <c r="R3915" s="7" t="s">
        <v>8318</v>
      </c>
      <c r="S3915" s="11">
        <f t="shared" si="252"/>
        <v>42338.252881944441</v>
      </c>
      <c r="T3915" s="11">
        <f t="shared" si="253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50"/>
        <v>0.36359999999999998</v>
      </c>
      <c r="P3916" s="6">
        <f t="shared" si="251"/>
        <v>1.9686513748299095E-5</v>
      </c>
      <c r="Q3916" t="s">
        <v>8317</v>
      </c>
      <c r="R3916" s="7" t="s">
        <v>8318</v>
      </c>
      <c r="S3916" s="11">
        <f t="shared" si="252"/>
        <v>42134.957638888889</v>
      </c>
      <c r="T3916" s="11">
        <f t="shared" si="253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50"/>
        <v>3.3333333333333335E-3</v>
      </c>
      <c r="P3917" s="6">
        <f t="shared" si="251"/>
        <v>1.0828665428107312E-7</v>
      </c>
      <c r="Q3917" t="s">
        <v>8317</v>
      </c>
      <c r="R3917" s="7" t="s">
        <v>8318</v>
      </c>
      <c r="S3917" s="11">
        <f t="shared" si="252"/>
        <v>42522.98505787037</v>
      </c>
      <c r="T3917" s="11">
        <f t="shared" si="253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50"/>
        <v>0</v>
      </c>
      <c r="P3918" s="6">
        <f t="shared" si="251"/>
        <v>0</v>
      </c>
      <c r="Q3918" t="s">
        <v>8317</v>
      </c>
      <c r="R3918" s="7" t="s">
        <v>8318</v>
      </c>
      <c r="S3918" s="11">
        <f t="shared" si="252"/>
        <v>42524.471666666665</v>
      </c>
      <c r="T3918" s="11">
        <f t="shared" si="253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50"/>
        <v>2.8571428571428571E-3</v>
      </c>
      <c r="P3919" s="6">
        <f t="shared" si="251"/>
        <v>2.1657330856214625E-7</v>
      </c>
      <c r="Q3919" t="s">
        <v>8317</v>
      </c>
      <c r="R3919" s="7" t="s">
        <v>8318</v>
      </c>
      <c r="S3919" s="11">
        <f t="shared" si="252"/>
        <v>41893.527326388888</v>
      </c>
      <c r="T3919" s="11">
        <f t="shared" si="253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50"/>
        <v>2E-3</v>
      </c>
      <c r="P3920" s="6">
        <f t="shared" si="251"/>
        <v>2.598879702745755E-6</v>
      </c>
      <c r="Q3920" t="s">
        <v>8317</v>
      </c>
      <c r="R3920" s="7" t="s">
        <v>8318</v>
      </c>
      <c r="S3920" s="11">
        <f t="shared" si="252"/>
        <v>41855.666666666664</v>
      </c>
      <c r="T3920" s="11">
        <f t="shared" si="253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50"/>
        <v>1.7999999999999999E-2</v>
      </c>
      <c r="P3921" s="6">
        <f t="shared" si="251"/>
        <v>1.9491597770593164E-6</v>
      </c>
      <c r="Q3921" t="s">
        <v>8317</v>
      </c>
      <c r="R3921" s="7" t="s">
        <v>8318</v>
      </c>
      <c r="S3921" s="11">
        <f t="shared" si="252"/>
        <v>42387</v>
      </c>
      <c r="T3921" s="11">
        <f t="shared" si="253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50"/>
        <v>5.3999999999999999E-2</v>
      </c>
      <c r="P3922" s="6">
        <f t="shared" si="251"/>
        <v>2.9237396655889745E-6</v>
      </c>
      <c r="Q3922" t="s">
        <v>8317</v>
      </c>
      <c r="R3922" s="7" t="s">
        <v>8318</v>
      </c>
      <c r="S3922" s="11">
        <f t="shared" si="252"/>
        <v>42687.428935185191</v>
      </c>
      <c r="T3922" s="11">
        <f t="shared" si="253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50"/>
        <v>0</v>
      </c>
      <c r="P3923" s="6">
        <f t="shared" si="251"/>
        <v>0</v>
      </c>
      <c r="Q3923" t="s">
        <v>8317</v>
      </c>
      <c r="R3923" s="7" t="s">
        <v>8318</v>
      </c>
      <c r="S3923" s="11">
        <f t="shared" si="252"/>
        <v>41938.75</v>
      </c>
      <c r="T3923" s="11">
        <f t="shared" si="253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50"/>
        <v>8.1333333333333327E-2</v>
      </c>
      <c r="P3924" s="6">
        <f t="shared" si="251"/>
        <v>1.3210971822290922E-6</v>
      </c>
      <c r="Q3924" t="s">
        <v>8317</v>
      </c>
      <c r="R3924" s="7" t="s">
        <v>8318</v>
      </c>
      <c r="S3924" s="11">
        <f t="shared" si="252"/>
        <v>42065.958333333328</v>
      </c>
      <c r="T3924" s="11">
        <f t="shared" si="253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50"/>
        <v>0.12034782608695652</v>
      </c>
      <c r="P3925" s="6">
        <f t="shared" si="251"/>
        <v>2.9973745905001043E-5</v>
      </c>
      <c r="Q3925" t="s">
        <v>8317</v>
      </c>
      <c r="R3925" s="7" t="s">
        <v>8318</v>
      </c>
      <c r="S3925" s="11">
        <f t="shared" si="252"/>
        <v>42103.979988425926</v>
      </c>
      <c r="T3925" s="11">
        <f t="shared" si="253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50"/>
        <v>0.15266666666666667</v>
      </c>
      <c r="P3926" s="6">
        <f t="shared" si="251"/>
        <v>4.9595287660731493E-5</v>
      </c>
      <c r="Q3926" t="s">
        <v>8317</v>
      </c>
      <c r="R3926" s="7" t="s">
        <v>8318</v>
      </c>
      <c r="S3926" s="11">
        <f t="shared" si="252"/>
        <v>41816.959745370368</v>
      </c>
      <c r="T3926" s="11">
        <f t="shared" si="253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50"/>
        <v>0.1</v>
      </c>
      <c r="P3927" s="6">
        <f t="shared" si="251"/>
        <v>3.2485996284321937E-7</v>
      </c>
      <c r="Q3927" t="s">
        <v>8317</v>
      </c>
      <c r="R3927" s="7" t="s">
        <v>8318</v>
      </c>
      <c r="S3927" s="11">
        <f t="shared" si="252"/>
        <v>41850.870821759258</v>
      </c>
      <c r="T3927" s="11">
        <f t="shared" si="253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50"/>
        <v>3.0000000000000001E-3</v>
      </c>
      <c r="P3928" s="6">
        <f t="shared" si="251"/>
        <v>3.2485996284321937E-7</v>
      </c>
      <c r="Q3928" t="s">
        <v>8317</v>
      </c>
      <c r="R3928" s="7" t="s">
        <v>8318</v>
      </c>
      <c r="S3928" s="11">
        <f t="shared" si="252"/>
        <v>42000.085046296299</v>
      </c>
      <c r="T3928" s="11">
        <f t="shared" si="253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50"/>
        <v>0.01</v>
      </c>
      <c r="P3929" s="6">
        <f t="shared" si="251"/>
        <v>5.4143327140536562E-7</v>
      </c>
      <c r="Q3929" t="s">
        <v>8317</v>
      </c>
      <c r="R3929" s="7" t="s">
        <v>8318</v>
      </c>
      <c r="S3929" s="11">
        <f t="shared" si="252"/>
        <v>41860.267407407409</v>
      </c>
      <c r="T3929" s="11">
        <f t="shared" si="253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50"/>
        <v>0.13020000000000001</v>
      </c>
      <c r="P3930" s="6">
        <f t="shared" si="251"/>
        <v>1.4098922387395721E-5</v>
      </c>
      <c r="Q3930" t="s">
        <v>8317</v>
      </c>
      <c r="R3930" s="7" t="s">
        <v>8318</v>
      </c>
      <c r="S3930" s="11">
        <f t="shared" si="252"/>
        <v>42293.207638888889</v>
      </c>
      <c r="T3930" s="11">
        <f t="shared" si="253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50"/>
        <v>2.265E-2</v>
      </c>
      <c r="P3931" s="6">
        <f t="shared" si="251"/>
        <v>9.810770877865225E-6</v>
      </c>
      <c r="Q3931" t="s">
        <v>8317</v>
      </c>
      <c r="R3931" s="7" t="s">
        <v>8318</v>
      </c>
      <c r="S3931" s="11">
        <f t="shared" si="252"/>
        <v>42631.827141203699</v>
      </c>
      <c r="T3931" s="11">
        <f t="shared" si="253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50"/>
        <v>0</v>
      </c>
      <c r="P3932" s="6">
        <f t="shared" si="251"/>
        <v>0</v>
      </c>
      <c r="Q3932" t="s">
        <v>8317</v>
      </c>
      <c r="R3932" s="7" t="s">
        <v>8318</v>
      </c>
      <c r="S3932" s="11">
        <f t="shared" si="252"/>
        <v>42461.25</v>
      </c>
      <c r="T3932" s="11">
        <f t="shared" si="253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50"/>
        <v>0</v>
      </c>
      <c r="P3933" s="6">
        <f t="shared" si="251"/>
        <v>0</v>
      </c>
      <c r="Q3933" t="s">
        <v>8317</v>
      </c>
      <c r="R3933" s="7" t="s">
        <v>8318</v>
      </c>
      <c r="S3933" s="11">
        <f t="shared" si="252"/>
        <v>42253.151701388888</v>
      </c>
      <c r="T3933" s="11">
        <f t="shared" si="253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8.3333333333333331E-5</v>
      </c>
      <c r="P3934" s="6">
        <f t="shared" si="251"/>
        <v>2.1657330856214625E-8</v>
      </c>
      <c r="Q3934" t="s">
        <v>8317</v>
      </c>
      <c r="R3934" s="7" t="s">
        <v>8318</v>
      </c>
      <c r="S3934" s="11">
        <f t="shared" si="252"/>
        <v>42445.126898148148</v>
      </c>
      <c r="T3934" s="11">
        <f t="shared" si="253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0.15742857142857142</v>
      </c>
      <c r="P3935" s="6">
        <f t="shared" si="251"/>
        <v>2.3866378603548518E-5</v>
      </c>
      <c r="Q3935" t="s">
        <v>8317</v>
      </c>
      <c r="R3935" s="7" t="s">
        <v>8318</v>
      </c>
      <c r="S3935" s="11">
        <f t="shared" si="252"/>
        <v>42568.029861111107</v>
      </c>
      <c r="T3935" s="11">
        <f t="shared" si="253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0.11</v>
      </c>
      <c r="P3936" s="6">
        <f t="shared" si="251"/>
        <v>1.1911531970918044E-5</v>
      </c>
      <c r="Q3936" t="s">
        <v>8317</v>
      </c>
      <c r="R3936" s="7" t="s">
        <v>8318</v>
      </c>
      <c r="S3936" s="11">
        <f t="shared" si="252"/>
        <v>42278.541666666672</v>
      </c>
      <c r="T3936" s="11">
        <f t="shared" si="253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0.43833333333333335</v>
      </c>
      <c r="P3937" s="6">
        <f t="shared" si="251"/>
        <v>2.8479390075922233E-5</v>
      </c>
      <c r="Q3937" t="s">
        <v>8317</v>
      </c>
      <c r="R3937" s="7" t="s">
        <v>8318</v>
      </c>
      <c r="S3937" s="11">
        <f t="shared" si="252"/>
        <v>42281.656782407401</v>
      </c>
      <c r="T3937" s="11">
        <f t="shared" si="253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6">
        <f t="shared" si="251"/>
        <v>0</v>
      </c>
      <c r="Q3938" t="s">
        <v>8317</v>
      </c>
      <c r="R3938" s="7" t="s">
        <v>8318</v>
      </c>
      <c r="S3938" s="11">
        <f t="shared" si="252"/>
        <v>42705.304629629631</v>
      </c>
      <c r="T3938" s="11">
        <f t="shared" si="253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0.86135181975736563</v>
      </c>
      <c r="P3939" s="6">
        <f t="shared" si="251"/>
        <v>5.3818467177693346E-5</v>
      </c>
      <c r="Q3939" t="s">
        <v>8317</v>
      </c>
      <c r="R3939" s="7" t="s">
        <v>8318</v>
      </c>
      <c r="S3939" s="11">
        <f t="shared" si="252"/>
        <v>42562.631481481483</v>
      </c>
      <c r="T3939" s="11">
        <f t="shared" si="253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0.12196620583717357</v>
      </c>
      <c r="P3940" s="6">
        <f t="shared" si="251"/>
        <v>8.5979603499172068E-6</v>
      </c>
      <c r="Q3940" t="s">
        <v>8317</v>
      </c>
      <c r="R3940" s="7" t="s">
        <v>8318</v>
      </c>
      <c r="S3940" s="11">
        <f t="shared" si="252"/>
        <v>42182.905717592599</v>
      </c>
      <c r="T3940" s="11">
        <f t="shared" si="253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1E-3</v>
      </c>
      <c r="P3941" s="6">
        <f t="shared" si="251"/>
        <v>1.0828665428107312E-7</v>
      </c>
      <c r="Q3941" t="s">
        <v>8317</v>
      </c>
      <c r="R3941" s="7" t="s">
        <v>8318</v>
      </c>
      <c r="S3941" s="11">
        <f t="shared" si="252"/>
        <v>41919.1875</v>
      </c>
      <c r="T3941" s="11">
        <f t="shared" si="253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2.2000000000000001E-3</v>
      </c>
      <c r="P3942" s="6">
        <f t="shared" si="251"/>
        <v>2.3823063941836087E-7</v>
      </c>
      <c r="Q3942" t="s">
        <v>8317</v>
      </c>
      <c r="R3942" s="7" t="s">
        <v>8318</v>
      </c>
      <c r="S3942" s="11">
        <f t="shared" si="252"/>
        <v>42006.492488425924</v>
      </c>
      <c r="T3942" s="11">
        <f t="shared" si="253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9.0909090909090905E-3</v>
      </c>
      <c r="P3943" s="6">
        <f t="shared" si="251"/>
        <v>1.0828665428107312E-6</v>
      </c>
      <c r="Q3943" t="s">
        <v>8317</v>
      </c>
      <c r="R3943" s="7" t="s">
        <v>8318</v>
      </c>
      <c r="S3943" s="11">
        <f t="shared" si="252"/>
        <v>41968.041666666672</v>
      </c>
      <c r="T3943" s="11">
        <f t="shared" si="253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6">
        <f t="shared" si="251"/>
        <v>0</v>
      </c>
      <c r="Q3944" t="s">
        <v>8317</v>
      </c>
      <c r="R3944" s="7" t="s">
        <v>8318</v>
      </c>
      <c r="S3944" s="11">
        <f t="shared" si="252"/>
        <v>42171.904097222221</v>
      </c>
      <c r="T3944" s="11">
        <f t="shared" si="253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0.35639999999999999</v>
      </c>
      <c r="P3945" s="6">
        <f t="shared" si="251"/>
        <v>3.8593363585774465E-5</v>
      </c>
      <c r="Q3945" t="s">
        <v>8317</v>
      </c>
      <c r="R3945" s="7" t="s">
        <v>8318</v>
      </c>
      <c r="S3945" s="11">
        <f t="shared" si="252"/>
        <v>42310.701388888891</v>
      </c>
      <c r="T3945" s="11">
        <f t="shared" si="253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6">
        <f t="shared" si="251"/>
        <v>0</v>
      </c>
      <c r="Q3946" t="s">
        <v>8317</v>
      </c>
      <c r="R3946" s="7" t="s">
        <v>8318</v>
      </c>
      <c r="S3946" s="11">
        <f t="shared" si="252"/>
        <v>42243.662905092591</v>
      </c>
      <c r="T3946" s="11">
        <f t="shared" si="253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2.5000000000000001E-3</v>
      </c>
      <c r="P3947" s="6">
        <f t="shared" si="251"/>
        <v>1.0828665428107312E-7</v>
      </c>
      <c r="Q3947" t="s">
        <v>8317</v>
      </c>
      <c r="R3947" s="7" t="s">
        <v>8318</v>
      </c>
      <c r="S3947" s="11">
        <f t="shared" si="252"/>
        <v>42139.801712962959</v>
      </c>
      <c r="T3947" s="11">
        <f t="shared" si="253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3.2500000000000001E-2</v>
      </c>
      <c r="P3948" s="6">
        <f t="shared" si="251"/>
        <v>4.223179516961852E-6</v>
      </c>
      <c r="Q3948" t="s">
        <v>8317</v>
      </c>
      <c r="R3948" s="7" t="s">
        <v>8318</v>
      </c>
      <c r="S3948" s="11">
        <f t="shared" si="252"/>
        <v>42063.333333333328</v>
      </c>
      <c r="T3948" s="11">
        <f t="shared" si="253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3.3666666666666664E-2</v>
      </c>
      <c r="P3949" s="6">
        <f t="shared" si="251"/>
        <v>2.187390416477677E-6</v>
      </c>
      <c r="Q3949" t="s">
        <v>8317</v>
      </c>
      <c r="R3949" s="7" t="s">
        <v>8318</v>
      </c>
      <c r="S3949" s="11">
        <f t="shared" si="252"/>
        <v>42645.142870370371</v>
      </c>
      <c r="T3949" s="11">
        <f t="shared" si="253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6">
        <f t="shared" si="251"/>
        <v>0</v>
      </c>
      <c r="Q3950" t="s">
        <v>8317</v>
      </c>
      <c r="R3950" s="7" t="s">
        <v>8318</v>
      </c>
      <c r="S3950" s="11">
        <f t="shared" si="252"/>
        <v>41889.325497685182</v>
      </c>
      <c r="T3950" s="11">
        <f t="shared" si="253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0.15770000000000001</v>
      </c>
      <c r="P3951" s="6">
        <f t="shared" si="251"/>
        <v>3.4153610760250463E-5</v>
      </c>
      <c r="Q3951" t="s">
        <v>8317</v>
      </c>
      <c r="R3951" s="7" t="s">
        <v>8318</v>
      </c>
      <c r="S3951" s="11">
        <f t="shared" si="252"/>
        <v>42046.120613425926</v>
      </c>
      <c r="T3951" s="11">
        <f t="shared" si="253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6.2500000000000003E-3</v>
      </c>
      <c r="P3952" s="6">
        <f t="shared" si="251"/>
        <v>5.4143327140536562E-7</v>
      </c>
      <c r="Q3952" t="s">
        <v>8317</v>
      </c>
      <c r="R3952" s="7" t="s">
        <v>8318</v>
      </c>
      <c r="S3952" s="11">
        <f t="shared" si="252"/>
        <v>42468.774305555555</v>
      </c>
      <c r="T3952" s="11">
        <f t="shared" si="253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5.0000000000000004E-6</v>
      </c>
      <c r="P3953" s="6">
        <f t="shared" si="251"/>
        <v>2.1657330856214625E-8</v>
      </c>
      <c r="Q3953" t="s">
        <v>8317</v>
      </c>
      <c r="R3953" s="7" t="s">
        <v>8318</v>
      </c>
      <c r="S3953" s="11">
        <f t="shared" si="252"/>
        <v>42493.784050925926</v>
      </c>
      <c r="T3953" s="11">
        <f t="shared" si="253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9.6153846153846159E-4</v>
      </c>
      <c r="P3954" s="6">
        <f t="shared" si="251"/>
        <v>5.4143327140536562E-7</v>
      </c>
      <c r="Q3954" t="s">
        <v>8317</v>
      </c>
      <c r="R3954" s="7" t="s">
        <v>8318</v>
      </c>
      <c r="S3954" s="11">
        <f t="shared" si="252"/>
        <v>42303.790393518517</v>
      </c>
      <c r="T3954" s="11">
        <f t="shared" si="253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6">
        <f t="shared" si="251"/>
        <v>0</v>
      </c>
      <c r="Q3955" t="s">
        <v>8317</v>
      </c>
      <c r="R3955" s="7" t="s">
        <v>8318</v>
      </c>
      <c r="S3955" s="11">
        <f t="shared" si="252"/>
        <v>42580.978472222225</v>
      </c>
      <c r="T3955" s="11">
        <f t="shared" si="253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6">
        <f t="shared" si="251"/>
        <v>0</v>
      </c>
      <c r="Q3956" t="s">
        <v>8317</v>
      </c>
      <c r="R3956" s="7" t="s">
        <v>8318</v>
      </c>
      <c r="S3956" s="11">
        <f t="shared" si="252"/>
        <v>41834.651203703703</v>
      </c>
      <c r="T3956" s="11">
        <f t="shared" si="253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0.24285714285714285</v>
      </c>
      <c r="P3957" s="6">
        <f t="shared" si="251"/>
        <v>9.204365613891215E-6</v>
      </c>
      <c r="Q3957" t="s">
        <v>8317</v>
      </c>
      <c r="R3957" s="7" t="s">
        <v>8318</v>
      </c>
      <c r="S3957" s="11">
        <f t="shared" si="252"/>
        <v>42336.890520833331</v>
      </c>
      <c r="T3957" s="11">
        <f t="shared" si="253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6">
        <f t="shared" si="251"/>
        <v>0</v>
      </c>
      <c r="Q3958" t="s">
        <v>8317</v>
      </c>
      <c r="R3958" s="7" t="s">
        <v>8318</v>
      </c>
      <c r="S3958" s="11">
        <f t="shared" si="252"/>
        <v>42485.013888888891</v>
      </c>
      <c r="T3958" s="11">
        <f t="shared" si="253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2.5000000000000001E-4</v>
      </c>
      <c r="P3959" s="6">
        <f t="shared" si="251"/>
        <v>1.5160131599350237E-7</v>
      </c>
      <c r="Q3959" t="s">
        <v>8317</v>
      </c>
      <c r="R3959" s="7" t="s">
        <v>8318</v>
      </c>
      <c r="S3959" s="11">
        <f t="shared" si="252"/>
        <v>42559.976319444439</v>
      </c>
      <c r="T3959" s="11">
        <f t="shared" si="253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0.32050000000000001</v>
      </c>
      <c r="P3960" s="6">
        <f t="shared" si="251"/>
        <v>1.3882349078833575E-5</v>
      </c>
      <c r="Q3960" t="s">
        <v>8317</v>
      </c>
      <c r="R3960" s="7" t="s">
        <v>8318</v>
      </c>
      <c r="S3960" s="11">
        <f t="shared" si="252"/>
        <v>41853.583333333336</v>
      </c>
      <c r="T3960" s="11">
        <f t="shared" si="253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0.24333333333333335</v>
      </c>
      <c r="P3961" s="6">
        <f t="shared" si="251"/>
        <v>6.3239406100146709E-6</v>
      </c>
      <c r="Q3961" t="s">
        <v>8317</v>
      </c>
      <c r="R3961" s="7" t="s">
        <v>8318</v>
      </c>
      <c r="S3961" s="11">
        <f t="shared" si="252"/>
        <v>41910.788842592592</v>
      </c>
      <c r="T3961" s="11">
        <f t="shared" si="253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1.4999999999999999E-2</v>
      </c>
      <c r="P3962" s="6">
        <f t="shared" si="251"/>
        <v>9.7457988852965822E-7</v>
      </c>
      <c r="Q3962" t="s">
        <v>8317</v>
      </c>
      <c r="R3962" s="7" t="s">
        <v>8318</v>
      </c>
      <c r="S3962" s="11">
        <f t="shared" si="252"/>
        <v>42372.845555555556</v>
      </c>
      <c r="T3962" s="11">
        <f t="shared" si="253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4.1999999999999997E-3</v>
      </c>
      <c r="P3963" s="6">
        <f t="shared" si="251"/>
        <v>4.5480394798050712E-7</v>
      </c>
      <c r="Q3963" t="s">
        <v>8317</v>
      </c>
      <c r="R3963" s="7" t="s">
        <v>8318</v>
      </c>
      <c r="S3963" s="11">
        <f t="shared" si="252"/>
        <v>41767.891319444447</v>
      </c>
      <c r="T3963" s="11">
        <f t="shared" si="253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3.214285714285714E-2</v>
      </c>
      <c r="P3964" s="6">
        <f t="shared" si="251"/>
        <v>9.7457988852965822E-7</v>
      </c>
      <c r="Q3964" t="s">
        <v>8317</v>
      </c>
      <c r="R3964" s="7" t="s">
        <v>8318</v>
      </c>
      <c r="S3964" s="11">
        <f t="shared" si="252"/>
        <v>42336.621458333335</v>
      </c>
      <c r="T3964" s="11">
        <f t="shared" si="253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6">
        <f t="shared" si="251"/>
        <v>0</v>
      </c>
      <c r="Q3965" t="s">
        <v>8317</v>
      </c>
      <c r="R3965" s="7" t="s">
        <v>8318</v>
      </c>
      <c r="S3965" s="11">
        <f t="shared" si="252"/>
        <v>42326.195798611108</v>
      </c>
      <c r="T3965" s="11">
        <f t="shared" si="253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6.3E-2</v>
      </c>
      <c r="P3966" s="6">
        <f t="shared" si="251"/>
        <v>2.7288236878830429E-6</v>
      </c>
      <c r="Q3966" t="s">
        <v>8317</v>
      </c>
      <c r="R3966" s="7" t="s">
        <v>8318</v>
      </c>
      <c r="S3966" s="11">
        <f t="shared" si="252"/>
        <v>42113.680393518516</v>
      </c>
      <c r="T3966" s="11">
        <f t="shared" si="253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0.14249999999999999</v>
      </c>
      <c r="P3967" s="6">
        <f t="shared" si="251"/>
        <v>6.172339294021168E-6</v>
      </c>
      <c r="Q3967" t="s">
        <v>8317</v>
      </c>
      <c r="R3967" s="7" t="s">
        <v>8318</v>
      </c>
      <c r="S3967" s="11">
        <f t="shared" si="252"/>
        <v>42474.194212962961</v>
      </c>
      <c r="T3967" s="11">
        <f t="shared" si="253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6.0000000000000001E-3</v>
      </c>
      <c r="P3968" s="6">
        <f t="shared" si="251"/>
        <v>9.7457988852965822E-7</v>
      </c>
      <c r="Q3968" t="s">
        <v>8317</v>
      </c>
      <c r="R3968" s="7" t="s">
        <v>8318</v>
      </c>
      <c r="S3968" s="11">
        <f t="shared" si="252"/>
        <v>41844.124305555553</v>
      </c>
      <c r="T3968" s="11">
        <f t="shared" si="253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0.2411764705882353</v>
      </c>
      <c r="P3969" s="6">
        <f t="shared" si="251"/>
        <v>8.879505651047996E-6</v>
      </c>
      <c r="Q3969" t="s">
        <v>8317</v>
      </c>
      <c r="R3969" s="7" t="s">
        <v>8318</v>
      </c>
      <c r="S3969" s="11">
        <f t="shared" si="252"/>
        <v>42800.290590277778</v>
      </c>
      <c r="T3969" s="11">
        <f t="shared" si="253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54">E3970/D3970</f>
        <v>0.10539999999999999</v>
      </c>
      <c r="P3970" s="6">
        <f t="shared" si="251"/>
        <v>1.1413413361225107E-5</v>
      </c>
      <c r="Q3970" t="s">
        <v>8317</v>
      </c>
      <c r="R3970" s="7" t="s">
        <v>8318</v>
      </c>
      <c r="S3970" s="11">
        <f t="shared" si="252"/>
        <v>42512.815659722226</v>
      </c>
      <c r="T3970" s="11">
        <f t="shared" si="253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4"/>
        <v>7.4690265486725665E-2</v>
      </c>
      <c r="P3971" s="6">
        <f t="shared" ref="P3971:P4034" si="255">E3971/SUM($E$2:$E$4115)</f>
        <v>4.569696810661286E-6</v>
      </c>
      <c r="Q3971" t="s">
        <v>8317</v>
      </c>
      <c r="R3971" s="7" t="s">
        <v>8318</v>
      </c>
      <c r="S3971" s="11">
        <f t="shared" ref="S3971:S4034" si="256">(((I3971/60)/60/24)+DATE(1970,1,1))</f>
        <v>42611.163194444445</v>
      </c>
      <c r="T3971" s="11">
        <f t="shared" ref="T3971:T4034" si="257">((($J3971/60)/60/24)+DATE(1970,1,1))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4"/>
        <v>7.3333333333333334E-4</v>
      </c>
      <c r="P3972" s="6">
        <f t="shared" si="255"/>
        <v>2.3823063941836087E-7</v>
      </c>
      <c r="Q3972" t="s">
        <v>8317</v>
      </c>
      <c r="R3972" s="7" t="s">
        <v>8318</v>
      </c>
      <c r="S3972" s="11">
        <f t="shared" si="256"/>
        <v>42477.863553240735</v>
      </c>
      <c r="T3972" s="11">
        <f t="shared" si="25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4"/>
        <v>9.7142857142857135E-3</v>
      </c>
      <c r="P3973" s="6">
        <f t="shared" si="255"/>
        <v>2.945396996445189E-6</v>
      </c>
      <c r="Q3973" t="s">
        <v>8317</v>
      </c>
      <c r="R3973" s="7" t="s">
        <v>8318</v>
      </c>
      <c r="S3973" s="11">
        <f t="shared" si="256"/>
        <v>41841.536180555559</v>
      </c>
      <c r="T3973" s="11">
        <f t="shared" si="25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4"/>
        <v>0.21099999999999999</v>
      </c>
      <c r="P3974" s="6">
        <f t="shared" si="255"/>
        <v>4.569696810661286E-6</v>
      </c>
      <c r="Q3974" t="s">
        <v>8317</v>
      </c>
      <c r="R3974" s="7" t="s">
        <v>8318</v>
      </c>
      <c r="S3974" s="11">
        <f t="shared" si="256"/>
        <v>42041.067523148144</v>
      </c>
      <c r="T3974" s="11">
        <f t="shared" si="25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4"/>
        <v>0.78100000000000003</v>
      </c>
      <c r="P3975" s="6">
        <f t="shared" si="255"/>
        <v>8.4571876993518117E-5</v>
      </c>
      <c r="Q3975" t="s">
        <v>8317</v>
      </c>
      <c r="R3975" s="7" t="s">
        <v>8318</v>
      </c>
      <c r="S3975" s="11">
        <f t="shared" si="256"/>
        <v>42499.166666666672</v>
      </c>
      <c r="T3975" s="11">
        <f t="shared" si="25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4"/>
        <v>0.32</v>
      </c>
      <c r="P3976" s="6">
        <f t="shared" si="255"/>
        <v>6.93034587398868E-6</v>
      </c>
      <c r="Q3976" t="s">
        <v>8317</v>
      </c>
      <c r="R3976" s="7" t="s">
        <v>8318</v>
      </c>
      <c r="S3976" s="11">
        <f t="shared" si="256"/>
        <v>42523.546851851846</v>
      </c>
      <c r="T3976" s="11">
        <f t="shared" si="25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4"/>
        <v>0</v>
      </c>
      <c r="P3977" s="6">
        <f t="shared" si="255"/>
        <v>0</v>
      </c>
      <c r="Q3977" t="s">
        <v>8317</v>
      </c>
      <c r="R3977" s="7" t="s">
        <v>8318</v>
      </c>
      <c r="S3977" s="11">
        <f t="shared" si="256"/>
        <v>42564.866875</v>
      </c>
      <c r="T3977" s="11">
        <f t="shared" si="25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4"/>
        <v>0.47692307692307695</v>
      </c>
      <c r="P3978" s="6">
        <f t="shared" si="255"/>
        <v>1.3427545130853068E-5</v>
      </c>
      <c r="Q3978" t="s">
        <v>8317</v>
      </c>
      <c r="R3978" s="7" t="s">
        <v>8318</v>
      </c>
      <c r="S3978" s="11">
        <f t="shared" si="256"/>
        <v>41852.291666666664</v>
      </c>
      <c r="T3978" s="11">
        <f t="shared" si="25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4"/>
        <v>1.4500000000000001E-2</v>
      </c>
      <c r="P3979" s="6">
        <f t="shared" si="255"/>
        <v>2.8262816767360087E-5</v>
      </c>
      <c r="Q3979" t="s">
        <v>8317</v>
      </c>
      <c r="R3979" s="7" t="s">
        <v>8318</v>
      </c>
      <c r="S3979" s="11">
        <f t="shared" si="256"/>
        <v>42573.788564814815</v>
      </c>
      <c r="T3979" s="11">
        <f t="shared" si="25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4"/>
        <v>0.107</v>
      </c>
      <c r="P3980" s="6">
        <f t="shared" si="255"/>
        <v>4.6346688032299299E-6</v>
      </c>
      <c r="Q3980" t="s">
        <v>8317</v>
      </c>
      <c r="R3980" s="7" t="s">
        <v>8318</v>
      </c>
      <c r="S3980" s="11">
        <f t="shared" si="256"/>
        <v>42035.642974537041</v>
      </c>
      <c r="T3980" s="11">
        <f t="shared" si="25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4"/>
        <v>1.8333333333333333E-2</v>
      </c>
      <c r="P3981" s="6">
        <f t="shared" si="255"/>
        <v>2.3823063941836089E-6</v>
      </c>
      <c r="Q3981" t="s">
        <v>8317</v>
      </c>
      <c r="R3981" s="7" t="s">
        <v>8318</v>
      </c>
      <c r="S3981" s="11">
        <f t="shared" si="256"/>
        <v>42092.833333333328</v>
      </c>
      <c r="T3981" s="11">
        <f t="shared" si="25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4"/>
        <v>0.18</v>
      </c>
      <c r="P3982" s="6">
        <f t="shared" si="255"/>
        <v>9.7457988852965818E-6</v>
      </c>
      <c r="Q3982" t="s">
        <v>8317</v>
      </c>
      <c r="R3982" s="7" t="s">
        <v>8318</v>
      </c>
      <c r="S3982" s="11">
        <f t="shared" si="256"/>
        <v>41825.598923611113</v>
      </c>
      <c r="T3982" s="11">
        <f t="shared" si="25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4"/>
        <v>4.0833333333333333E-2</v>
      </c>
      <c r="P3983" s="6">
        <f t="shared" si="255"/>
        <v>2.6530230298862915E-5</v>
      </c>
      <c r="Q3983" t="s">
        <v>8317</v>
      </c>
      <c r="R3983" s="7" t="s">
        <v>8318</v>
      </c>
      <c r="S3983" s="11">
        <f t="shared" si="256"/>
        <v>42568.179965277777</v>
      </c>
      <c r="T3983" s="11">
        <f t="shared" si="25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4"/>
        <v>0.2</v>
      </c>
      <c r="P3984" s="6">
        <f t="shared" si="255"/>
        <v>3.6817462455564864E-6</v>
      </c>
      <c r="Q3984" t="s">
        <v>8317</v>
      </c>
      <c r="R3984" s="7" t="s">
        <v>8318</v>
      </c>
      <c r="S3984" s="11">
        <f t="shared" si="256"/>
        <v>42192.809953703705</v>
      </c>
      <c r="T3984" s="11">
        <f t="shared" si="25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4"/>
        <v>0.34802513464991025</v>
      </c>
      <c r="P3985" s="6">
        <f t="shared" si="255"/>
        <v>8.3965471729544099E-5</v>
      </c>
      <c r="Q3985" t="s">
        <v>8317</v>
      </c>
      <c r="R3985" s="7" t="s">
        <v>8318</v>
      </c>
      <c r="S3985" s="11">
        <f t="shared" si="256"/>
        <v>41779.290972222225</v>
      </c>
      <c r="T3985" s="11">
        <f t="shared" si="25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4"/>
        <v>6.3333333333333339E-2</v>
      </c>
      <c r="P3986" s="6">
        <f t="shared" si="255"/>
        <v>2.0574464313403895E-6</v>
      </c>
      <c r="Q3986" t="s">
        <v>8317</v>
      </c>
      <c r="R3986" s="7" t="s">
        <v>8318</v>
      </c>
      <c r="S3986" s="11">
        <f t="shared" si="256"/>
        <v>41951</v>
      </c>
      <c r="T3986" s="11">
        <f t="shared" si="25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4"/>
        <v>0.32050000000000001</v>
      </c>
      <c r="P3987" s="6">
        <f t="shared" si="255"/>
        <v>1.3882349078833575E-5</v>
      </c>
      <c r="Q3987" t="s">
        <v>8317</v>
      </c>
      <c r="R3987" s="7" t="s">
        <v>8318</v>
      </c>
      <c r="S3987" s="11">
        <f t="shared" si="256"/>
        <v>42420.878472222219</v>
      </c>
      <c r="T3987" s="11">
        <f t="shared" si="25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4"/>
        <v>9.7600000000000006E-2</v>
      </c>
      <c r="P3988" s="6">
        <f t="shared" si="255"/>
        <v>1.0568777457832738E-5</v>
      </c>
      <c r="Q3988" t="s">
        <v>8317</v>
      </c>
      <c r="R3988" s="7" t="s">
        <v>8318</v>
      </c>
      <c r="S3988" s="11">
        <f t="shared" si="256"/>
        <v>42496.544444444444</v>
      </c>
      <c r="T3988" s="11">
        <f t="shared" si="25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4"/>
        <v>0.3775</v>
      </c>
      <c r="P3989" s="6">
        <f t="shared" si="255"/>
        <v>3.2702569592884085E-6</v>
      </c>
      <c r="Q3989" t="s">
        <v>8317</v>
      </c>
      <c r="R3989" s="7" t="s">
        <v>8318</v>
      </c>
      <c r="S3989" s="11">
        <f t="shared" si="256"/>
        <v>41775.92465277778</v>
      </c>
      <c r="T3989" s="11">
        <f t="shared" si="25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4"/>
        <v>2.1333333333333333E-2</v>
      </c>
      <c r="P3990" s="6">
        <f t="shared" si="255"/>
        <v>6.93034587398868E-7</v>
      </c>
      <c r="Q3990" t="s">
        <v>8317</v>
      </c>
      <c r="R3990" s="7" t="s">
        <v>8318</v>
      </c>
      <c r="S3990" s="11">
        <f t="shared" si="256"/>
        <v>42245.08116898148</v>
      </c>
      <c r="T3990" s="11">
        <f t="shared" si="25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4"/>
        <v>0</v>
      </c>
      <c r="P3991" s="6">
        <f t="shared" si="255"/>
        <v>0</v>
      </c>
      <c r="Q3991" t="s">
        <v>8317</v>
      </c>
      <c r="R3991" s="7" t="s">
        <v>8318</v>
      </c>
      <c r="S3991" s="11">
        <f t="shared" si="256"/>
        <v>42316.791446759264</v>
      </c>
      <c r="T3991" s="11">
        <f t="shared" si="25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4"/>
        <v>4.1818181818181817E-2</v>
      </c>
      <c r="P3992" s="6">
        <f t="shared" si="255"/>
        <v>1.4943558290788092E-6</v>
      </c>
      <c r="Q3992" t="s">
        <v>8317</v>
      </c>
      <c r="R3992" s="7" t="s">
        <v>8318</v>
      </c>
      <c r="S3992" s="11">
        <f t="shared" si="256"/>
        <v>42431.672372685185</v>
      </c>
      <c r="T3992" s="11">
        <f t="shared" si="25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4"/>
        <v>0.2</v>
      </c>
      <c r="P3993" s="6">
        <f t="shared" si="255"/>
        <v>2.1657330856214625E-6</v>
      </c>
      <c r="Q3993" t="s">
        <v>8317</v>
      </c>
      <c r="R3993" s="7" t="s">
        <v>8318</v>
      </c>
      <c r="S3993" s="11">
        <f t="shared" si="256"/>
        <v>42155.644467592589</v>
      </c>
      <c r="T3993" s="11">
        <f t="shared" si="25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4"/>
        <v>5.4100000000000002E-2</v>
      </c>
      <c r="P3994" s="6">
        <f t="shared" si="255"/>
        <v>1.1716615993212113E-5</v>
      </c>
      <c r="Q3994" t="s">
        <v>8317</v>
      </c>
      <c r="R3994" s="7" t="s">
        <v>8318</v>
      </c>
      <c r="S3994" s="11">
        <f t="shared" si="256"/>
        <v>42349.982164351852</v>
      </c>
      <c r="T3994" s="11">
        <f t="shared" si="25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4"/>
        <v>6.0000000000000002E-5</v>
      </c>
      <c r="P3995" s="6">
        <f t="shared" si="255"/>
        <v>6.4971992568643875E-8</v>
      </c>
      <c r="Q3995" t="s">
        <v>8317</v>
      </c>
      <c r="R3995" s="7" t="s">
        <v>8318</v>
      </c>
      <c r="S3995" s="11">
        <f t="shared" si="256"/>
        <v>42137.864722222221</v>
      </c>
      <c r="T3995" s="11">
        <f t="shared" si="25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4"/>
        <v>2.5000000000000001E-3</v>
      </c>
      <c r="P3996" s="6">
        <f t="shared" si="255"/>
        <v>1.0828665428107312E-7</v>
      </c>
      <c r="Q3996" t="s">
        <v>8317</v>
      </c>
      <c r="R3996" s="7" t="s">
        <v>8318</v>
      </c>
      <c r="S3996" s="11">
        <f t="shared" si="256"/>
        <v>41839.389930555553</v>
      </c>
      <c r="T3996" s="11">
        <f t="shared" si="25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4"/>
        <v>0.35</v>
      </c>
      <c r="P3997" s="6">
        <f t="shared" si="255"/>
        <v>1.5160131599350237E-6</v>
      </c>
      <c r="Q3997" t="s">
        <v>8317</v>
      </c>
      <c r="R3997" s="7" t="s">
        <v>8318</v>
      </c>
      <c r="S3997" s="11">
        <f t="shared" si="256"/>
        <v>42049.477083333331</v>
      </c>
      <c r="T3997" s="11">
        <f t="shared" si="25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0.16566666666666666</v>
      </c>
      <c r="P3998" s="6">
        <f t="shared" si="255"/>
        <v>1.0763693435538669E-5</v>
      </c>
      <c r="Q3998" t="s">
        <v>8317</v>
      </c>
      <c r="R3998" s="7" t="s">
        <v>8318</v>
      </c>
      <c r="S3998" s="11">
        <f t="shared" si="256"/>
        <v>41963.669444444444</v>
      </c>
      <c r="T3998" s="11">
        <f t="shared" si="25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6">
        <f t="shared" si="255"/>
        <v>0</v>
      </c>
      <c r="Q3999" t="s">
        <v>8317</v>
      </c>
      <c r="R3999" s="7" t="s">
        <v>8318</v>
      </c>
      <c r="S3999" s="11">
        <f t="shared" si="256"/>
        <v>42099.349780092598</v>
      </c>
      <c r="T3999" s="11">
        <f t="shared" si="25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0.57199999999999995</v>
      </c>
      <c r="P4000" s="6">
        <f t="shared" si="255"/>
        <v>1.5484991562193457E-5</v>
      </c>
      <c r="Q4000" t="s">
        <v>8317</v>
      </c>
      <c r="R4000" s="7" t="s">
        <v>8318</v>
      </c>
      <c r="S4000" s="11">
        <f t="shared" si="256"/>
        <v>42091.921597222223</v>
      </c>
      <c r="T4000" s="11">
        <f t="shared" si="25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0.16514285714285715</v>
      </c>
      <c r="P4001" s="6">
        <f t="shared" si="255"/>
        <v>2.5035874469784108E-5</v>
      </c>
      <c r="Q4001" t="s">
        <v>8317</v>
      </c>
      <c r="R4001" s="7" t="s">
        <v>8318</v>
      </c>
      <c r="S4001" s="11">
        <f t="shared" si="256"/>
        <v>41882.827650462961</v>
      </c>
      <c r="T4001" s="11">
        <f t="shared" si="25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1.25E-3</v>
      </c>
      <c r="P4002" s="6">
        <f t="shared" si="255"/>
        <v>2.1657330856214625E-7</v>
      </c>
      <c r="Q4002" t="s">
        <v>8317</v>
      </c>
      <c r="R4002" s="7" t="s">
        <v>8318</v>
      </c>
      <c r="S4002" s="11">
        <f t="shared" si="256"/>
        <v>42497.603680555556</v>
      </c>
      <c r="T4002" s="11">
        <f t="shared" si="25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0.3775</v>
      </c>
      <c r="P4003" s="6">
        <f t="shared" si="255"/>
        <v>9.810770877865225E-6</v>
      </c>
      <c r="Q4003" t="s">
        <v>8317</v>
      </c>
      <c r="R4003" s="7" t="s">
        <v>8318</v>
      </c>
      <c r="S4003" s="11">
        <f t="shared" si="256"/>
        <v>42795.791666666672</v>
      </c>
      <c r="T4003" s="11">
        <f t="shared" si="25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1.84E-2</v>
      </c>
      <c r="P4004" s="6">
        <f t="shared" si="255"/>
        <v>4.9811860969293637E-7</v>
      </c>
      <c r="Q4004" t="s">
        <v>8317</v>
      </c>
      <c r="R4004" s="7" t="s">
        <v>8318</v>
      </c>
      <c r="S4004" s="11">
        <f t="shared" si="256"/>
        <v>41909.043530092589</v>
      </c>
      <c r="T4004" s="11">
        <f t="shared" si="25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0.10050000000000001</v>
      </c>
      <c r="P4005" s="6">
        <f t="shared" si="255"/>
        <v>4.3531235020991399E-6</v>
      </c>
      <c r="Q4005" t="s">
        <v>8317</v>
      </c>
      <c r="R4005" s="7" t="s">
        <v>8318</v>
      </c>
      <c r="S4005" s="11">
        <f t="shared" si="256"/>
        <v>42050.587349537032</v>
      </c>
      <c r="T4005" s="11">
        <f t="shared" si="25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2E-3</v>
      </c>
      <c r="P4006" s="6">
        <f t="shared" si="255"/>
        <v>2.1657330856214625E-8</v>
      </c>
      <c r="Q4006" t="s">
        <v>8317</v>
      </c>
      <c r="R4006" s="7" t="s">
        <v>8318</v>
      </c>
      <c r="S4006" s="11">
        <f t="shared" si="256"/>
        <v>41920.16269675926</v>
      </c>
      <c r="T4006" s="11">
        <f t="shared" si="25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1.3333333333333334E-2</v>
      </c>
      <c r="P4007" s="6">
        <f t="shared" si="255"/>
        <v>8.6629323424858499E-7</v>
      </c>
      <c r="Q4007" t="s">
        <v>8317</v>
      </c>
      <c r="R4007" s="7" t="s">
        <v>8318</v>
      </c>
      <c r="S4007" s="11">
        <f t="shared" si="256"/>
        <v>41932.807696759257</v>
      </c>
      <c r="T4007" s="11">
        <f t="shared" si="25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6.666666666666667E-5</v>
      </c>
      <c r="P4008" s="6">
        <f t="shared" si="255"/>
        <v>4.331466171242925E-8</v>
      </c>
      <c r="Q4008" t="s">
        <v>8317</v>
      </c>
      <c r="R4008" s="7" t="s">
        <v>8318</v>
      </c>
      <c r="S4008" s="11">
        <f t="shared" si="256"/>
        <v>42416.772997685184</v>
      </c>
      <c r="T4008" s="11">
        <f t="shared" si="25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2.5000000000000001E-3</v>
      </c>
      <c r="P4009" s="6">
        <f t="shared" si="255"/>
        <v>1.0828665428107312E-7</v>
      </c>
      <c r="Q4009" t="s">
        <v>8317</v>
      </c>
      <c r="R4009" s="7" t="s">
        <v>8318</v>
      </c>
      <c r="S4009" s="11">
        <f t="shared" si="256"/>
        <v>41877.686111111114</v>
      </c>
      <c r="T4009" s="11">
        <f t="shared" si="25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0.06</v>
      </c>
      <c r="P4010" s="6">
        <f t="shared" si="255"/>
        <v>1.2994398513728775E-6</v>
      </c>
      <c r="Q4010" t="s">
        <v>8317</v>
      </c>
      <c r="R4010" s="7" t="s">
        <v>8318</v>
      </c>
      <c r="S4010" s="11">
        <f t="shared" si="256"/>
        <v>42207.964201388888</v>
      </c>
      <c r="T4010" s="11">
        <f t="shared" si="25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3.8860103626943004E-2</v>
      </c>
      <c r="P4011" s="6">
        <f t="shared" si="255"/>
        <v>1.624299814216097E-6</v>
      </c>
      <c r="Q4011" t="s">
        <v>8317</v>
      </c>
      <c r="R4011" s="7" t="s">
        <v>8318</v>
      </c>
      <c r="S4011" s="11">
        <f t="shared" si="256"/>
        <v>41891.700925925928</v>
      </c>
      <c r="T4011" s="11">
        <f t="shared" si="25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0.24194444444444443</v>
      </c>
      <c r="P4012" s="6">
        <f t="shared" si="255"/>
        <v>3.7727070351525881E-5</v>
      </c>
      <c r="Q4012" t="s">
        <v>8317</v>
      </c>
      <c r="R4012" s="7" t="s">
        <v>8318</v>
      </c>
      <c r="S4012" s="11">
        <f t="shared" si="256"/>
        <v>41938.770439814813</v>
      </c>
      <c r="T4012" s="11">
        <f t="shared" si="25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7.5999999999999998E-2</v>
      </c>
      <c r="P4013" s="6">
        <f t="shared" si="255"/>
        <v>4.1148928626807787E-7</v>
      </c>
      <c r="Q4013" t="s">
        <v>8317</v>
      </c>
      <c r="R4013" s="7" t="s">
        <v>8318</v>
      </c>
      <c r="S4013" s="11">
        <f t="shared" si="256"/>
        <v>42032.54488425926</v>
      </c>
      <c r="T4013" s="11">
        <f t="shared" si="25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6">
        <f t="shared" si="255"/>
        <v>0</v>
      </c>
      <c r="Q4014" t="s">
        <v>8317</v>
      </c>
      <c r="R4014" s="7" t="s">
        <v>8318</v>
      </c>
      <c r="S4014" s="11">
        <f t="shared" si="256"/>
        <v>42126.544548611113</v>
      </c>
      <c r="T4014" s="11">
        <f t="shared" si="25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1.2999999999999999E-2</v>
      </c>
      <c r="P4015" s="6">
        <f t="shared" si="255"/>
        <v>5.6309060226158025E-7</v>
      </c>
      <c r="Q4015" t="s">
        <v>8317</v>
      </c>
      <c r="R4015" s="7" t="s">
        <v>8318</v>
      </c>
      <c r="S4015" s="11">
        <f t="shared" si="256"/>
        <v>42051.301192129627</v>
      </c>
      <c r="T4015" s="11">
        <f t="shared" si="25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6">
        <f t="shared" si="255"/>
        <v>0</v>
      </c>
      <c r="Q4016" t="s">
        <v>8317</v>
      </c>
      <c r="R4016" s="7" t="s">
        <v>8318</v>
      </c>
      <c r="S4016" s="11">
        <f t="shared" si="256"/>
        <v>42434.246168981481</v>
      </c>
      <c r="T4016" s="11">
        <f t="shared" si="25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1.4285714285714287E-4</v>
      </c>
      <c r="P4017" s="6">
        <f t="shared" si="255"/>
        <v>2.1657330856214625E-8</v>
      </c>
      <c r="Q4017" t="s">
        <v>8317</v>
      </c>
      <c r="R4017" s="7" t="s">
        <v>8318</v>
      </c>
      <c r="S4017" s="11">
        <f t="shared" si="256"/>
        <v>42204.780821759254</v>
      </c>
      <c r="T4017" s="11">
        <f t="shared" si="25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0.14000000000000001</v>
      </c>
      <c r="P4018" s="6">
        <f t="shared" si="255"/>
        <v>1.5160131599350237E-6</v>
      </c>
      <c r="Q4018" t="s">
        <v>8317</v>
      </c>
      <c r="R4018" s="7" t="s">
        <v>8318</v>
      </c>
      <c r="S4018" s="11">
        <f t="shared" si="256"/>
        <v>41899.872685185182</v>
      </c>
      <c r="T4018" s="11">
        <f t="shared" si="25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1.0500000000000001E-2</v>
      </c>
      <c r="P4019" s="6">
        <f t="shared" si="255"/>
        <v>2.2740197399025355E-6</v>
      </c>
      <c r="Q4019" t="s">
        <v>8317</v>
      </c>
      <c r="R4019" s="7" t="s">
        <v>8318</v>
      </c>
      <c r="S4019" s="11">
        <f t="shared" si="256"/>
        <v>41886.672152777777</v>
      </c>
      <c r="T4019" s="11">
        <f t="shared" si="25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8.666666666666667E-2</v>
      </c>
      <c r="P4020" s="6">
        <f t="shared" si="255"/>
        <v>2.8154530113079014E-6</v>
      </c>
      <c r="Q4020" t="s">
        <v>8317</v>
      </c>
      <c r="R4020" s="7" t="s">
        <v>8318</v>
      </c>
      <c r="S4020" s="11">
        <f t="shared" si="256"/>
        <v>42650.91097222222</v>
      </c>
      <c r="T4020" s="11">
        <f t="shared" si="25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8.2857142857142851E-3</v>
      </c>
      <c r="P4021" s="6">
        <f t="shared" si="255"/>
        <v>6.2806259483022412E-7</v>
      </c>
      <c r="Q4021" t="s">
        <v>8317</v>
      </c>
      <c r="R4021" s="7" t="s">
        <v>8318</v>
      </c>
      <c r="S4021" s="11">
        <f t="shared" si="256"/>
        <v>42475.686111111107</v>
      </c>
      <c r="T4021" s="11">
        <f t="shared" si="25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0.16666666666666666</v>
      </c>
      <c r="P4022" s="6">
        <f t="shared" si="255"/>
        <v>2.1657330856214625E-6</v>
      </c>
      <c r="Q4022" t="s">
        <v>8317</v>
      </c>
      <c r="R4022" s="7" t="s">
        <v>8318</v>
      </c>
      <c r="S4022" s="11">
        <f t="shared" si="256"/>
        <v>42087.149293981478</v>
      </c>
      <c r="T4022" s="11">
        <f t="shared" si="25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8.3333333333333332E-3</v>
      </c>
      <c r="P4023" s="6">
        <f t="shared" si="255"/>
        <v>2.707166357026828E-6</v>
      </c>
      <c r="Q4023" t="s">
        <v>8317</v>
      </c>
      <c r="R4023" s="7" t="s">
        <v>8318</v>
      </c>
      <c r="S4023" s="11">
        <f t="shared" si="256"/>
        <v>41938.911550925928</v>
      </c>
      <c r="T4023" s="11">
        <f t="shared" si="25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0.69561111111111107</v>
      </c>
      <c r="P4024" s="6">
        <f t="shared" si="255"/>
        <v>2.7117143965066332E-4</v>
      </c>
      <c r="Q4024" t="s">
        <v>8317</v>
      </c>
      <c r="R4024" s="7" t="s">
        <v>8318</v>
      </c>
      <c r="S4024" s="11">
        <f t="shared" si="256"/>
        <v>42036.120833333334</v>
      </c>
      <c r="T4024" s="11">
        <f t="shared" si="25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6">
        <f t="shared" si="255"/>
        <v>0</v>
      </c>
      <c r="Q4025" t="s">
        <v>8317</v>
      </c>
      <c r="R4025" s="7" t="s">
        <v>8318</v>
      </c>
      <c r="S4025" s="11">
        <f t="shared" si="256"/>
        <v>42453.957905092597</v>
      </c>
      <c r="T4025" s="11">
        <f t="shared" si="25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1.2500000000000001E-2</v>
      </c>
      <c r="P4026" s="6">
        <f t="shared" si="255"/>
        <v>2.1657330856214625E-7</v>
      </c>
      <c r="Q4026" t="s">
        <v>8317</v>
      </c>
      <c r="R4026" s="7" t="s">
        <v>8318</v>
      </c>
      <c r="S4026" s="11">
        <f t="shared" si="256"/>
        <v>42247.670104166667</v>
      </c>
      <c r="T4026" s="11">
        <f t="shared" si="25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0.05</v>
      </c>
      <c r="P4027" s="6">
        <f t="shared" si="255"/>
        <v>5.414332714053656E-6</v>
      </c>
      <c r="Q4027" t="s">
        <v>8317</v>
      </c>
      <c r="R4027" s="7" t="s">
        <v>8318</v>
      </c>
      <c r="S4027" s="11">
        <f t="shared" si="256"/>
        <v>42211.237685185188</v>
      </c>
      <c r="T4027" s="11">
        <f t="shared" si="25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6">
        <f t="shared" si="255"/>
        <v>0</v>
      </c>
      <c r="Q4028" t="s">
        <v>8317</v>
      </c>
      <c r="R4028" s="7" t="s">
        <v>8318</v>
      </c>
      <c r="S4028" s="11">
        <f t="shared" si="256"/>
        <v>42342.697210648148</v>
      </c>
      <c r="T4028" s="11">
        <f t="shared" si="25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7.166666666666667E-2</v>
      </c>
      <c r="P4029" s="6">
        <f t="shared" si="255"/>
        <v>4.6563261340861449E-6</v>
      </c>
      <c r="Q4029" t="s">
        <v>8317</v>
      </c>
      <c r="R4029" s="7" t="s">
        <v>8318</v>
      </c>
      <c r="S4029" s="11">
        <f t="shared" si="256"/>
        <v>42789.041666666672</v>
      </c>
      <c r="T4029" s="11">
        <f t="shared" si="25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0.28050000000000003</v>
      </c>
      <c r="P4030" s="6">
        <f t="shared" si="255"/>
        <v>1.2149762610336405E-5</v>
      </c>
      <c r="Q4030" t="s">
        <v>8317</v>
      </c>
      <c r="R4030" s="7" t="s">
        <v>8318</v>
      </c>
      <c r="S4030" s="11">
        <f t="shared" si="256"/>
        <v>41795.938657407409</v>
      </c>
      <c r="T4030" s="11">
        <f t="shared" si="25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6">
        <f t="shared" si="255"/>
        <v>0</v>
      </c>
      <c r="Q4031" t="s">
        <v>8317</v>
      </c>
      <c r="R4031" s="7" t="s">
        <v>8318</v>
      </c>
      <c r="S4031" s="11">
        <f t="shared" si="256"/>
        <v>42352.025115740747</v>
      </c>
      <c r="T4031" s="11">
        <f t="shared" si="25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0.16</v>
      </c>
      <c r="P4032" s="6">
        <f t="shared" si="255"/>
        <v>8.6629323424858499E-6</v>
      </c>
      <c r="Q4032" t="s">
        <v>8317</v>
      </c>
      <c r="R4032" s="7" t="s">
        <v>8318</v>
      </c>
      <c r="S4032" s="11">
        <f t="shared" si="256"/>
        <v>42403.784027777772</v>
      </c>
      <c r="T4032" s="11">
        <f t="shared" si="25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6">
        <f t="shared" si="255"/>
        <v>0</v>
      </c>
      <c r="Q4033" t="s">
        <v>8317</v>
      </c>
      <c r="R4033" s="7" t="s">
        <v>8318</v>
      </c>
      <c r="S4033" s="11">
        <f t="shared" si="256"/>
        <v>41991.626898148148</v>
      </c>
      <c r="T4033" s="11">
        <f t="shared" si="25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8">E4034/D4034</f>
        <v>6.8287037037037035E-2</v>
      </c>
      <c r="P4034" s="6">
        <f t="shared" si="255"/>
        <v>8.9444776436166408E-6</v>
      </c>
      <c r="Q4034" t="s">
        <v>8317</v>
      </c>
      <c r="R4034" s="7" t="s">
        <v>8318</v>
      </c>
      <c r="S4034" s="11">
        <f t="shared" si="256"/>
        <v>42353.85087962963</v>
      </c>
      <c r="T4034" s="11">
        <f t="shared" si="25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8"/>
        <v>0.25698702928870293</v>
      </c>
      <c r="P4035" s="6">
        <f t="shared" ref="P4035:P4098" si="259">E4035/SUM($E$2:$E$4115)</f>
        <v>1.3301910954556168E-4</v>
      </c>
      <c r="Q4035" t="s">
        <v>8317</v>
      </c>
      <c r="R4035" s="7" t="s">
        <v>8318</v>
      </c>
      <c r="S4035" s="11">
        <f t="shared" ref="S4035:S4098" si="260">(((I4035/60)/60/24)+DATE(1970,1,1))</f>
        <v>42645.375</v>
      </c>
      <c r="T4035" s="11">
        <f t="shared" ref="T4035:T4098" si="261">((($J4035/60)/60/24)+DATE(1970,1,1))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8"/>
        <v>1.4814814814814815E-2</v>
      </c>
      <c r="P4036" s="6">
        <f t="shared" si="259"/>
        <v>4.331466171242925E-6</v>
      </c>
      <c r="Q4036" t="s">
        <v>8317</v>
      </c>
      <c r="R4036" s="7" t="s">
        <v>8318</v>
      </c>
      <c r="S4036" s="11">
        <f t="shared" si="260"/>
        <v>42097.905671296292</v>
      </c>
      <c r="T4036" s="11">
        <f t="shared" si="261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8"/>
        <v>0.36849999999999999</v>
      </c>
      <c r="P4037" s="6">
        <f t="shared" si="259"/>
        <v>7.9807264205150898E-5</v>
      </c>
      <c r="Q4037" t="s">
        <v>8317</v>
      </c>
      <c r="R4037" s="7" t="s">
        <v>8318</v>
      </c>
      <c r="S4037" s="11">
        <f t="shared" si="260"/>
        <v>41933.882951388885</v>
      </c>
      <c r="T4037" s="11">
        <f t="shared" si="261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8"/>
        <v>0.47049999999999997</v>
      </c>
      <c r="P4038" s="6">
        <f t="shared" si="259"/>
        <v>6.1138645007093888E-5</v>
      </c>
      <c r="Q4038" t="s">
        <v>8317</v>
      </c>
      <c r="R4038" s="7" t="s">
        <v>8318</v>
      </c>
      <c r="S4038" s="11">
        <f t="shared" si="260"/>
        <v>41821.9375</v>
      </c>
      <c r="T4038" s="11">
        <f t="shared" si="261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8"/>
        <v>0.11428571428571428</v>
      </c>
      <c r="P4039" s="6">
        <f t="shared" si="259"/>
        <v>1.73258646849717E-6</v>
      </c>
      <c r="Q4039" t="s">
        <v>8317</v>
      </c>
      <c r="R4039" s="7" t="s">
        <v>8318</v>
      </c>
      <c r="S4039" s="11">
        <f t="shared" si="260"/>
        <v>42514.600694444445</v>
      </c>
      <c r="T4039" s="11">
        <f t="shared" si="261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8"/>
        <v>0.12039999999999999</v>
      </c>
      <c r="P4040" s="6">
        <f t="shared" si="259"/>
        <v>6.518856587720602E-6</v>
      </c>
      <c r="Q4040" t="s">
        <v>8317</v>
      </c>
      <c r="R4040" s="7" t="s">
        <v>8318</v>
      </c>
      <c r="S4040" s="11">
        <f t="shared" si="260"/>
        <v>41929.798726851855</v>
      </c>
      <c r="T4040" s="11">
        <f t="shared" si="261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8"/>
        <v>0.6</v>
      </c>
      <c r="P4041" s="6">
        <f t="shared" si="259"/>
        <v>6.4971992568643879E-6</v>
      </c>
      <c r="Q4041" t="s">
        <v>8317</v>
      </c>
      <c r="R4041" s="7" t="s">
        <v>8318</v>
      </c>
      <c r="S4041" s="11">
        <f t="shared" si="260"/>
        <v>42339.249305555553</v>
      </c>
      <c r="T4041" s="11">
        <f t="shared" si="261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8"/>
        <v>0.3125</v>
      </c>
      <c r="P4042" s="6">
        <f t="shared" si="259"/>
        <v>5.4143327140536563E-5</v>
      </c>
      <c r="Q4042" t="s">
        <v>8317</v>
      </c>
      <c r="R4042" s="7" t="s">
        <v>8318</v>
      </c>
      <c r="S4042" s="11">
        <f t="shared" si="260"/>
        <v>42203.125</v>
      </c>
      <c r="T4042" s="11">
        <f t="shared" si="261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8"/>
        <v>4.1999999999999997E-3</v>
      </c>
      <c r="P4043" s="6">
        <f t="shared" si="259"/>
        <v>4.5480394798050712E-7</v>
      </c>
      <c r="Q4043" t="s">
        <v>8317</v>
      </c>
      <c r="R4043" s="7" t="s">
        <v>8318</v>
      </c>
      <c r="S4043" s="11">
        <f t="shared" si="260"/>
        <v>42619.474004629628</v>
      </c>
      <c r="T4043" s="11">
        <f t="shared" si="261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8"/>
        <v>2.0999999999999999E-3</v>
      </c>
      <c r="P4044" s="6">
        <f t="shared" si="259"/>
        <v>4.5480394798050712E-7</v>
      </c>
      <c r="Q4044" t="s">
        <v>8317</v>
      </c>
      <c r="R4044" s="7" t="s">
        <v>8318</v>
      </c>
      <c r="S4044" s="11">
        <f t="shared" si="260"/>
        <v>42024.802777777775</v>
      </c>
      <c r="T4044" s="11">
        <f t="shared" si="261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8"/>
        <v>0</v>
      </c>
      <c r="P4045" s="6">
        <f t="shared" si="259"/>
        <v>0</v>
      </c>
      <c r="Q4045" t="s">
        <v>8317</v>
      </c>
      <c r="R4045" s="7" t="s">
        <v>8318</v>
      </c>
      <c r="S4045" s="11">
        <f t="shared" si="260"/>
        <v>41963.957465277781</v>
      </c>
      <c r="T4045" s="11">
        <f t="shared" si="261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8"/>
        <v>0.375</v>
      </c>
      <c r="P4046" s="6">
        <f t="shared" si="259"/>
        <v>4.8728994426482909E-6</v>
      </c>
      <c r="Q4046" t="s">
        <v>8317</v>
      </c>
      <c r="R4046" s="7" t="s">
        <v>8318</v>
      </c>
      <c r="S4046" s="11">
        <f t="shared" si="260"/>
        <v>42104.208333333328</v>
      </c>
      <c r="T4046" s="11">
        <f t="shared" si="261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4999</v>
      </c>
      <c r="E4047">
        <v>1</v>
      </c>
      <c r="F4047" t="s">
        <v>8221</v>
      </c>
      <c r="G4047" t="s">
        <v>8226</v>
      </c>
      <c r="H4047" t="s">
        <v>8248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8"/>
        <v>2.0004000800160032E-4</v>
      </c>
      <c r="P4047" s="6">
        <f t="shared" si="259"/>
        <v>2.1657330856214625E-8</v>
      </c>
      <c r="Q4047" t="s">
        <v>8317</v>
      </c>
      <c r="R4047" s="7" t="s">
        <v>8318</v>
      </c>
      <c r="S4047" s="11">
        <f t="shared" si="260"/>
        <v>41872.201261574075</v>
      </c>
      <c r="T4047" s="11">
        <f t="shared" si="261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8"/>
        <v>8.2142857142857142E-2</v>
      </c>
      <c r="P4048" s="6">
        <f t="shared" si="259"/>
        <v>9.9623721938587279E-6</v>
      </c>
      <c r="Q4048" t="s">
        <v>8317</v>
      </c>
      <c r="R4048" s="7" t="s">
        <v>8318</v>
      </c>
      <c r="S4048" s="11">
        <f t="shared" si="260"/>
        <v>41934.650578703702</v>
      </c>
      <c r="T4048" s="11">
        <f t="shared" si="261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8"/>
        <v>2.1999999999999999E-2</v>
      </c>
      <c r="P4049" s="6">
        <f t="shared" si="259"/>
        <v>2.3823063941836089E-6</v>
      </c>
      <c r="Q4049" t="s">
        <v>8317</v>
      </c>
      <c r="R4049" s="7" t="s">
        <v>8318</v>
      </c>
      <c r="S4049" s="11">
        <f t="shared" si="260"/>
        <v>42015.041666666672</v>
      </c>
      <c r="T4049" s="11">
        <f t="shared" si="261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8"/>
        <v>0.17652941176470588</v>
      </c>
      <c r="P4050" s="6">
        <f t="shared" si="259"/>
        <v>6.4993649899500094E-5</v>
      </c>
      <c r="Q4050" t="s">
        <v>8317</v>
      </c>
      <c r="R4050" s="7" t="s">
        <v>8318</v>
      </c>
      <c r="S4050" s="11">
        <f t="shared" si="260"/>
        <v>42471.467442129629</v>
      </c>
      <c r="T4050" s="11">
        <f t="shared" si="261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8"/>
        <v>8.0000000000000004E-4</v>
      </c>
      <c r="P4051" s="6">
        <f t="shared" si="259"/>
        <v>3.46517293699434E-7</v>
      </c>
      <c r="Q4051" t="s">
        <v>8317</v>
      </c>
      <c r="R4051" s="7" t="s">
        <v>8318</v>
      </c>
      <c r="S4051" s="11">
        <f t="shared" si="260"/>
        <v>42199.958506944444</v>
      </c>
      <c r="T4051" s="11">
        <f t="shared" si="261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8"/>
        <v>6.6666666666666664E-4</v>
      </c>
      <c r="P4052" s="6">
        <f t="shared" si="259"/>
        <v>2.1657330856214625E-8</v>
      </c>
      <c r="Q4052" t="s">
        <v>8317</v>
      </c>
      <c r="R4052" s="7" t="s">
        <v>8318</v>
      </c>
      <c r="S4052" s="11">
        <f t="shared" si="260"/>
        <v>41935.636469907404</v>
      </c>
      <c r="T4052" s="11">
        <f t="shared" si="261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8"/>
        <v>0</v>
      </c>
      <c r="P4053" s="6">
        <f t="shared" si="259"/>
        <v>0</v>
      </c>
      <c r="Q4053" t="s">
        <v>8317</v>
      </c>
      <c r="R4053" s="7" t="s">
        <v>8318</v>
      </c>
      <c r="S4053" s="11">
        <f t="shared" si="260"/>
        <v>41768.286805555559</v>
      </c>
      <c r="T4053" s="11">
        <f t="shared" si="261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8"/>
        <v>0.37533333333333335</v>
      </c>
      <c r="P4054" s="6">
        <f t="shared" si="259"/>
        <v>2.438615454409767E-5</v>
      </c>
      <c r="Q4054" t="s">
        <v>8317</v>
      </c>
      <c r="R4054" s="7" t="s">
        <v>8318</v>
      </c>
      <c r="S4054" s="11">
        <f t="shared" si="260"/>
        <v>41925.878657407404</v>
      </c>
      <c r="T4054" s="11">
        <f t="shared" si="261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8"/>
        <v>0.22</v>
      </c>
      <c r="P4055" s="6">
        <f t="shared" si="259"/>
        <v>2.3823063941836089E-6</v>
      </c>
      <c r="Q4055" t="s">
        <v>8317</v>
      </c>
      <c r="R4055" s="7" t="s">
        <v>8318</v>
      </c>
      <c r="S4055" s="11">
        <f t="shared" si="260"/>
        <v>41958.833333333328</v>
      </c>
      <c r="T4055" s="11">
        <f t="shared" si="261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8"/>
        <v>0</v>
      </c>
      <c r="P4056" s="6">
        <f t="shared" si="259"/>
        <v>0</v>
      </c>
      <c r="Q4056" t="s">
        <v>8317</v>
      </c>
      <c r="R4056" s="7" t="s">
        <v>8318</v>
      </c>
      <c r="S4056" s="11">
        <f t="shared" si="260"/>
        <v>42644.166666666672</v>
      </c>
      <c r="T4056" s="11">
        <f t="shared" si="261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8"/>
        <v>0.1762</v>
      </c>
      <c r="P4057" s="6">
        <f t="shared" si="259"/>
        <v>1.9080108484325087E-5</v>
      </c>
      <c r="Q4057" t="s">
        <v>8317</v>
      </c>
      <c r="R4057" s="7" t="s">
        <v>8318</v>
      </c>
      <c r="S4057" s="11">
        <f t="shared" si="260"/>
        <v>41809.648506944446</v>
      </c>
      <c r="T4057" s="11">
        <f t="shared" si="261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8"/>
        <v>0.53</v>
      </c>
      <c r="P4058" s="6">
        <f t="shared" si="259"/>
        <v>1.7217578030690629E-5</v>
      </c>
      <c r="Q4058" t="s">
        <v>8317</v>
      </c>
      <c r="R4058" s="7" t="s">
        <v>8318</v>
      </c>
      <c r="S4058" s="11">
        <f t="shared" si="260"/>
        <v>42554.832638888889</v>
      </c>
      <c r="T4058" s="11">
        <f t="shared" si="261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8"/>
        <v>0.22142857142857142</v>
      </c>
      <c r="P4059" s="6">
        <f t="shared" si="259"/>
        <v>1.6784431413566333E-5</v>
      </c>
      <c r="Q4059" t="s">
        <v>8317</v>
      </c>
      <c r="R4059" s="7" t="s">
        <v>8318</v>
      </c>
      <c r="S4059" s="11">
        <f t="shared" si="260"/>
        <v>42333.958333333328</v>
      </c>
      <c r="T4059" s="11">
        <f t="shared" si="261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8"/>
        <v>2.5333333333333333E-2</v>
      </c>
      <c r="P4060" s="6">
        <f t="shared" si="259"/>
        <v>2.0574464313403895E-6</v>
      </c>
      <c r="Q4060" t="s">
        <v>8317</v>
      </c>
      <c r="R4060" s="7" t="s">
        <v>8318</v>
      </c>
      <c r="S4060" s="11">
        <f t="shared" si="260"/>
        <v>42461.165972222225</v>
      </c>
      <c r="T4060" s="11">
        <f t="shared" si="261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8"/>
        <v>2.5000000000000001E-2</v>
      </c>
      <c r="P4061" s="6">
        <f t="shared" si="259"/>
        <v>5.414332714053656E-6</v>
      </c>
      <c r="Q4061" t="s">
        <v>8317</v>
      </c>
      <c r="R4061" s="7" t="s">
        <v>8318</v>
      </c>
      <c r="S4061" s="11">
        <f t="shared" si="260"/>
        <v>41898.125</v>
      </c>
      <c r="T4061" s="11">
        <f t="shared" si="261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2.8500000000000001E-2</v>
      </c>
      <c r="P4062" s="6">
        <f t="shared" si="259"/>
        <v>6.172339294021168E-6</v>
      </c>
      <c r="Q4062" t="s">
        <v>8317</v>
      </c>
      <c r="R4062" s="7" t="s">
        <v>8318</v>
      </c>
      <c r="S4062" s="11">
        <f t="shared" si="260"/>
        <v>41813.666666666664</v>
      </c>
      <c r="T4062" s="11">
        <f t="shared" si="261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6">
        <f t="shared" si="259"/>
        <v>0</v>
      </c>
      <c r="Q4063" t="s">
        <v>8317</v>
      </c>
      <c r="R4063" s="7" t="s">
        <v>8318</v>
      </c>
      <c r="S4063" s="11">
        <f t="shared" si="260"/>
        <v>42481.099803240737</v>
      </c>
      <c r="T4063" s="11">
        <f t="shared" si="261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2.4500000000000001E-2</v>
      </c>
      <c r="P4064" s="6">
        <f t="shared" si="259"/>
        <v>1.0612092119545166E-5</v>
      </c>
      <c r="Q4064" t="s">
        <v>8317</v>
      </c>
      <c r="R4064" s="7" t="s">
        <v>8318</v>
      </c>
      <c r="S4064" s="11">
        <f t="shared" si="260"/>
        <v>42553.739212962959</v>
      </c>
      <c r="T4064" s="11">
        <f t="shared" si="261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1.4210526315789474E-2</v>
      </c>
      <c r="P4065" s="6">
        <f t="shared" si="259"/>
        <v>2.9237396655889745E-6</v>
      </c>
      <c r="Q4065" t="s">
        <v>8317</v>
      </c>
      <c r="R4065" s="7" t="s">
        <v>8318</v>
      </c>
      <c r="S4065" s="11">
        <f t="shared" si="260"/>
        <v>41817.681527777779</v>
      </c>
      <c r="T4065" s="11">
        <f t="shared" si="261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0.1925</v>
      </c>
      <c r="P4066" s="6">
        <f t="shared" si="259"/>
        <v>8.3380723796426309E-6</v>
      </c>
      <c r="Q4066" t="s">
        <v>8317</v>
      </c>
      <c r="R4066" s="7" t="s">
        <v>8318</v>
      </c>
      <c r="S4066" s="11">
        <f t="shared" si="260"/>
        <v>42123.588263888887</v>
      </c>
      <c r="T4066" s="11">
        <f t="shared" si="261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6.7499999999999999E-3</v>
      </c>
      <c r="P4067" s="6">
        <f t="shared" si="259"/>
        <v>5.8474793311779487E-7</v>
      </c>
      <c r="Q4067" t="s">
        <v>8317</v>
      </c>
      <c r="R4067" s="7" t="s">
        <v>8318</v>
      </c>
      <c r="S4067" s="11">
        <f t="shared" si="260"/>
        <v>41863.951516203706</v>
      </c>
      <c r="T4067" s="11">
        <f t="shared" si="261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1.6666666666666668E-3</v>
      </c>
      <c r="P4068" s="6">
        <f t="shared" si="259"/>
        <v>5.4143327140536562E-7</v>
      </c>
      <c r="Q4068" t="s">
        <v>8317</v>
      </c>
      <c r="R4068" s="7" t="s">
        <v>8318</v>
      </c>
      <c r="S4068" s="11">
        <f t="shared" si="260"/>
        <v>42509.039212962962</v>
      </c>
      <c r="T4068" s="11">
        <f t="shared" si="261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0.60899999999999999</v>
      </c>
      <c r="P4069" s="6">
        <f t="shared" si="259"/>
        <v>6.5946572457173538E-5</v>
      </c>
      <c r="Q4069" t="s">
        <v>8317</v>
      </c>
      <c r="R4069" s="7" t="s">
        <v>8318</v>
      </c>
      <c r="S4069" s="11">
        <f t="shared" si="260"/>
        <v>42275.117476851854</v>
      </c>
      <c r="T4069" s="11">
        <f t="shared" si="261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0.01</v>
      </c>
      <c r="P4070" s="6">
        <f t="shared" si="259"/>
        <v>7.5692371342470121E-7</v>
      </c>
      <c r="Q4070" t="s">
        <v>8317</v>
      </c>
      <c r="R4070" s="7" t="s">
        <v>8318</v>
      </c>
      <c r="S4070" s="11">
        <f t="shared" si="260"/>
        <v>42748.961805555555</v>
      </c>
      <c r="T4070" s="11">
        <f t="shared" si="261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0.34399999999999997</v>
      </c>
      <c r="P4071" s="6">
        <f t="shared" si="259"/>
        <v>9.3126522681722898E-6</v>
      </c>
      <c r="Q4071" t="s">
        <v>8317</v>
      </c>
      <c r="R4071" s="7" t="s">
        <v>8318</v>
      </c>
      <c r="S4071" s="11">
        <f t="shared" si="260"/>
        <v>42063.5</v>
      </c>
      <c r="T4071" s="11">
        <f t="shared" si="261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0.16500000000000001</v>
      </c>
      <c r="P4072" s="6">
        <f t="shared" si="259"/>
        <v>3.573459591275413E-6</v>
      </c>
      <c r="Q4072" t="s">
        <v>8317</v>
      </c>
      <c r="R4072" s="7" t="s">
        <v>8318</v>
      </c>
      <c r="S4072" s="11">
        <f t="shared" si="260"/>
        <v>42064.125</v>
      </c>
      <c r="T4072" s="11">
        <f t="shared" si="261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6">
        <f t="shared" si="259"/>
        <v>0</v>
      </c>
      <c r="Q4073" t="s">
        <v>8317</v>
      </c>
      <c r="R4073" s="7" t="s">
        <v>8318</v>
      </c>
      <c r="S4073" s="11">
        <f t="shared" si="260"/>
        <v>42730.804756944446</v>
      </c>
      <c r="T4073" s="11">
        <f t="shared" si="261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4.0000000000000001E-3</v>
      </c>
      <c r="P4074" s="6">
        <f t="shared" si="259"/>
        <v>8.6629323424858499E-8</v>
      </c>
      <c r="Q4074" t="s">
        <v>8317</v>
      </c>
      <c r="R4074" s="7" t="s">
        <v>8318</v>
      </c>
      <c r="S4074" s="11">
        <f t="shared" si="260"/>
        <v>41872.77443287037</v>
      </c>
      <c r="T4074" s="11">
        <f t="shared" si="261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1.0571428571428572E-2</v>
      </c>
      <c r="P4075" s="6">
        <f t="shared" si="259"/>
        <v>8.0132124167994112E-7</v>
      </c>
      <c r="Q4075" t="s">
        <v>8317</v>
      </c>
      <c r="R4075" s="7" t="s">
        <v>8318</v>
      </c>
      <c r="S4075" s="11">
        <f t="shared" si="260"/>
        <v>42133.166666666672</v>
      </c>
      <c r="T4075" s="11">
        <f t="shared" si="261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0.26727272727272727</v>
      </c>
      <c r="P4076" s="6">
        <f t="shared" si="259"/>
        <v>1.5918138179317749E-5</v>
      </c>
      <c r="Q4076" t="s">
        <v>8317</v>
      </c>
      <c r="R4076" s="7" t="s">
        <v>8318</v>
      </c>
      <c r="S4076" s="11">
        <f t="shared" si="260"/>
        <v>42313.594618055555</v>
      </c>
      <c r="T4076" s="11">
        <f t="shared" si="261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0.28799999999999998</v>
      </c>
      <c r="P4077" s="6">
        <f t="shared" si="259"/>
        <v>1.2474622573179624E-5</v>
      </c>
      <c r="Q4077" t="s">
        <v>8317</v>
      </c>
      <c r="R4077" s="7" t="s">
        <v>8318</v>
      </c>
      <c r="S4077" s="11">
        <f t="shared" si="260"/>
        <v>41820.727777777778</v>
      </c>
      <c r="T4077" s="11">
        <f t="shared" si="261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6">
        <f t="shared" si="259"/>
        <v>0</v>
      </c>
      <c r="Q4078" t="s">
        <v>8317</v>
      </c>
      <c r="R4078" s="7" t="s">
        <v>8318</v>
      </c>
      <c r="S4078" s="11">
        <f t="shared" si="260"/>
        <v>41933.82708333333</v>
      </c>
      <c r="T4078" s="11">
        <f t="shared" si="261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8.8999999999999996E-2</v>
      </c>
      <c r="P4079" s="6">
        <f t="shared" si="259"/>
        <v>2.8912536693046525E-5</v>
      </c>
      <c r="Q4079" t="s">
        <v>8317</v>
      </c>
      <c r="R4079" s="7" t="s">
        <v>8318</v>
      </c>
      <c r="S4079" s="11">
        <f t="shared" si="260"/>
        <v>42725.7105787037</v>
      </c>
      <c r="T4079" s="11">
        <f t="shared" si="261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6">
        <f t="shared" si="259"/>
        <v>0</v>
      </c>
      <c r="Q4080" t="s">
        <v>8317</v>
      </c>
      <c r="R4080" s="7" t="s">
        <v>8318</v>
      </c>
      <c r="S4080" s="11">
        <f t="shared" si="260"/>
        <v>42762.787523148145</v>
      </c>
      <c r="T4080" s="11">
        <f t="shared" si="261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1.6666666666666668E-3</v>
      </c>
      <c r="P4081" s="6">
        <f t="shared" si="259"/>
        <v>1.0828665428107312E-7</v>
      </c>
      <c r="Q4081" t="s">
        <v>8317</v>
      </c>
      <c r="R4081" s="7" t="s">
        <v>8318</v>
      </c>
      <c r="S4081" s="11">
        <f t="shared" si="260"/>
        <v>42540.938900462963</v>
      </c>
      <c r="T4081" s="11">
        <f t="shared" si="261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6">
        <f t="shared" si="259"/>
        <v>0</v>
      </c>
      <c r="Q4082" t="s">
        <v>8317</v>
      </c>
      <c r="R4082" s="7" t="s">
        <v>8318</v>
      </c>
      <c r="S4082" s="11">
        <f t="shared" si="260"/>
        <v>42535.787500000006</v>
      </c>
      <c r="T4082" s="11">
        <f t="shared" si="261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0.15737410071942445</v>
      </c>
      <c r="P4083" s="6">
        <f t="shared" si="259"/>
        <v>7.5800657996751189E-6</v>
      </c>
      <c r="Q4083" t="s">
        <v>8317</v>
      </c>
      <c r="R4083" s="7" t="s">
        <v>8318</v>
      </c>
      <c r="S4083" s="11">
        <f t="shared" si="260"/>
        <v>42071.539641203708</v>
      </c>
      <c r="T4083" s="11">
        <f t="shared" si="261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0.02</v>
      </c>
      <c r="P4084" s="6">
        <f t="shared" si="259"/>
        <v>6.4971992568643875E-8</v>
      </c>
      <c r="Q4084" t="s">
        <v>8317</v>
      </c>
      <c r="R4084" s="7" t="s">
        <v>8318</v>
      </c>
      <c r="S4084" s="11">
        <f t="shared" si="260"/>
        <v>42322.958333333328</v>
      </c>
      <c r="T4084" s="11">
        <f t="shared" si="261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0.21685714285714286</v>
      </c>
      <c r="P4085" s="6">
        <f t="shared" si="259"/>
        <v>1.6437914119866901E-5</v>
      </c>
      <c r="Q4085" t="s">
        <v>8317</v>
      </c>
      <c r="R4085" s="7" t="s">
        <v>8318</v>
      </c>
      <c r="S4085" s="11">
        <f t="shared" si="260"/>
        <v>42383.761759259258</v>
      </c>
      <c r="T4085" s="11">
        <f t="shared" si="261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3.3333333333333335E-3</v>
      </c>
      <c r="P4086" s="6">
        <f t="shared" si="259"/>
        <v>2.1657330856214625E-7</v>
      </c>
      <c r="Q4086" t="s">
        <v>8317</v>
      </c>
      <c r="R4086" s="7" t="s">
        <v>8318</v>
      </c>
      <c r="S4086" s="11">
        <f t="shared" si="260"/>
        <v>42652.436412037037</v>
      </c>
      <c r="T4086" s="11">
        <f t="shared" si="261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2.8571428571428571E-3</v>
      </c>
      <c r="P4087" s="6">
        <f t="shared" si="259"/>
        <v>2.1657330856214625E-7</v>
      </c>
      <c r="Q4087" t="s">
        <v>8317</v>
      </c>
      <c r="R4087" s="7" t="s">
        <v>8318</v>
      </c>
      <c r="S4087" s="11">
        <f t="shared" si="260"/>
        <v>42087.165972222225</v>
      </c>
      <c r="T4087" s="11">
        <f t="shared" si="261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4.7E-2</v>
      </c>
      <c r="P4088" s="6">
        <f t="shared" si="259"/>
        <v>1.0178945502420875E-6</v>
      </c>
      <c r="Q4088" t="s">
        <v>8317</v>
      </c>
      <c r="R4088" s="7" t="s">
        <v>8318</v>
      </c>
      <c r="S4088" s="11">
        <f t="shared" si="260"/>
        <v>42329.166666666672</v>
      </c>
      <c r="T4088" s="11">
        <f t="shared" si="261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6">
        <f t="shared" si="259"/>
        <v>0</v>
      </c>
      <c r="Q4089" t="s">
        <v>8317</v>
      </c>
      <c r="R4089" s="7" t="s">
        <v>8318</v>
      </c>
      <c r="S4089" s="11">
        <f t="shared" si="260"/>
        <v>42568.742893518516</v>
      </c>
      <c r="T4089" s="11">
        <f t="shared" si="261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0.108</v>
      </c>
      <c r="P4090" s="6">
        <f t="shared" si="259"/>
        <v>4.677983464942359E-6</v>
      </c>
      <c r="Q4090" t="s">
        <v>8317</v>
      </c>
      <c r="R4090" s="7" t="s">
        <v>8318</v>
      </c>
      <c r="S4090" s="11">
        <f t="shared" si="260"/>
        <v>42020.434722222228</v>
      </c>
      <c r="T4090" s="11">
        <f t="shared" si="261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4.8000000000000001E-2</v>
      </c>
      <c r="P4091" s="6">
        <f t="shared" si="259"/>
        <v>5.19775940549151E-6</v>
      </c>
      <c r="Q4091" t="s">
        <v>8317</v>
      </c>
      <c r="R4091" s="7" t="s">
        <v>8318</v>
      </c>
      <c r="S4091" s="11">
        <f t="shared" si="260"/>
        <v>42155.732638888891</v>
      </c>
      <c r="T4091" s="11">
        <f t="shared" si="261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3.2000000000000001E-2</v>
      </c>
      <c r="P4092" s="6">
        <f t="shared" si="259"/>
        <v>6.93034587398868E-7</v>
      </c>
      <c r="Q4092" t="s">
        <v>8317</v>
      </c>
      <c r="R4092" s="7" t="s">
        <v>8318</v>
      </c>
      <c r="S4092" s="11">
        <f t="shared" si="260"/>
        <v>42223.625</v>
      </c>
      <c r="T4092" s="11">
        <f t="shared" si="261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0.1275</v>
      </c>
      <c r="P4093" s="6">
        <f t="shared" si="259"/>
        <v>4.4180954946677839E-6</v>
      </c>
      <c r="Q4093" t="s">
        <v>8317</v>
      </c>
      <c r="R4093" s="7" t="s">
        <v>8318</v>
      </c>
      <c r="S4093" s="11">
        <f t="shared" si="260"/>
        <v>42020.506377314814</v>
      </c>
      <c r="T4093" s="11">
        <f t="shared" si="261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1.8181818181818181E-4</v>
      </c>
      <c r="P4094" s="6">
        <f t="shared" si="259"/>
        <v>4.331466171242925E-7</v>
      </c>
      <c r="Q4094" t="s">
        <v>8317</v>
      </c>
      <c r="R4094" s="7" t="s">
        <v>8318</v>
      </c>
      <c r="S4094" s="11">
        <f t="shared" si="260"/>
        <v>42099.153321759266</v>
      </c>
      <c r="T4094" s="11">
        <f t="shared" si="261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2.4E-2</v>
      </c>
      <c r="P4095" s="6">
        <f t="shared" si="259"/>
        <v>1.2994398513728775E-6</v>
      </c>
      <c r="Q4095" t="s">
        <v>8317</v>
      </c>
      <c r="R4095" s="7" t="s">
        <v>8318</v>
      </c>
      <c r="S4095" s="11">
        <f t="shared" si="260"/>
        <v>42238.815891203703</v>
      </c>
      <c r="T4095" s="11">
        <f t="shared" si="261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0.36499999999999999</v>
      </c>
      <c r="P4096" s="6">
        <f t="shared" si="259"/>
        <v>1.5809851525036678E-5</v>
      </c>
      <c r="Q4096" t="s">
        <v>8317</v>
      </c>
      <c r="R4096" s="7" t="s">
        <v>8318</v>
      </c>
      <c r="S4096" s="11">
        <f t="shared" si="260"/>
        <v>41934.207638888889</v>
      </c>
      <c r="T4096" s="11">
        <f t="shared" si="261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2.6666666666666668E-2</v>
      </c>
      <c r="P4097" s="6">
        <f t="shared" si="259"/>
        <v>1.73258646849717E-5</v>
      </c>
      <c r="Q4097" t="s">
        <v>8317</v>
      </c>
      <c r="R4097" s="7" t="s">
        <v>8318</v>
      </c>
      <c r="S4097" s="11">
        <f t="shared" si="260"/>
        <v>42723.031828703708</v>
      </c>
      <c r="T4097" s="11">
        <f t="shared" si="261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62">E4098/D4098</f>
        <v>0.11428571428571428</v>
      </c>
      <c r="P4098" s="6">
        <f t="shared" si="259"/>
        <v>8.6629323424858499E-6</v>
      </c>
      <c r="Q4098" t="s">
        <v>8317</v>
      </c>
      <c r="R4098" s="7" t="s">
        <v>8318</v>
      </c>
      <c r="S4098" s="11">
        <f t="shared" si="260"/>
        <v>42794.368749999994</v>
      </c>
      <c r="T4098" s="11">
        <f t="shared" si="261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62"/>
        <v>0</v>
      </c>
      <c r="P4099" s="6">
        <f t="shared" ref="P4099:P4115" si="263">E4099/SUM($E$2:$E$4115)</f>
        <v>0</v>
      </c>
      <c r="Q4099" t="s">
        <v>8317</v>
      </c>
      <c r="R4099" s="7" t="s">
        <v>8318</v>
      </c>
      <c r="S4099" s="11">
        <f t="shared" ref="S4099:S4115" si="264">(((I4099/60)/60/24)+DATE(1970,1,1))</f>
        <v>42400.996527777781</v>
      </c>
      <c r="T4099" s="11">
        <f t="shared" ref="T4099:T4115" si="265">((($J4099/60)/60/24)+DATE(1970,1,1))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2"/>
        <v>0</v>
      </c>
      <c r="P4100" s="6">
        <f t="shared" si="263"/>
        <v>0</v>
      </c>
      <c r="Q4100" t="s">
        <v>8317</v>
      </c>
      <c r="R4100" s="7" t="s">
        <v>8318</v>
      </c>
      <c r="S4100" s="11">
        <f t="shared" si="264"/>
        <v>42525.722187499996</v>
      </c>
      <c r="T4100" s="11">
        <f t="shared" si="265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2"/>
        <v>1.1111111111111112E-2</v>
      </c>
      <c r="P4101" s="6">
        <f t="shared" si="263"/>
        <v>1.0828665428107312E-6</v>
      </c>
      <c r="Q4101" t="s">
        <v>8317</v>
      </c>
      <c r="R4101" s="7" t="s">
        <v>8318</v>
      </c>
      <c r="S4101" s="11">
        <f t="shared" si="264"/>
        <v>42615.850381944445</v>
      </c>
      <c r="T4101" s="11">
        <f t="shared" si="265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2"/>
        <v>0</v>
      </c>
      <c r="P4102" s="6">
        <f t="shared" si="263"/>
        <v>0</v>
      </c>
      <c r="Q4102" t="s">
        <v>8317</v>
      </c>
      <c r="R4102" s="7" t="s">
        <v>8318</v>
      </c>
      <c r="S4102" s="11">
        <f t="shared" si="264"/>
        <v>41937.124884259261</v>
      </c>
      <c r="T4102" s="11">
        <f t="shared" si="265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2"/>
        <v>0</v>
      </c>
      <c r="P4103" s="6">
        <f t="shared" si="263"/>
        <v>0</v>
      </c>
      <c r="Q4103" t="s">
        <v>8317</v>
      </c>
      <c r="R4103" s="7" t="s">
        <v>8318</v>
      </c>
      <c r="S4103" s="11">
        <f t="shared" si="264"/>
        <v>42760.903726851851</v>
      </c>
      <c r="T4103" s="11">
        <f t="shared" si="265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0.27400000000000002</v>
      </c>
      <c r="P4104" s="6">
        <f t="shared" si="263"/>
        <v>2.9670543273014035E-6</v>
      </c>
      <c r="Q4104" t="s">
        <v>8317</v>
      </c>
      <c r="R4104" s="7" t="s">
        <v>8318</v>
      </c>
      <c r="S4104" s="11">
        <f t="shared" si="264"/>
        <v>42505.848067129627</v>
      </c>
      <c r="T4104" s="11">
        <f t="shared" si="265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0.1</v>
      </c>
      <c r="P4105" s="6">
        <f t="shared" si="263"/>
        <v>2.1657330856214625E-6</v>
      </c>
      <c r="Q4105" t="s">
        <v>8317</v>
      </c>
      <c r="R4105" s="7" t="s">
        <v>8318</v>
      </c>
      <c r="S4105" s="11">
        <f t="shared" si="264"/>
        <v>42242.772222222222</v>
      </c>
      <c r="T4105" s="11">
        <f t="shared" si="265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0.21366666666666667</v>
      </c>
      <c r="P4106" s="6">
        <f t="shared" si="263"/>
        <v>1.3882349078833575E-5</v>
      </c>
      <c r="Q4106" t="s">
        <v>8317</v>
      </c>
      <c r="R4106" s="7" t="s">
        <v>8318</v>
      </c>
      <c r="S4106" s="11">
        <f t="shared" si="264"/>
        <v>42670.278171296297</v>
      </c>
      <c r="T4106" s="11">
        <f t="shared" si="265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6.9696969696969702E-2</v>
      </c>
      <c r="P4107" s="6">
        <f t="shared" si="263"/>
        <v>4.9811860969293636E-5</v>
      </c>
      <c r="Q4107" t="s">
        <v>8317</v>
      </c>
      <c r="R4107" s="7" t="s">
        <v>8318</v>
      </c>
      <c r="S4107" s="11">
        <f t="shared" si="264"/>
        <v>42730.010520833333</v>
      </c>
      <c r="T4107" s="11">
        <f t="shared" si="265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0.70599999999999996</v>
      </c>
      <c r="P4108" s="6">
        <f t="shared" si="263"/>
        <v>7.6450377922437622E-5</v>
      </c>
      <c r="Q4108" t="s">
        <v>8317</v>
      </c>
      <c r="R4108" s="7" t="s">
        <v>8318</v>
      </c>
      <c r="S4108" s="11">
        <f t="shared" si="264"/>
        <v>42096.041666666672</v>
      </c>
      <c r="T4108" s="11">
        <f t="shared" si="265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2.0500000000000001E-2</v>
      </c>
      <c r="P4109" s="6">
        <f t="shared" si="263"/>
        <v>8.8795056510479962E-7</v>
      </c>
      <c r="Q4109" t="s">
        <v>8317</v>
      </c>
      <c r="R4109" s="7" t="s">
        <v>8318</v>
      </c>
      <c r="S4109" s="11">
        <f t="shared" si="264"/>
        <v>41906.916678240741</v>
      </c>
      <c r="T4109" s="11">
        <f t="shared" si="265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1.9666666666666666E-2</v>
      </c>
      <c r="P4110" s="6">
        <f t="shared" si="263"/>
        <v>1.277782520516663E-6</v>
      </c>
      <c r="Q4110" t="s">
        <v>8317</v>
      </c>
      <c r="R4110" s="7" t="s">
        <v>8318</v>
      </c>
      <c r="S4110" s="11">
        <f t="shared" si="264"/>
        <v>42797.208333333328</v>
      </c>
      <c r="T4110" s="11">
        <f t="shared" si="265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2"/>
        <v>0</v>
      </c>
      <c r="P4111" s="6">
        <f t="shared" si="263"/>
        <v>0</v>
      </c>
      <c r="Q4111" t="s">
        <v>8317</v>
      </c>
      <c r="R4111" s="7" t="s">
        <v>8318</v>
      </c>
      <c r="S4111" s="11">
        <f t="shared" si="264"/>
        <v>42337.581064814818</v>
      </c>
      <c r="T4111" s="11">
        <f t="shared" si="265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0.28666666666666668</v>
      </c>
      <c r="P4112" s="6">
        <f t="shared" si="263"/>
        <v>1.8625304536344577E-6</v>
      </c>
      <c r="Q4112" t="s">
        <v>8317</v>
      </c>
      <c r="R4112" s="7" t="s">
        <v>8318</v>
      </c>
      <c r="S4112" s="11">
        <f t="shared" si="264"/>
        <v>42572.626747685179</v>
      </c>
      <c r="T4112" s="11">
        <f t="shared" si="265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3.1333333333333331E-2</v>
      </c>
      <c r="P4113" s="6">
        <f t="shared" si="263"/>
        <v>2.0357891004841749E-6</v>
      </c>
      <c r="Q4113" t="s">
        <v>8317</v>
      </c>
      <c r="R4113" s="7" t="s">
        <v>8318</v>
      </c>
      <c r="S4113" s="11">
        <f t="shared" si="264"/>
        <v>42059.135879629626</v>
      </c>
      <c r="T4113" s="11">
        <f t="shared" si="265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4.0000000000000002E-4</v>
      </c>
      <c r="P4114" s="6">
        <f t="shared" si="263"/>
        <v>2.1657330856214625E-8</v>
      </c>
      <c r="Q4114" t="s">
        <v>8317</v>
      </c>
      <c r="R4114" s="7" t="s">
        <v>8318</v>
      </c>
      <c r="S4114" s="11">
        <f t="shared" si="264"/>
        <v>42428</v>
      </c>
      <c r="T4114" s="11">
        <f t="shared" si="265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2"/>
        <v>2E-3</v>
      </c>
      <c r="P4115" s="6">
        <f t="shared" si="263"/>
        <v>6.4971992568643875E-8</v>
      </c>
      <c r="Q4115" t="s">
        <v>8317</v>
      </c>
      <c r="R4115" s="7" t="s">
        <v>8318</v>
      </c>
      <c r="S4115" s="11">
        <f t="shared" si="264"/>
        <v>42377.273611111115</v>
      </c>
      <c r="T4115" s="11">
        <f t="shared" si="265"/>
        <v>42358.573182870372</v>
      </c>
    </row>
    <row r="4117" spans="1:20" x14ac:dyDescent="0.25">
      <c r="D4117">
        <f>COUNT(D2:D4115)</f>
        <v>4114</v>
      </c>
      <c r="E4117">
        <f t="shared" ref="E4117" si="266">COUNTIF(E2:E4115,"&gt;0")</f>
        <v>3704</v>
      </c>
    </row>
  </sheetData>
  <autoFilter ref="A1:R4118" xr:uid="{CD1046A6-63F4-467B-A774-D538290FE518}"/>
  <conditionalFormatting sqref="F1:F1048576">
    <cfRule type="containsText" dxfId="10" priority="5" operator="containsText" text="live">
      <formula>NOT(ISERROR(SEARCH("live",F1)))</formula>
    </cfRule>
    <cfRule type="containsText" dxfId="9" priority="11" operator="containsText" text="failed">
      <formula>NOT(ISERROR(SEARCH("failed",F1)))</formula>
    </cfRule>
    <cfRule type="containsText" dxfId="8" priority="12" operator="containsText" text="successful">
      <formula>NOT(ISERROR(SEARCH("successful",F1)))</formula>
    </cfRule>
  </conditionalFormatting>
  <conditionalFormatting sqref="F1">
    <cfRule type="containsText" dxfId="7" priority="6" operator="containsText" text="live">
      <formula>NOT(ISERROR(SEARCH("live",F1)))</formula>
    </cfRule>
    <cfRule type="containsText" dxfId="6" priority="7" operator="containsText" text="live">
      <formula>NOT(ISERROR(SEARCH("live",F1)))</formula>
    </cfRule>
    <cfRule type="containsText" dxfId="5" priority="10" operator="containsText" text="canceled">
      <formula>NOT(ISERROR(SEARCH("canceled",F1)))</formula>
    </cfRule>
  </conditionalFormatting>
  <conditionalFormatting sqref="F122">
    <cfRule type="containsText" dxfId="4" priority="9" operator="containsText" text="canceled">
      <formula>NOT(ISERROR(SEARCH("canceled",F122)))</formula>
    </cfRule>
  </conditionalFormatting>
  <conditionalFormatting sqref="F3870:F3889 F3123:F3129 F2953:F2962 F2645:F2662 F2563:F2582 F2343:F2402 F1563:F1582 F1453:F1462 F1306:F1345 F1226:F1245 F1042:F1065 F1002:F1021 F602:F641 F123:F161">
    <cfRule type="containsText" dxfId="3" priority="8" operator="containsText" text="canceled">
      <formula>NOT(ISERROR(SEARCH("canceled",F123)))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lessThan">
      <formula>0.99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BE48-6D0D-41B8-A91D-D87D6A57605E}">
  <dimension ref="A1:N21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0" sqref="J20"/>
    </sheetView>
  </sheetViews>
  <sheetFormatPr defaultRowHeight="15" x14ac:dyDescent="0.25"/>
  <cols>
    <col min="1" max="1" width="20.42578125" bestFit="1" customWidth="1"/>
    <col min="2" max="2" width="13.85546875" bestFit="1" customWidth="1"/>
    <col min="4" max="4" width="22.85546875" bestFit="1" customWidth="1"/>
    <col min="5" max="5" width="13.85546875" bestFit="1" customWidth="1"/>
    <col min="6" max="6" width="13.85546875" customWidth="1"/>
    <col min="7" max="7" width="22.85546875" bestFit="1" customWidth="1"/>
    <col min="8" max="8" width="13.85546875" bestFit="1" customWidth="1"/>
    <col min="9" max="9" width="13.85546875" customWidth="1"/>
    <col min="12" max="12" width="27.140625" style="16" bestFit="1" customWidth="1"/>
    <col min="13" max="13" width="29.42578125" style="16" bestFit="1" customWidth="1"/>
    <col min="14" max="14" width="40.42578125" style="16" bestFit="1" customWidth="1"/>
  </cols>
  <sheetData>
    <row r="1" spans="1:14" x14ac:dyDescent="0.25">
      <c r="A1" s="1" t="s">
        <v>8402</v>
      </c>
      <c r="B1" s="1" t="s">
        <v>8262</v>
      </c>
      <c r="D1" s="1" t="s">
        <v>8401</v>
      </c>
      <c r="E1" s="1" t="s">
        <v>8262</v>
      </c>
      <c r="F1" s="1"/>
      <c r="G1" s="1" t="s">
        <v>8401</v>
      </c>
      <c r="H1" s="1" t="s">
        <v>8262</v>
      </c>
      <c r="I1" s="1"/>
      <c r="L1" s="17" t="s">
        <v>8403</v>
      </c>
      <c r="M1" s="17" t="s">
        <v>8404</v>
      </c>
      <c r="N1" s="17" t="s">
        <v>8415</v>
      </c>
    </row>
    <row r="2" spans="1:14" x14ac:dyDescent="0.25">
      <c r="A2" t="s">
        <v>8219</v>
      </c>
      <c r="B2">
        <v>1</v>
      </c>
      <c r="D2" t="s">
        <v>8221</v>
      </c>
      <c r="E2">
        <v>0</v>
      </c>
      <c r="G2" t="s">
        <v>8221</v>
      </c>
      <c r="H2">
        <v>1</v>
      </c>
      <c r="L2" s="16">
        <f>AVERAGE(B2:B2186)</f>
        <v>194.42517162471395</v>
      </c>
      <c r="M2" s="16">
        <f>AVERAGE(E2:E1530)</f>
        <v>16.875735775016352</v>
      </c>
      <c r="N2" s="16">
        <f>AVERAGE(H2:H1244)</f>
        <v>21.798873692679003</v>
      </c>
    </row>
    <row r="3" spans="1:14" x14ac:dyDescent="0.25">
      <c r="A3" t="s">
        <v>8219</v>
      </c>
      <c r="B3">
        <v>1</v>
      </c>
      <c r="D3" t="s">
        <v>8221</v>
      </c>
      <c r="E3">
        <v>0</v>
      </c>
      <c r="G3" t="s">
        <v>8221</v>
      </c>
      <c r="H3">
        <v>1</v>
      </c>
    </row>
    <row r="4" spans="1:14" x14ac:dyDescent="0.25">
      <c r="A4" t="s">
        <v>8219</v>
      </c>
      <c r="B4">
        <v>1</v>
      </c>
      <c r="D4" t="s">
        <v>8221</v>
      </c>
      <c r="E4">
        <v>0</v>
      </c>
      <c r="G4" t="s">
        <v>8221</v>
      </c>
      <c r="H4">
        <v>1</v>
      </c>
      <c r="L4" s="17" t="s">
        <v>8405</v>
      </c>
      <c r="M4" s="17" t="s">
        <v>8406</v>
      </c>
      <c r="N4" s="17" t="s">
        <v>8416</v>
      </c>
    </row>
    <row r="5" spans="1:14" x14ac:dyDescent="0.25">
      <c r="A5" t="s">
        <v>8219</v>
      </c>
      <c r="B5">
        <v>2</v>
      </c>
      <c r="D5" t="s">
        <v>8221</v>
      </c>
      <c r="E5">
        <v>0</v>
      </c>
      <c r="G5" t="s">
        <v>8221</v>
      </c>
      <c r="H5">
        <v>1</v>
      </c>
      <c r="L5" s="16">
        <f>MEDIAN(B2:B2186)</f>
        <v>62</v>
      </c>
      <c r="M5" s="16">
        <f>MEDIAN(E2:E1530)</f>
        <v>4</v>
      </c>
      <c r="N5" s="16">
        <f>MEDIAN(H2:H1244)</f>
        <v>5</v>
      </c>
    </row>
    <row r="6" spans="1:14" x14ac:dyDescent="0.25">
      <c r="A6" t="s">
        <v>8219</v>
      </c>
      <c r="B6">
        <v>3</v>
      </c>
      <c r="D6" t="s">
        <v>8221</v>
      </c>
      <c r="E6">
        <v>0</v>
      </c>
      <c r="G6" t="s">
        <v>8221</v>
      </c>
      <c r="H6">
        <v>1</v>
      </c>
    </row>
    <row r="7" spans="1:14" x14ac:dyDescent="0.25">
      <c r="A7" t="s">
        <v>8219</v>
      </c>
      <c r="B7">
        <v>3</v>
      </c>
      <c r="D7" t="s">
        <v>8221</v>
      </c>
      <c r="E7">
        <v>0</v>
      </c>
      <c r="G7" t="s">
        <v>8221</v>
      </c>
      <c r="H7">
        <v>1</v>
      </c>
      <c r="L7" s="17" t="s">
        <v>8407</v>
      </c>
      <c r="M7" s="17" t="s">
        <v>8408</v>
      </c>
      <c r="N7" s="17" t="s">
        <v>8417</v>
      </c>
    </row>
    <row r="8" spans="1:14" x14ac:dyDescent="0.25">
      <c r="A8" t="s">
        <v>8219</v>
      </c>
      <c r="B8">
        <v>3</v>
      </c>
      <c r="D8" t="s">
        <v>8221</v>
      </c>
      <c r="E8">
        <v>0</v>
      </c>
      <c r="G8" t="s">
        <v>8221</v>
      </c>
      <c r="H8">
        <v>1</v>
      </c>
      <c r="L8" s="16">
        <f>MIN(B:B)</f>
        <v>1</v>
      </c>
      <c r="M8" s="16">
        <f>MIN(E:E)</f>
        <v>0</v>
      </c>
      <c r="N8" s="16">
        <f>MIN(H:H)</f>
        <v>1</v>
      </c>
    </row>
    <row r="9" spans="1:14" x14ac:dyDescent="0.25">
      <c r="A9" t="s">
        <v>8219</v>
      </c>
      <c r="B9">
        <v>3</v>
      </c>
      <c r="D9" t="s">
        <v>8221</v>
      </c>
      <c r="E9">
        <v>0</v>
      </c>
      <c r="G9" t="s">
        <v>8221</v>
      </c>
      <c r="H9">
        <v>1</v>
      </c>
    </row>
    <row r="10" spans="1:14" x14ac:dyDescent="0.25">
      <c r="A10" t="s">
        <v>8219</v>
      </c>
      <c r="B10">
        <v>3</v>
      </c>
      <c r="D10" t="s">
        <v>8221</v>
      </c>
      <c r="E10">
        <v>0</v>
      </c>
      <c r="G10" t="s">
        <v>8221</v>
      </c>
      <c r="H10">
        <v>1</v>
      </c>
      <c r="L10" s="17" t="s">
        <v>8409</v>
      </c>
      <c r="M10" s="17" t="s">
        <v>8410</v>
      </c>
      <c r="N10" s="17" t="s">
        <v>8418</v>
      </c>
    </row>
    <row r="11" spans="1:14" x14ac:dyDescent="0.25">
      <c r="A11" t="s">
        <v>8219</v>
      </c>
      <c r="B11">
        <v>3</v>
      </c>
      <c r="D11" t="s">
        <v>8221</v>
      </c>
      <c r="E11">
        <v>0</v>
      </c>
      <c r="G11" t="s">
        <v>8221</v>
      </c>
      <c r="H11">
        <v>1</v>
      </c>
      <c r="L11" s="16">
        <f>MAX(B:B)</f>
        <v>26457</v>
      </c>
      <c r="M11" s="16">
        <f>MAX(E:E)</f>
        <v>1293</v>
      </c>
      <c r="N11" s="16">
        <f>MAX(H:H)</f>
        <v>1293</v>
      </c>
    </row>
    <row r="12" spans="1:14" x14ac:dyDescent="0.25">
      <c r="A12" t="s">
        <v>8219</v>
      </c>
      <c r="B12">
        <v>3</v>
      </c>
      <c r="D12" t="s">
        <v>8221</v>
      </c>
      <c r="E12">
        <v>0</v>
      </c>
      <c r="G12" t="s">
        <v>8221</v>
      </c>
      <c r="H12">
        <v>1</v>
      </c>
    </row>
    <row r="13" spans="1:14" x14ac:dyDescent="0.25">
      <c r="A13" t="s">
        <v>8219</v>
      </c>
      <c r="B13">
        <v>3</v>
      </c>
      <c r="D13" t="s">
        <v>8221</v>
      </c>
      <c r="E13">
        <v>0</v>
      </c>
      <c r="G13" t="s">
        <v>8221</v>
      </c>
      <c r="H13">
        <v>1</v>
      </c>
      <c r="L13" s="17" t="s">
        <v>8411</v>
      </c>
      <c r="M13" s="17" t="s">
        <v>8412</v>
      </c>
      <c r="N13" s="17" t="s">
        <v>8419</v>
      </c>
    </row>
    <row r="14" spans="1:14" x14ac:dyDescent="0.25">
      <c r="A14" t="s">
        <v>8219</v>
      </c>
      <c r="B14">
        <v>3</v>
      </c>
      <c r="D14" t="s">
        <v>8221</v>
      </c>
      <c r="E14">
        <v>0</v>
      </c>
      <c r="G14" t="s">
        <v>8221</v>
      </c>
      <c r="H14">
        <v>1</v>
      </c>
      <c r="L14" s="16">
        <f>VAR(B:B)</f>
        <v>713167.37912800396</v>
      </c>
      <c r="M14" s="16">
        <f>VAR(E:E)</f>
        <v>3775.6894394644714</v>
      </c>
      <c r="N14" s="16">
        <f>VAR(H:H)</f>
        <v>4558.9627362505398</v>
      </c>
    </row>
    <row r="15" spans="1:14" x14ac:dyDescent="0.25">
      <c r="A15" t="s">
        <v>8219</v>
      </c>
      <c r="B15">
        <v>3</v>
      </c>
      <c r="D15" t="s">
        <v>8221</v>
      </c>
      <c r="E15">
        <v>0</v>
      </c>
      <c r="G15" t="s">
        <v>8221</v>
      </c>
      <c r="H15">
        <v>1</v>
      </c>
    </row>
    <row r="16" spans="1:14" x14ac:dyDescent="0.25">
      <c r="A16" t="s">
        <v>8219</v>
      </c>
      <c r="B16">
        <v>4</v>
      </c>
      <c r="D16" t="s">
        <v>8221</v>
      </c>
      <c r="E16">
        <v>0</v>
      </c>
      <c r="G16" t="s">
        <v>8221</v>
      </c>
      <c r="H16">
        <v>1</v>
      </c>
      <c r="L16" s="17" t="s">
        <v>8413</v>
      </c>
      <c r="M16" s="17" t="s">
        <v>8414</v>
      </c>
      <c r="N16" s="17" t="s">
        <v>8420</v>
      </c>
    </row>
    <row r="17" spans="1:14" x14ac:dyDescent="0.25">
      <c r="A17" t="s">
        <v>8219</v>
      </c>
      <c r="B17">
        <v>4</v>
      </c>
      <c r="D17" t="s">
        <v>8221</v>
      </c>
      <c r="E17">
        <v>0</v>
      </c>
      <c r="G17" t="s">
        <v>8221</v>
      </c>
      <c r="H17">
        <v>1</v>
      </c>
      <c r="L17" s="16">
        <f>STDEV(B2:B2186)</f>
        <v>844.49237955591047</v>
      </c>
      <c r="M17" s="16">
        <f>STDEV(E2:E2186)</f>
        <v>61.446638959868842</v>
      </c>
      <c r="N17" s="16">
        <f>STDEV(H2:H1244)</f>
        <v>67.520091352504409</v>
      </c>
    </row>
    <row r="18" spans="1:14" x14ac:dyDescent="0.25">
      <c r="A18" t="s">
        <v>8219</v>
      </c>
      <c r="B18">
        <v>4</v>
      </c>
      <c r="D18" t="s">
        <v>8221</v>
      </c>
      <c r="E18">
        <v>0</v>
      </c>
      <c r="G18" t="s">
        <v>8221</v>
      </c>
      <c r="H18">
        <v>1</v>
      </c>
    </row>
    <row r="19" spans="1:14" x14ac:dyDescent="0.25">
      <c r="A19" t="s">
        <v>8219</v>
      </c>
      <c r="B19">
        <v>4</v>
      </c>
      <c r="D19" t="s">
        <v>8221</v>
      </c>
      <c r="E19">
        <v>0</v>
      </c>
      <c r="G19" t="s">
        <v>8221</v>
      </c>
      <c r="H19">
        <v>1</v>
      </c>
    </row>
    <row r="20" spans="1:14" x14ac:dyDescent="0.25">
      <c r="A20" t="s">
        <v>8219</v>
      </c>
      <c r="B20">
        <v>4</v>
      </c>
      <c r="D20" t="s">
        <v>8221</v>
      </c>
      <c r="E20">
        <v>0</v>
      </c>
      <c r="G20" t="s">
        <v>8221</v>
      </c>
      <c r="H20">
        <v>1</v>
      </c>
    </row>
    <row r="21" spans="1:14" x14ac:dyDescent="0.25">
      <c r="A21" t="s">
        <v>8219</v>
      </c>
      <c r="B21">
        <v>5</v>
      </c>
      <c r="D21" t="s">
        <v>8221</v>
      </c>
      <c r="E21">
        <v>0</v>
      </c>
      <c r="G21" t="s">
        <v>8221</v>
      </c>
      <c r="H21">
        <v>1</v>
      </c>
    </row>
    <row r="22" spans="1:14" x14ac:dyDescent="0.25">
      <c r="A22" t="s">
        <v>8219</v>
      </c>
      <c r="B22">
        <v>5</v>
      </c>
      <c r="D22" t="s">
        <v>8221</v>
      </c>
      <c r="E22">
        <v>0</v>
      </c>
      <c r="G22" t="s">
        <v>8221</v>
      </c>
      <c r="H22">
        <v>1</v>
      </c>
    </row>
    <row r="23" spans="1:14" x14ac:dyDescent="0.25">
      <c r="A23" t="s">
        <v>8219</v>
      </c>
      <c r="B23">
        <v>5</v>
      </c>
      <c r="D23" t="s">
        <v>8221</v>
      </c>
      <c r="E23">
        <v>0</v>
      </c>
      <c r="G23" t="s">
        <v>8221</v>
      </c>
      <c r="H23">
        <v>1</v>
      </c>
    </row>
    <row r="24" spans="1:14" x14ac:dyDescent="0.25">
      <c r="A24" t="s">
        <v>8219</v>
      </c>
      <c r="B24">
        <v>6</v>
      </c>
      <c r="D24" t="s">
        <v>8221</v>
      </c>
      <c r="E24">
        <v>0</v>
      </c>
      <c r="G24" t="s">
        <v>8221</v>
      </c>
      <c r="H24">
        <v>1</v>
      </c>
    </row>
    <row r="25" spans="1:14" x14ac:dyDescent="0.25">
      <c r="A25" t="s">
        <v>8219</v>
      </c>
      <c r="B25">
        <v>6</v>
      </c>
      <c r="D25" t="s">
        <v>8221</v>
      </c>
      <c r="E25">
        <v>0</v>
      </c>
      <c r="G25" t="s">
        <v>8221</v>
      </c>
      <c r="H25">
        <v>1</v>
      </c>
    </row>
    <row r="26" spans="1:14" x14ac:dyDescent="0.25">
      <c r="A26" t="s">
        <v>8219</v>
      </c>
      <c r="B26">
        <v>6</v>
      </c>
      <c r="D26" t="s">
        <v>8221</v>
      </c>
      <c r="E26">
        <v>0</v>
      </c>
      <c r="G26" t="s">
        <v>8221</v>
      </c>
      <c r="H26">
        <v>1</v>
      </c>
    </row>
    <row r="27" spans="1:14" x14ac:dyDescent="0.25">
      <c r="A27" t="s">
        <v>8219</v>
      </c>
      <c r="B27">
        <v>6</v>
      </c>
      <c r="D27" t="s">
        <v>8221</v>
      </c>
      <c r="E27">
        <v>0</v>
      </c>
      <c r="G27" t="s">
        <v>8221</v>
      </c>
      <c r="H27">
        <v>1</v>
      </c>
    </row>
    <row r="28" spans="1:14" x14ac:dyDescent="0.25">
      <c r="A28" t="s">
        <v>8219</v>
      </c>
      <c r="B28">
        <v>6</v>
      </c>
      <c r="D28" t="s">
        <v>8221</v>
      </c>
      <c r="E28">
        <v>0</v>
      </c>
      <c r="G28" t="s">
        <v>8221</v>
      </c>
      <c r="H28">
        <v>1</v>
      </c>
    </row>
    <row r="29" spans="1:14" x14ac:dyDescent="0.25">
      <c r="A29" t="s">
        <v>8219</v>
      </c>
      <c r="B29">
        <v>7</v>
      </c>
      <c r="D29" t="s">
        <v>8221</v>
      </c>
      <c r="E29">
        <v>0</v>
      </c>
      <c r="G29" t="s">
        <v>8221</v>
      </c>
      <c r="H29">
        <v>1</v>
      </c>
    </row>
    <row r="30" spans="1:14" x14ac:dyDescent="0.25">
      <c r="A30" t="s">
        <v>8219</v>
      </c>
      <c r="B30">
        <v>7</v>
      </c>
      <c r="D30" t="s">
        <v>8221</v>
      </c>
      <c r="E30">
        <v>0</v>
      </c>
      <c r="G30" t="s">
        <v>8221</v>
      </c>
      <c r="H30">
        <v>1</v>
      </c>
    </row>
    <row r="31" spans="1:14" x14ac:dyDescent="0.25">
      <c r="A31" t="s">
        <v>8219</v>
      </c>
      <c r="B31">
        <v>7</v>
      </c>
      <c r="D31" t="s">
        <v>8221</v>
      </c>
      <c r="E31">
        <v>0</v>
      </c>
      <c r="G31" t="s">
        <v>8221</v>
      </c>
      <c r="H31">
        <v>1</v>
      </c>
    </row>
    <row r="32" spans="1:14" x14ac:dyDescent="0.25">
      <c r="A32" t="s">
        <v>8219</v>
      </c>
      <c r="B32">
        <v>7</v>
      </c>
      <c r="D32" t="s">
        <v>8221</v>
      </c>
      <c r="E32">
        <v>0</v>
      </c>
      <c r="G32" t="s">
        <v>8221</v>
      </c>
      <c r="H32">
        <v>1</v>
      </c>
    </row>
    <row r="33" spans="1:8" x14ac:dyDescent="0.25">
      <c r="A33" t="s">
        <v>8219</v>
      </c>
      <c r="B33">
        <v>7</v>
      </c>
      <c r="D33" t="s">
        <v>8221</v>
      </c>
      <c r="E33">
        <v>0</v>
      </c>
      <c r="G33" t="s">
        <v>8221</v>
      </c>
      <c r="H33">
        <v>1</v>
      </c>
    </row>
    <row r="34" spans="1:8" x14ac:dyDescent="0.25">
      <c r="A34" t="s">
        <v>8219</v>
      </c>
      <c r="B34">
        <v>7</v>
      </c>
      <c r="D34" t="s">
        <v>8221</v>
      </c>
      <c r="E34">
        <v>0</v>
      </c>
      <c r="G34" t="s">
        <v>8221</v>
      </c>
      <c r="H34">
        <v>1</v>
      </c>
    </row>
    <row r="35" spans="1:8" x14ac:dyDescent="0.25">
      <c r="A35" t="s">
        <v>8219</v>
      </c>
      <c r="B35">
        <v>7</v>
      </c>
      <c r="D35" t="s">
        <v>8221</v>
      </c>
      <c r="E35">
        <v>0</v>
      </c>
      <c r="G35" t="s">
        <v>8221</v>
      </c>
      <c r="H35">
        <v>1</v>
      </c>
    </row>
    <row r="36" spans="1:8" x14ac:dyDescent="0.25">
      <c r="A36" t="s">
        <v>8219</v>
      </c>
      <c r="B36">
        <v>7</v>
      </c>
      <c r="D36" t="s">
        <v>8221</v>
      </c>
      <c r="E36">
        <v>0</v>
      </c>
      <c r="G36" t="s">
        <v>8221</v>
      </c>
      <c r="H36">
        <v>1</v>
      </c>
    </row>
    <row r="37" spans="1:8" x14ac:dyDescent="0.25">
      <c r="A37" t="s">
        <v>8219</v>
      </c>
      <c r="B37">
        <v>7</v>
      </c>
      <c r="D37" t="s">
        <v>8221</v>
      </c>
      <c r="E37">
        <v>0</v>
      </c>
      <c r="G37" t="s">
        <v>8221</v>
      </c>
      <c r="H37">
        <v>1</v>
      </c>
    </row>
    <row r="38" spans="1:8" x14ac:dyDescent="0.25">
      <c r="A38" t="s">
        <v>8219</v>
      </c>
      <c r="B38">
        <v>7</v>
      </c>
      <c r="D38" t="s">
        <v>8221</v>
      </c>
      <c r="E38">
        <v>0</v>
      </c>
      <c r="G38" t="s">
        <v>8221</v>
      </c>
      <c r="H38">
        <v>1</v>
      </c>
    </row>
    <row r="39" spans="1:8" x14ac:dyDescent="0.25">
      <c r="A39" t="s">
        <v>8219</v>
      </c>
      <c r="B39">
        <v>8</v>
      </c>
      <c r="D39" t="s">
        <v>8221</v>
      </c>
      <c r="E39">
        <v>0</v>
      </c>
      <c r="G39" t="s">
        <v>8221</v>
      </c>
      <c r="H39">
        <v>1</v>
      </c>
    </row>
    <row r="40" spans="1:8" x14ac:dyDescent="0.25">
      <c r="A40" t="s">
        <v>8219</v>
      </c>
      <c r="B40">
        <v>8</v>
      </c>
      <c r="D40" t="s">
        <v>8221</v>
      </c>
      <c r="E40">
        <v>0</v>
      </c>
      <c r="G40" t="s">
        <v>8221</v>
      </c>
      <c r="H40">
        <v>1</v>
      </c>
    </row>
    <row r="41" spans="1:8" x14ac:dyDescent="0.25">
      <c r="A41" t="s">
        <v>8219</v>
      </c>
      <c r="B41">
        <v>8</v>
      </c>
      <c r="D41" t="s">
        <v>8221</v>
      </c>
      <c r="E41">
        <v>0</v>
      </c>
      <c r="G41" t="s">
        <v>8221</v>
      </c>
      <c r="H41">
        <v>1</v>
      </c>
    </row>
    <row r="42" spans="1:8" x14ac:dyDescent="0.25">
      <c r="A42" t="s">
        <v>8219</v>
      </c>
      <c r="B42">
        <v>8</v>
      </c>
      <c r="D42" t="s">
        <v>8221</v>
      </c>
      <c r="E42">
        <v>0</v>
      </c>
      <c r="G42" t="s">
        <v>8221</v>
      </c>
      <c r="H42">
        <v>1</v>
      </c>
    </row>
    <row r="43" spans="1:8" x14ac:dyDescent="0.25">
      <c r="A43" t="s">
        <v>8219</v>
      </c>
      <c r="B43">
        <v>8</v>
      </c>
      <c r="D43" t="s">
        <v>8221</v>
      </c>
      <c r="E43">
        <v>0</v>
      </c>
      <c r="G43" t="s">
        <v>8221</v>
      </c>
      <c r="H43">
        <v>1</v>
      </c>
    </row>
    <row r="44" spans="1:8" x14ac:dyDescent="0.25">
      <c r="A44" t="s">
        <v>8219</v>
      </c>
      <c r="B44">
        <v>8</v>
      </c>
      <c r="D44" t="s">
        <v>8221</v>
      </c>
      <c r="E44">
        <v>0</v>
      </c>
      <c r="G44" t="s">
        <v>8221</v>
      </c>
      <c r="H44">
        <v>1</v>
      </c>
    </row>
    <row r="45" spans="1:8" x14ac:dyDescent="0.25">
      <c r="A45" t="s">
        <v>8219</v>
      </c>
      <c r="B45">
        <v>8</v>
      </c>
      <c r="D45" t="s">
        <v>8221</v>
      </c>
      <c r="E45">
        <v>0</v>
      </c>
      <c r="G45" t="s">
        <v>8221</v>
      </c>
      <c r="H45">
        <v>1</v>
      </c>
    </row>
    <row r="46" spans="1:8" x14ac:dyDescent="0.25">
      <c r="A46" t="s">
        <v>8219</v>
      </c>
      <c r="B46">
        <v>8</v>
      </c>
      <c r="D46" t="s">
        <v>8221</v>
      </c>
      <c r="E46">
        <v>0</v>
      </c>
      <c r="G46" t="s">
        <v>8221</v>
      </c>
      <c r="H46">
        <v>1</v>
      </c>
    </row>
    <row r="47" spans="1:8" x14ac:dyDescent="0.25">
      <c r="A47" t="s">
        <v>8219</v>
      </c>
      <c r="B47">
        <v>8</v>
      </c>
      <c r="D47" t="s">
        <v>8221</v>
      </c>
      <c r="E47">
        <v>0</v>
      </c>
      <c r="G47" t="s">
        <v>8221</v>
      </c>
      <c r="H47">
        <v>1</v>
      </c>
    </row>
    <row r="48" spans="1:8" x14ac:dyDescent="0.25">
      <c r="A48" t="s">
        <v>8219</v>
      </c>
      <c r="B48">
        <v>8</v>
      </c>
      <c r="D48" t="s">
        <v>8221</v>
      </c>
      <c r="E48">
        <v>0</v>
      </c>
      <c r="G48" t="s">
        <v>8221</v>
      </c>
      <c r="H48">
        <v>1</v>
      </c>
    </row>
    <row r="49" spans="1:8" x14ac:dyDescent="0.25">
      <c r="A49" t="s">
        <v>8219</v>
      </c>
      <c r="B49">
        <v>8</v>
      </c>
      <c r="D49" t="s">
        <v>8221</v>
      </c>
      <c r="E49">
        <v>0</v>
      </c>
      <c r="G49" t="s">
        <v>8221</v>
      </c>
      <c r="H49">
        <v>1</v>
      </c>
    </row>
    <row r="50" spans="1:8" x14ac:dyDescent="0.25">
      <c r="A50" t="s">
        <v>8219</v>
      </c>
      <c r="B50">
        <v>8</v>
      </c>
      <c r="D50" t="s">
        <v>8221</v>
      </c>
      <c r="E50">
        <v>0</v>
      </c>
      <c r="G50" t="s">
        <v>8221</v>
      </c>
      <c r="H50">
        <v>1</v>
      </c>
    </row>
    <row r="51" spans="1:8" x14ac:dyDescent="0.25">
      <c r="A51" t="s">
        <v>8219</v>
      </c>
      <c r="B51">
        <v>8</v>
      </c>
      <c r="D51" t="s">
        <v>8221</v>
      </c>
      <c r="E51">
        <v>0</v>
      </c>
      <c r="G51" t="s">
        <v>8221</v>
      </c>
      <c r="H51">
        <v>1</v>
      </c>
    </row>
    <row r="52" spans="1:8" x14ac:dyDescent="0.25">
      <c r="A52" t="s">
        <v>8219</v>
      </c>
      <c r="B52">
        <v>8</v>
      </c>
      <c r="D52" t="s">
        <v>8221</v>
      </c>
      <c r="E52">
        <v>0</v>
      </c>
      <c r="G52" t="s">
        <v>8221</v>
      </c>
      <c r="H52">
        <v>1</v>
      </c>
    </row>
    <row r="53" spans="1:8" x14ac:dyDescent="0.25">
      <c r="A53" t="s">
        <v>8219</v>
      </c>
      <c r="B53">
        <v>8</v>
      </c>
      <c r="D53" t="s">
        <v>8221</v>
      </c>
      <c r="E53">
        <v>0</v>
      </c>
      <c r="G53" t="s">
        <v>8221</v>
      </c>
      <c r="H53">
        <v>1</v>
      </c>
    </row>
    <row r="54" spans="1:8" x14ac:dyDescent="0.25">
      <c r="A54" t="s">
        <v>8219</v>
      </c>
      <c r="B54">
        <v>9</v>
      </c>
      <c r="D54" t="s">
        <v>8221</v>
      </c>
      <c r="E54">
        <v>0</v>
      </c>
      <c r="G54" t="s">
        <v>8221</v>
      </c>
      <c r="H54">
        <v>1</v>
      </c>
    </row>
    <row r="55" spans="1:8" x14ac:dyDescent="0.25">
      <c r="A55" t="s">
        <v>8219</v>
      </c>
      <c r="B55">
        <v>9</v>
      </c>
      <c r="D55" t="s">
        <v>8221</v>
      </c>
      <c r="E55">
        <v>0</v>
      </c>
      <c r="G55" t="s">
        <v>8221</v>
      </c>
      <c r="H55">
        <v>1</v>
      </c>
    </row>
    <row r="56" spans="1:8" x14ac:dyDescent="0.25">
      <c r="A56" t="s">
        <v>8219</v>
      </c>
      <c r="B56">
        <v>9</v>
      </c>
      <c r="D56" t="s">
        <v>8221</v>
      </c>
      <c r="E56">
        <v>0</v>
      </c>
      <c r="G56" t="s">
        <v>8221</v>
      </c>
      <c r="H56">
        <v>1</v>
      </c>
    </row>
    <row r="57" spans="1:8" x14ac:dyDescent="0.25">
      <c r="A57" t="s">
        <v>8219</v>
      </c>
      <c r="B57">
        <v>9</v>
      </c>
      <c r="D57" t="s">
        <v>8221</v>
      </c>
      <c r="E57">
        <v>0</v>
      </c>
      <c r="G57" t="s">
        <v>8221</v>
      </c>
      <c r="H57">
        <v>1</v>
      </c>
    </row>
    <row r="58" spans="1:8" x14ac:dyDescent="0.25">
      <c r="A58" t="s">
        <v>8219</v>
      </c>
      <c r="B58">
        <v>9</v>
      </c>
      <c r="D58" t="s">
        <v>8221</v>
      </c>
      <c r="E58">
        <v>0</v>
      </c>
      <c r="G58" t="s">
        <v>8221</v>
      </c>
      <c r="H58">
        <v>1</v>
      </c>
    </row>
    <row r="59" spans="1:8" x14ac:dyDescent="0.25">
      <c r="A59" t="s">
        <v>8219</v>
      </c>
      <c r="B59">
        <v>9</v>
      </c>
      <c r="D59" t="s">
        <v>8221</v>
      </c>
      <c r="E59">
        <v>0</v>
      </c>
      <c r="G59" t="s">
        <v>8221</v>
      </c>
      <c r="H59">
        <v>1</v>
      </c>
    </row>
    <row r="60" spans="1:8" x14ac:dyDescent="0.25">
      <c r="A60" t="s">
        <v>8219</v>
      </c>
      <c r="B60">
        <v>9</v>
      </c>
      <c r="D60" t="s">
        <v>8221</v>
      </c>
      <c r="E60">
        <v>0</v>
      </c>
      <c r="G60" t="s">
        <v>8221</v>
      </c>
      <c r="H60">
        <v>1</v>
      </c>
    </row>
    <row r="61" spans="1:8" x14ac:dyDescent="0.25">
      <c r="A61" t="s">
        <v>8219</v>
      </c>
      <c r="B61">
        <v>9</v>
      </c>
      <c r="D61" t="s">
        <v>8221</v>
      </c>
      <c r="E61">
        <v>0</v>
      </c>
      <c r="G61" t="s">
        <v>8221</v>
      </c>
      <c r="H61">
        <v>1</v>
      </c>
    </row>
    <row r="62" spans="1:8" x14ac:dyDescent="0.25">
      <c r="A62" t="s">
        <v>8219</v>
      </c>
      <c r="B62">
        <v>9</v>
      </c>
      <c r="D62" t="s">
        <v>8221</v>
      </c>
      <c r="E62">
        <v>0</v>
      </c>
      <c r="G62" t="s">
        <v>8221</v>
      </c>
      <c r="H62">
        <v>1</v>
      </c>
    </row>
    <row r="63" spans="1:8" x14ac:dyDescent="0.25">
      <c r="A63" t="s">
        <v>8219</v>
      </c>
      <c r="B63">
        <v>9</v>
      </c>
      <c r="D63" t="s">
        <v>8221</v>
      </c>
      <c r="E63">
        <v>0</v>
      </c>
      <c r="G63" t="s">
        <v>8221</v>
      </c>
      <c r="H63">
        <v>1</v>
      </c>
    </row>
    <row r="64" spans="1:8" x14ac:dyDescent="0.25">
      <c r="A64" t="s">
        <v>8219</v>
      </c>
      <c r="B64">
        <v>9</v>
      </c>
      <c r="D64" t="s">
        <v>8221</v>
      </c>
      <c r="E64">
        <v>0</v>
      </c>
      <c r="G64" t="s">
        <v>8221</v>
      </c>
      <c r="H64">
        <v>1</v>
      </c>
    </row>
    <row r="65" spans="1:8" x14ac:dyDescent="0.25">
      <c r="A65" t="s">
        <v>8219</v>
      </c>
      <c r="B65">
        <v>9</v>
      </c>
      <c r="D65" t="s">
        <v>8221</v>
      </c>
      <c r="E65">
        <v>0</v>
      </c>
      <c r="G65" t="s">
        <v>8221</v>
      </c>
      <c r="H65">
        <v>1</v>
      </c>
    </row>
    <row r="66" spans="1:8" x14ac:dyDescent="0.25">
      <c r="A66" t="s">
        <v>8219</v>
      </c>
      <c r="B66">
        <v>9</v>
      </c>
      <c r="D66" t="s">
        <v>8221</v>
      </c>
      <c r="E66">
        <v>0</v>
      </c>
      <c r="G66" t="s">
        <v>8221</v>
      </c>
      <c r="H66">
        <v>1</v>
      </c>
    </row>
    <row r="67" spans="1:8" x14ac:dyDescent="0.25">
      <c r="A67" t="s">
        <v>8219</v>
      </c>
      <c r="B67">
        <v>9</v>
      </c>
      <c r="D67" t="s">
        <v>8221</v>
      </c>
      <c r="E67">
        <v>0</v>
      </c>
      <c r="G67" t="s">
        <v>8221</v>
      </c>
      <c r="H67">
        <v>1</v>
      </c>
    </row>
    <row r="68" spans="1:8" x14ac:dyDescent="0.25">
      <c r="A68" t="s">
        <v>8219</v>
      </c>
      <c r="B68">
        <v>9</v>
      </c>
      <c r="D68" t="s">
        <v>8221</v>
      </c>
      <c r="E68">
        <v>0</v>
      </c>
      <c r="G68" t="s">
        <v>8221</v>
      </c>
      <c r="H68">
        <v>1</v>
      </c>
    </row>
    <row r="69" spans="1:8" x14ac:dyDescent="0.25">
      <c r="A69" t="s">
        <v>8219</v>
      </c>
      <c r="B69">
        <v>9</v>
      </c>
      <c r="D69" t="s">
        <v>8221</v>
      </c>
      <c r="E69">
        <v>0</v>
      </c>
      <c r="G69" t="s">
        <v>8221</v>
      </c>
      <c r="H69">
        <v>1</v>
      </c>
    </row>
    <row r="70" spans="1:8" x14ac:dyDescent="0.25">
      <c r="A70" t="s">
        <v>8219</v>
      </c>
      <c r="B70">
        <v>10</v>
      </c>
      <c r="D70" t="s">
        <v>8221</v>
      </c>
      <c r="E70">
        <v>0</v>
      </c>
      <c r="G70" t="s">
        <v>8221</v>
      </c>
      <c r="H70">
        <v>1</v>
      </c>
    </row>
    <row r="71" spans="1:8" x14ac:dyDescent="0.25">
      <c r="A71" t="s">
        <v>8219</v>
      </c>
      <c r="B71">
        <v>10</v>
      </c>
      <c r="D71" t="s">
        <v>8221</v>
      </c>
      <c r="E71">
        <v>0</v>
      </c>
      <c r="G71" t="s">
        <v>8221</v>
      </c>
      <c r="H71">
        <v>1</v>
      </c>
    </row>
    <row r="72" spans="1:8" x14ac:dyDescent="0.25">
      <c r="A72" t="s">
        <v>8219</v>
      </c>
      <c r="B72">
        <v>10</v>
      </c>
      <c r="D72" t="s">
        <v>8221</v>
      </c>
      <c r="E72">
        <v>0</v>
      </c>
      <c r="G72" t="s">
        <v>8221</v>
      </c>
      <c r="H72">
        <v>1</v>
      </c>
    </row>
    <row r="73" spans="1:8" x14ac:dyDescent="0.25">
      <c r="A73" t="s">
        <v>8219</v>
      </c>
      <c r="B73">
        <v>10</v>
      </c>
      <c r="D73" t="s">
        <v>8221</v>
      </c>
      <c r="E73">
        <v>0</v>
      </c>
      <c r="G73" t="s">
        <v>8221</v>
      </c>
      <c r="H73">
        <v>1</v>
      </c>
    </row>
    <row r="74" spans="1:8" x14ac:dyDescent="0.25">
      <c r="A74" t="s">
        <v>8219</v>
      </c>
      <c r="B74">
        <v>10</v>
      </c>
      <c r="D74" t="s">
        <v>8221</v>
      </c>
      <c r="E74">
        <v>0</v>
      </c>
      <c r="G74" t="s">
        <v>8221</v>
      </c>
      <c r="H74">
        <v>1</v>
      </c>
    </row>
    <row r="75" spans="1:8" x14ac:dyDescent="0.25">
      <c r="A75" t="s">
        <v>8219</v>
      </c>
      <c r="B75">
        <v>10</v>
      </c>
      <c r="D75" t="s">
        <v>8221</v>
      </c>
      <c r="E75">
        <v>0</v>
      </c>
      <c r="G75" t="s">
        <v>8221</v>
      </c>
      <c r="H75">
        <v>1</v>
      </c>
    </row>
    <row r="76" spans="1:8" x14ac:dyDescent="0.25">
      <c r="A76" t="s">
        <v>8219</v>
      </c>
      <c r="B76">
        <v>10</v>
      </c>
      <c r="D76" t="s">
        <v>8221</v>
      </c>
      <c r="E76">
        <v>0</v>
      </c>
      <c r="G76" t="s">
        <v>8221</v>
      </c>
      <c r="H76">
        <v>1</v>
      </c>
    </row>
    <row r="77" spans="1:8" x14ac:dyDescent="0.25">
      <c r="A77" t="s">
        <v>8219</v>
      </c>
      <c r="B77">
        <v>10</v>
      </c>
      <c r="D77" t="s">
        <v>8221</v>
      </c>
      <c r="E77">
        <v>0</v>
      </c>
      <c r="G77" t="s">
        <v>8221</v>
      </c>
      <c r="H77">
        <v>1</v>
      </c>
    </row>
    <row r="78" spans="1:8" x14ac:dyDescent="0.25">
      <c r="A78" t="s">
        <v>8219</v>
      </c>
      <c r="B78">
        <v>10</v>
      </c>
      <c r="D78" t="s">
        <v>8221</v>
      </c>
      <c r="E78">
        <v>0</v>
      </c>
      <c r="G78" t="s">
        <v>8221</v>
      </c>
      <c r="H78">
        <v>1</v>
      </c>
    </row>
    <row r="79" spans="1:8" x14ac:dyDescent="0.25">
      <c r="A79" t="s">
        <v>8219</v>
      </c>
      <c r="B79">
        <v>10</v>
      </c>
      <c r="D79" t="s">
        <v>8221</v>
      </c>
      <c r="E79">
        <v>0</v>
      </c>
      <c r="G79" t="s">
        <v>8221</v>
      </c>
      <c r="H79">
        <v>1</v>
      </c>
    </row>
    <row r="80" spans="1:8" x14ac:dyDescent="0.25">
      <c r="A80" t="s">
        <v>8219</v>
      </c>
      <c r="B80">
        <v>10</v>
      </c>
      <c r="D80" t="s">
        <v>8221</v>
      </c>
      <c r="E80">
        <v>0</v>
      </c>
      <c r="G80" t="s">
        <v>8221</v>
      </c>
      <c r="H80">
        <v>1</v>
      </c>
    </row>
    <row r="81" spans="1:8" x14ac:dyDescent="0.25">
      <c r="A81" t="s">
        <v>8219</v>
      </c>
      <c r="B81">
        <v>10</v>
      </c>
      <c r="D81" t="s">
        <v>8221</v>
      </c>
      <c r="E81">
        <v>0</v>
      </c>
      <c r="G81" t="s">
        <v>8221</v>
      </c>
      <c r="H81">
        <v>1</v>
      </c>
    </row>
    <row r="82" spans="1:8" x14ac:dyDescent="0.25">
      <c r="A82" t="s">
        <v>8219</v>
      </c>
      <c r="B82">
        <v>10</v>
      </c>
      <c r="D82" t="s">
        <v>8221</v>
      </c>
      <c r="E82">
        <v>0</v>
      </c>
      <c r="G82" t="s">
        <v>8221</v>
      </c>
      <c r="H82">
        <v>1</v>
      </c>
    </row>
    <row r="83" spans="1:8" x14ac:dyDescent="0.25">
      <c r="A83" t="s">
        <v>8219</v>
      </c>
      <c r="B83">
        <v>10</v>
      </c>
      <c r="D83" t="s">
        <v>8221</v>
      </c>
      <c r="E83">
        <v>0</v>
      </c>
      <c r="G83" t="s">
        <v>8221</v>
      </c>
      <c r="H83">
        <v>1</v>
      </c>
    </row>
    <row r="84" spans="1:8" x14ac:dyDescent="0.25">
      <c r="A84" t="s">
        <v>8219</v>
      </c>
      <c r="B84">
        <v>10</v>
      </c>
      <c r="D84" t="s">
        <v>8221</v>
      </c>
      <c r="E84">
        <v>0</v>
      </c>
      <c r="G84" t="s">
        <v>8221</v>
      </c>
      <c r="H84">
        <v>1</v>
      </c>
    </row>
    <row r="85" spans="1:8" x14ac:dyDescent="0.25">
      <c r="A85" t="s">
        <v>8219</v>
      </c>
      <c r="B85">
        <v>11</v>
      </c>
      <c r="D85" t="s">
        <v>8221</v>
      </c>
      <c r="E85">
        <v>0</v>
      </c>
      <c r="G85" t="s">
        <v>8221</v>
      </c>
      <c r="H85">
        <v>1</v>
      </c>
    </row>
    <row r="86" spans="1:8" x14ac:dyDescent="0.25">
      <c r="A86" t="s">
        <v>8219</v>
      </c>
      <c r="B86">
        <v>11</v>
      </c>
      <c r="D86" t="s">
        <v>8221</v>
      </c>
      <c r="E86">
        <v>0</v>
      </c>
      <c r="G86" t="s">
        <v>8221</v>
      </c>
      <c r="H86">
        <v>1</v>
      </c>
    </row>
    <row r="87" spans="1:8" x14ac:dyDescent="0.25">
      <c r="A87" t="s">
        <v>8219</v>
      </c>
      <c r="B87">
        <v>11</v>
      </c>
      <c r="D87" t="s">
        <v>8221</v>
      </c>
      <c r="E87">
        <v>0</v>
      </c>
      <c r="G87" t="s">
        <v>8221</v>
      </c>
      <c r="H87">
        <v>1</v>
      </c>
    </row>
    <row r="88" spans="1:8" x14ac:dyDescent="0.25">
      <c r="A88" t="s">
        <v>8219</v>
      </c>
      <c r="B88">
        <v>11</v>
      </c>
      <c r="D88" t="s">
        <v>8221</v>
      </c>
      <c r="E88">
        <v>0</v>
      </c>
      <c r="G88" t="s">
        <v>8221</v>
      </c>
      <c r="H88">
        <v>1</v>
      </c>
    </row>
    <row r="89" spans="1:8" x14ac:dyDescent="0.25">
      <c r="A89" t="s">
        <v>8219</v>
      </c>
      <c r="B89">
        <v>11</v>
      </c>
      <c r="D89" t="s">
        <v>8221</v>
      </c>
      <c r="E89">
        <v>0</v>
      </c>
      <c r="G89" t="s">
        <v>8221</v>
      </c>
      <c r="H89">
        <v>1</v>
      </c>
    </row>
    <row r="90" spans="1:8" x14ac:dyDescent="0.25">
      <c r="A90" t="s">
        <v>8219</v>
      </c>
      <c r="B90">
        <v>11</v>
      </c>
      <c r="D90" t="s">
        <v>8221</v>
      </c>
      <c r="E90">
        <v>0</v>
      </c>
      <c r="G90" t="s">
        <v>8221</v>
      </c>
      <c r="H90">
        <v>1</v>
      </c>
    </row>
    <row r="91" spans="1:8" x14ac:dyDescent="0.25">
      <c r="A91" t="s">
        <v>8219</v>
      </c>
      <c r="B91">
        <v>11</v>
      </c>
      <c r="D91" t="s">
        <v>8221</v>
      </c>
      <c r="E91">
        <v>0</v>
      </c>
      <c r="G91" t="s">
        <v>8221</v>
      </c>
      <c r="H91">
        <v>1</v>
      </c>
    </row>
    <row r="92" spans="1:8" x14ac:dyDescent="0.25">
      <c r="A92" t="s">
        <v>8219</v>
      </c>
      <c r="B92">
        <v>11</v>
      </c>
      <c r="D92" t="s">
        <v>8221</v>
      </c>
      <c r="E92">
        <v>0</v>
      </c>
      <c r="G92" t="s">
        <v>8221</v>
      </c>
      <c r="H92">
        <v>1</v>
      </c>
    </row>
    <row r="93" spans="1:8" x14ac:dyDescent="0.25">
      <c r="A93" t="s">
        <v>8219</v>
      </c>
      <c r="B93">
        <v>11</v>
      </c>
      <c r="D93" t="s">
        <v>8221</v>
      </c>
      <c r="E93">
        <v>0</v>
      </c>
      <c r="G93" t="s">
        <v>8221</v>
      </c>
      <c r="H93">
        <v>1</v>
      </c>
    </row>
    <row r="94" spans="1:8" x14ac:dyDescent="0.25">
      <c r="A94" t="s">
        <v>8219</v>
      </c>
      <c r="B94">
        <v>11</v>
      </c>
      <c r="D94" t="s">
        <v>8221</v>
      </c>
      <c r="E94">
        <v>0</v>
      </c>
      <c r="G94" t="s">
        <v>8221</v>
      </c>
      <c r="H94">
        <v>1</v>
      </c>
    </row>
    <row r="95" spans="1:8" x14ac:dyDescent="0.25">
      <c r="A95" t="s">
        <v>8219</v>
      </c>
      <c r="B95">
        <v>11</v>
      </c>
      <c r="D95" t="s">
        <v>8221</v>
      </c>
      <c r="E95">
        <v>0</v>
      </c>
      <c r="G95" t="s">
        <v>8221</v>
      </c>
      <c r="H95">
        <v>1</v>
      </c>
    </row>
    <row r="96" spans="1:8" x14ac:dyDescent="0.25">
      <c r="A96" t="s">
        <v>8219</v>
      </c>
      <c r="B96">
        <v>11</v>
      </c>
      <c r="D96" t="s">
        <v>8221</v>
      </c>
      <c r="E96">
        <v>0</v>
      </c>
      <c r="G96" t="s">
        <v>8221</v>
      </c>
      <c r="H96">
        <v>1</v>
      </c>
    </row>
    <row r="97" spans="1:8" x14ac:dyDescent="0.25">
      <c r="A97" t="s">
        <v>8219</v>
      </c>
      <c r="B97">
        <v>11</v>
      </c>
      <c r="D97" t="s">
        <v>8221</v>
      </c>
      <c r="E97">
        <v>0</v>
      </c>
      <c r="G97" t="s">
        <v>8221</v>
      </c>
      <c r="H97">
        <v>1</v>
      </c>
    </row>
    <row r="98" spans="1:8" x14ac:dyDescent="0.25">
      <c r="A98" t="s">
        <v>8219</v>
      </c>
      <c r="B98">
        <v>11</v>
      </c>
      <c r="D98" t="s">
        <v>8221</v>
      </c>
      <c r="E98">
        <v>0</v>
      </c>
      <c r="G98" t="s">
        <v>8221</v>
      </c>
      <c r="H98">
        <v>1</v>
      </c>
    </row>
    <row r="99" spans="1:8" x14ac:dyDescent="0.25">
      <c r="A99" t="s">
        <v>8219</v>
      </c>
      <c r="B99">
        <v>11</v>
      </c>
      <c r="D99" t="s">
        <v>8221</v>
      </c>
      <c r="E99">
        <v>0</v>
      </c>
      <c r="G99" t="s">
        <v>8221</v>
      </c>
      <c r="H99">
        <v>1</v>
      </c>
    </row>
    <row r="100" spans="1:8" x14ac:dyDescent="0.25">
      <c r="A100" t="s">
        <v>8219</v>
      </c>
      <c r="B100">
        <v>12</v>
      </c>
      <c r="D100" t="s">
        <v>8221</v>
      </c>
      <c r="E100">
        <v>0</v>
      </c>
      <c r="G100" t="s">
        <v>8221</v>
      </c>
      <c r="H100">
        <v>1</v>
      </c>
    </row>
    <row r="101" spans="1:8" x14ac:dyDescent="0.25">
      <c r="A101" t="s">
        <v>8219</v>
      </c>
      <c r="B101">
        <v>12</v>
      </c>
      <c r="D101" t="s">
        <v>8221</v>
      </c>
      <c r="E101">
        <v>0</v>
      </c>
      <c r="G101" t="s">
        <v>8221</v>
      </c>
      <c r="H101">
        <v>1</v>
      </c>
    </row>
    <row r="102" spans="1:8" x14ac:dyDescent="0.25">
      <c r="A102" t="s">
        <v>8219</v>
      </c>
      <c r="B102">
        <v>12</v>
      </c>
      <c r="D102" t="s">
        <v>8221</v>
      </c>
      <c r="E102">
        <v>0</v>
      </c>
      <c r="G102" t="s">
        <v>8221</v>
      </c>
      <c r="H102">
        <v>1</v>
      </c>
    </row>
    <row r="103" spans="1:8" x14ac:dyDescent="0.25">
      <c r="A103" t="s">
        <v>8219</v>
      </c>
      <c r="B103">
        <v>12</v>
      </c>
      <c r="D103" t="s">
        <v>8221</v>
      </c>
      <c r="E103">
        <v>0</v>
      </c>
      <c r="G103" t="s">
        <v>8221</v>
      </c>
      <c r="H103">
        <v>1</v>
      </c>
    </row>
    <row r="104" spans="1:8" x14ac:dyDescent="0.25">
      <c r="A104" t="s">
        <v>8219</v>
      </c>
      <c r="B104">
        <v>12</v>
      </c>
      <c r="D104" t="s">
        <v>8221</v>
      </c>
      <c r="E104">
        <v>0</v>
      </c>
      <c r="G104" t="s">
        <v>8221</v>
      </c>
      <c r="H104">
        <v>1</v>
      </c>
    </row>
    <row r="105" spans="1:8" x14ac:dyDescent="0.25">
      <c r="A105" t="s">
        <v>8219</v>
      </c>
      <c r="B105">
        <v>12</v>
      </c>
      <c r="D105" t="s">
        <v>8221</v>
      </c>
      <c r="E105">
        <v>0</v>
      </c>
      <c r="G105" t="s">
        <v>8221</v>
      </c>
      <c r="H105">
        <v>1</v>
      </c>
    </row>
    <row r="106" spans="1:8" x14ac:dyDescent="0.25">
      <c r="A106" t="s">
        <v>8219</v>
      </c>
      <c r="B106">
        <v>12</v>
      </c>
      <c r="D106" t="s">
        <v>8221</v>
      </c>
      <c r="E106">
        <v>0</v>
      </c>
      <c r="G106" t="s">
        <v>8221</v>
      </c>
      <c r="H106">
        <v>1</v>
      </c>
    </row>
    <row r="107" spans="1:8" x14ac:dyDescent="0.25">
      <c r="A107" t="s">
        <v>8219</v>
      </c>
      <c r="B107">
        <v>12</v>
      </c>
      <c r="D107" t="s">
        <v>8221</v>
      </c>
      <c r="E107">
        <v>0</v>
      </c>
      <c r="G107" t="s">
        <v>8221</v>
      </c>
      <c r="H107">
        <v>1</v>
      </c>
    </row>
    <row r="108" spans="1:8" x14ac:dyDescent="0.25">
      <c r="A108" t="s">
        <v>8219</v>
      </c>
      <c r="B108">
        <v>12</v>
      </c>
      <c r="D108" t="s">
        <v>8221</v>
      </c>
      <c r="E108">
        <v>0</v>
      </c>
      <c r="G108" t="s">
        <v>8221</v>
      </c>
      <c r="H108">
        <v>1</v>
      </c>
    </row>
    <row r="109" spans="1:8" x14ac:dyDescent="0.25">
      <c r="A109" t="s">
        <v>8219</v>
      </c>
      <c r="B109">
        <v>12</v>
      </c>
      <c r="D109" t="s">
        <v>8221</v>
      </c>
      <c r="E109">
        <v>0</v>
      </c>
      <c r="G109" t="s">
        <v>8221</v>
      </c>
      <c r="H109">
        <v>1</v>
      </c>
    </row>
    <row r="110" spans="1:8" x14ac:dyDescent="0.25">
      <c r="A110" t="s">
        <v>8219</v>
      </c>
      <c r="B110">
        <v>12</v>
      </c>
      <c r="D110" t="s">
        <v>8221</v>
      </c>
      <c r="E110">
        <v>0</v>
      </c>
      <c r="G110" t="s">
        <v>8221</v>
      </c>
      <c r="H110">
        <v>1</v>
      </c>
    </row>
    <row r="111" spans="1:8" x14ac:dyDescent="0.25">
      <c r="A111" t="s">
        <v>8219</v>
      </c>
      <c r="B111">
        <v>13</v>
      </c>
      <c r="D111" t="s">
        <v>8221</v>
      </c>
      <c r="E111">
        <v>0</v>
      </c>
      <c r="G111" t="s">
        <v>8221</v>
      </c>
      <c r="H111">
        <v>1</v>
      </c>
    </row>
    <row r="112" spans="1:8" x14ac:dyDescent="0.25">
      <c r="A112" t="s">
        <v>8219</v>
      </c>
      <c r="B112">
        <v>13</v>
      </c>
      <c r="D112" t="s">
        <v>8221</v>
      </c>
      <c r="E112">
        <v>0</v>
      </c>
      <c r="G112" t="s">
        <v>8221</v>
      </c>
      <c r="H112">
        <v>1</v>
      </c>
    </row>
    <row r="113" spans="1:8" x14ac:dyDescent="0.25">
      <c r="A113" t="s">
        <v>8219</v>
      </c>
      <c r="B113">
        <v>13</v>
      </c>
      <c r="D113" t="s">
        <v>8221</v>
      </c>
      <c r="E113">
        <v>0</v>
      </c>
      <c r="G113" t="s">
        <v>8221</v>
      </c>
      <c r="H113">
        <v>1</v>
      </c>
    </row>
    <row r="114" spans="1:8" x14ac:dyDescent="0.25">
      <c r="A114" t="s">
        <v>8219</v>
      </c>
      <c r="B114">
        <v>13</v>
      </c>
      <c r="D114" t="s">
        <v>8221</v>
      </c>
      <c r="E114">
        <v>0</v>
      </c>
      <c r="G114" t="s">
        <v>8221</v>
      </c>
      <c r="H114">
        <v>1</v>
      </c>
    </row>
    <row r="115" spans="1:8" x14ac:dyDescent="0.25">
      <c r="A115" t="s">
        <v>8219</v>
      </c>
      <c r="B115">
        <v>13</v>
      </c>
      <c r="D115" t="s">
        <v>8221</v>
      </c>
      <c r="E115">
        <v>0</v>
      </c>
      <c r="G115" t="s">
        <v>8221</v>
      </c>
      <c r="H115">
        <v>1</v>
      </c>
    </row>
    <row r="116" spans="1:8" x14ac:dyDescent="0.25">
      <c r="A116" t="s">
        <v>8219</v>
      </c>
      <c r="B116">
        <v>13</v>
      </c>
      <c r="D116" t="s">
        <v>8221</v>
      </c>
      <c r="E116">
        <v>0</v>
      </c>
      <c r="G116" t="s">
        <v>8221</v>
      </c>
      <c r="H116">
        <v>1</v>
      </c>
    </row>
    <row r="117" spans="1:8" x14ac:dyDescent="0.25">
      <c r="A117" t="s">
        <v>8219</v>
      </c>
      <c r="B117">
        <v>13</v>
      </c>
      <c r="D117" t="s">
        <v>8221</v>
      </c>
      <c r="E117">
        <v>0</v>
      </c>
      <c r="G117" t="s">
        <v>8221</v>
      </c>
      <c r="H117">
        <v>1</v>
      </c>
    </row>
    <row r="118" spans="1:8" x14ac:dyDescent="0.25">
      <c r="A118" t="s">
        <v>8219</v>
      </c>
      <c r="B118">
        <v>13</v>
      </c>
      <c r="D118" t="s">
        <v>8221</v>
      </c>
      <c r="E118">
        <v>0</v>
      </c>
      <c r="G118" t="s">
        <v>8221</v>
      </c>
      <c r="H118">
        <v>1</v>
      </c>
    </row>
    <row r="119" spans="1:8" x14ac:dyDescent="0.25">
      <c r="A119" t="s">
        <v>8219</v>
      </c>
      <c r="B119">
        <v>13</v>
      </c>
      <c r="D119" t="s">
        <v>8221</v>
      </c>
      <c r="E119">
        <v>0</v>
      </c>
      <c r="G119" t="s">
        <v>8221</v>
      </c>
      <c r="H119">
        <v>1</v>
      </c>
    </row>
    <row r="120" spans="1:8" x14ac:dyDescent="0.25">
      <c r="A120" t="s">
        <v>8219</v>
      </c>
      <c r="B120">
        <v>13</v>
      </c>
      <c r="D120" t="s">
        <v>8221</v>
      </c>
      <c r="E120">
        <v>0</v>
      </c>
      <c r="G120" t="s">
        <v>8221</v>
      </c>
      <c r="H120">
        <v>1</v>
      </c>
    </row>
    <row r="121" spans="1:8" x14ac:dyDescent="0.25">
      <c r="A121" t="s">
        <v>8219</v>
      </c>
      <c r="B121">
        <v>13</v>
      </c>
      <c r="D121" t="s">
        <v>8221</v>
      </c>
      <c r="E121">
        <v>0</v>
      </c>
      <c r="G121" t="s">
        <v>8221</v>
      </c>
      <c r="H121">
        <v>1</v>
      </c>
    </row>
    <row r="122" spans="1:8" x14ac:dyDescent="0.25">
      <c r="A122" t="s">
        <v>8219</v>
      </c>
      <c r="B122">
        <v>13</v>
      </c>
      <c r="D122" t="s">
        <v>8221</v>
      </c>
      <c r="E122">
        <v>0</v>
      </c>
      <c r="G122" t="s">
        <v>8221</v>
      </c>
      <c r="H122">
        <v>1</v>
      </c>
    </row>
    <row r="123" spans="1:8" x14ac:dyDescent="0.25">
      <c r="A123" t="s">
        <v>8219</v>
      </c>
      <c r="B123">
        <v>13</v>
      </c>
      <c r="D123" t="s">
        <v>8221</v>
      </c>
      <c r="E123">
        <v>0</v>
      </c>
      <c r="G123" t="s">
        <v>8221</v>
      </c>
      <c r="H123">
        <v>1</v>
      </c>
    </row>
    <row r="124" spans="1:8" x14ac:dyDescent="0.25">
      <c r="A124" t="s">
        <v>8219</v>
      </c>
      <c r="B124">
        <v>13</v>
      </c>
      <c r="D124" t="s">
        <v>8221</v>
      </c>
      <c r="E124">
        <v>0</v>
      </c>
      <c r="G124" t="s">
        <v>8221</v>
      </c>
      <c r="H124">
        <v>1</v>
      </c>
    </row>
    <row r="125" spans="1:8" x14ac:dyDescent="0.25">
      <c r="A125" t="s">
        <v>8219</v>
      </c>
      <c r="B125">
        <v>13</v>
      </c>
      <c r="D125" t="s">
        <v>8221</v>
      </c>
      <c r="E125">
        <v>0</v>
      </c>
      <c r="G125" t="s">
        <v>8221</v>
      </c>
      <c r="H125">
        <v>1</v>
      </c>
    </row>
    <row r="126" spans="1:8" x14ac:dyDescent="0.25">
      <c r="A126" t="s">
        <v>8219</v>
      </c>
      <c r="B126">
        <v>13</v>
      </c>
      <c r="D126" t="s">
        <v>8221</v>
      </c>
      <c r="E126">
        <v>0</v>
      </c>
      <c r="G126" t="s">
        <v>8221</v>
      </c>
      <c r="H126">
        <v>1</v>
      </c>
    </row>
    <row r="127" spans="1:8" x14ac:dyDescent="0.25">
      <c r="A127" t="s">
        <v>8219</v>
      </c>
      <c r="B127">
        <v>13</v>
      </c>
      <c r="D127" t="s">
        <v>8221</v>
      </c>
      <c r="E127">
        <v>0</v>
      </c>
      <c r="G127" t="s">
        <v>8221</v>
      </c>
      <c r="H127">
        <v>1</v>
      </c>
    </row>
    <row r="128" spans="1:8" x14ac:dyDescent="0.25">
      <c r="A128" t="s">
        <v>8219</v>
      </c>
      <c r="B128">
        <v>13</v>
      </c>
      <c r="D128" t="s">
        <v>8221</v>
      </c>
      <c r="E128">
        <v>0</v>
      </c>
      <c r="G128" t="s">
        <v>8221</v>
      </c>
      <c r="H128">
        <v>1</v>
      </c>
    </row>
    <row r="129" spans="1:8" x14ac:dyDescent="0.25">
      <c r="A129" t="s">
        <v>8219</v>
      </c>
      <c r="B129">
        <v>13</v>
      </c>
      <c r="D129" t="s">
        <v>8221</v>
      </c>
      <c r="E129">
        <v>0</v>
      </c>
      <c r="G129" t="s">
        <v>8221</v>
      </c>
      <c r="H129">
        <v>1</v>
      </c>
    </row>
    <row r="130" spans="1:8" x14ac:dyDescent="0.25">
      <c r="A130" t="s">
        <v>8219</v>
      </c>
      <c r="B130">
        <v>13</v>
      </c>
      <c r="D130" t="s">
        <v>8221</v>
      </c>
      <c r="E130">
        <v>0</v>
      </c>
      <c r="G130" t="s">
        <v>8221</v>
      </c>
      <c r="H130">
        <v>1</v>
      </c>
    </row>
    <row r="131" spans="1:8" x14ac:dyDescent="0.25">
      <c r="A131" t="s">
        <v>8219</v>
      </c>
      <c r="B131">
        <v>13</v>
      </c>
      <c r="D131" t="s">
        <v>8221</v>
      </c>
      <c r="E131">
        <v>0</v>
      </c>
      <c r="G131" t="s">
        <v>8221</v>
      </c>
      <c r="H131">
        <v>1</v>
      </c>
    </row>
    <row r="132" spans="1:8" x14ac:dyDescent="0.25">
      <c r="A132" t="s">
        <v>8219</v>
      </c>
      <c r="B132">
        <v>13</v>
      </c>
      <c r="D132" t="s">
        <v>8221</v>
      </c>
      <c r="E132">
        <v>0</v>
      </c>
      <c r="G132" t="s">
        <v>8221</v>
      </c>
      <c r="H132">
        <v>1</v>
      </c>
    </row>
    <row r="133" spans="1:8" x14ac:dyDescent="0.25">
      <c r="A133" t="s">
        <v>8219</v>
      </c>
      <c r="B133">
        <v>13</v>
      </c>
      <c r="D133" t="s">
        <v>8221</v>
      </c>
      <c r="E133">
        <v>0</v>
      </c>
      <c r="G133" t="s">
        <v>8221</v>
      </c>
      <c r="H133">
        <v>1</v>
      </c>
    </row>
    <row r="134" spans="1:8" x14ac:dyDescent="0.25">
      <c r="A134" t="s">
        <v>8219</v>
      </c>
      <c r="B134">
        <v>14</v>
      </c>
      <c r="D134" t="s">
        <v>8221</v>
      </c>
      <c r="E134">
        <v>0</v>
      </c>
      <c r="G134" t="s">
        <v>8221</v>
      </c>
      <c r="H134">
        <v>1</v>
      </c>
    </row>
    <row r="135" spans="1:8" x14ac:dyDescent="0.25">
      <c r="A135" t="s">
        <v>8219</v>
      </c>
      <c r="B135">
        <v>14</v>
      </c>
      <c r="D135" t="s">
        <v>8221</v>
      </c>
      <c r="E135">
        <v>0</v>
      </c>
      <c r="G135" t="s">
        <v>8221</v>
      </c>
      <c r="H135">
        <v>1</v>
      </c>
    </row>
    <row r="136" spans="1:8" x14ac:dyDescent="0.25">
      <c r="A136" t="s">
        <v>8219</v>
      </c>
      <c r="B136">
        <v>14</v>
      </c>
      <c r="D136" t="s">
        <v>8221</v>
      </c>
      <c r="E136">
        <v>0</v>
      </c>
      <c r="G136" t="s">
        <v>8221</v>
      </c>
      <c r="H136">
        <v>1</v>
      </c>
    </row>
    <row r="137" spans="1:8" x14ac:dyDescent="0.25">
      <c r="A137" t="s">
        <v>8219</v>
      </c>
      <c r="B137">
        <v>14</v>
      </c>
      <c r="D137" t="s">
        <v>8221</v>
      </c>
      <c r="E137">
        <v>0</v>
      </c>
      <c r="G137" t="s">
        <v>8221</v>
      </c>
      <c r="H137">
        <v>1</v>
      </c>
    </row>
    <row r="138" spans="1:8" x14ac:dyDescent="0.25">
      <c r="A138" t="s">
        <v>8219</v>
      </c>
      <c r="B138">
        <v>14</v>
      </c>
      <c r="D138" t="s">
        <v>8221</v>
      </c>
      <c r="E138">
        <v>0</v>
      </c>
      <c r="G138" t="s">
        <v>8221</v>
      </c>
      <c r="H138">
        <v>1</v>
      </c>
    </row>
    <row r="139" spans="1:8" x14ac:dyDescent="0.25">
      <c r="A139" t="s">
        <v>8219</v>
      </c>
      <c r="B139">
        <v>14</v>
      </c>
      <c r="D139" t="s">
        <v>8221</v>
      </c>
      <c r="E139">
        <v>0</v>
      </c>
      <c r="G139" t="s">
        <v>8221</v>
      </c>
      <c r="H139">
        <v>1</v>
      </c>
    </row>
    <row r="140" spans="1:8" x14ac:dyDescent="0.25">
      <c r="A140" t="s">
        <v>8219</v>
      </c>
      <c r="B140">
        <v>14</v>
      </c>
      <c r="D140" t="s">
        <v>8221</v>
      </c>
      <c r="E140">
        <v>0</v>
      </c>
      <c r="G140" t="s">
        <v>8221</v>
      </c>
      <c r="H140">
        <v>1</v>
      </c>
    </row>
    <row r="141" spans="1:8" x14ac:dyDescent="0.25">
      <c r="A141" t="s">
        <v>8219</v>
      </c>
      <c r="B141">
        <v>14</v>
      </c>
      <c r="D141" t="s">
        <v>8221</v>
      </c>
      <c r="E141">
        <v>0</v>
      </c>
      <c r="G141" t="s">
        <v>8221</v>
      </c>
      <c r="H141">
        <v>1</v>
      </c>
    </row>
    <row r="142" spans="1:8" x14ac:dyDescent="0.25">
      <c r="A142" t="s">
        <v>8219</v>
      </c>
      <c r="B142">
        <v>14</v>
      </c>
      <c r="D142" t="s">
        <v>8221</v>
      </c>
      <c r="E142">
        <v>0</v>
      </c>
      <c r="G142" t="s">
        <v>8221</v>
      </c>
      <c r="H142">
        <v>1</v>
      </c>
    </row>
    <row r="143" spans="1:8" x14ac:dyDescent="0.25">
      <c r="A143" t="s">
        <v>8219</v>
      </c>
      <c r="B143">
        <v>14</v>
      </c>
      <c r="D143" t="s">
        <v>8221</v>
      </c>
      <c r="E143">
        <v>0</v>
      </c>
      <c r="G143" t="s">
        <v>8221</v>
      </c>
      <c r="H143">
        <v>1</v>
      </c>
    </row>
    <row r="144" spans="1:8" x14ac:dyDescent="0.25">
      <c r="A144" t="s">
        <v>8219</v>
      </c>
      <c r="B144">
        <v>14</v>
      </c>
      <c r="D144" t="s">
        <v>8221</v>
      </c>
      <c r="E144">
        <v>0</v>
      </c>
      <c r="G144" t="s">
        <v>8221</v>
      </c>
      <c r="H144">
        <v>1</v>
      </c>
    </row>
    <row r="145" spans="1:8" x14ac:dyDescent="0.25">
      <c r="A145" t="s">
        <v>8219</v>
      </c>
      <c r="B145">
        <v>14</v>
      </c>
      <c r="D145" t="s">
        <v>8221</v>
      </c>
      <c r="E145">
        <v>0</v>
      </c>
      <c r="G145" t="s">
        <v>8221</v>
      </c>
      <c r="H145">
        <v>1</v>
      </c>
    </row>
    <row r="146" spans="1:8" x14ac:dyDescent="0.25">
      <c r="A146" t="s">
        <v>8219</v>
      </c>
      <c r="B146">
        <v>14</v>
      </c>
      <c r="D146" t="s">
        <v>8221</v>
      </c>
      <c r="E146">
        <v>0</v>
      </c>
      <c r="G146" t="s">
        <v>8221</v>
      </c>
      <c r="H146">
        <v>1</v>
      </c>
    </row>
    <row r="147" spans="1:8" x14ac:dyDescent="0.25">
      <c r="A147" t="s">
        <v>8219</v>
      </c>
      <c r="B147">
        <v>14</v>
      </c>
      <c r="D147" t="s">
        <v>8221</v>
      </c>
      <c r="E147">
        <v>0</v>
      </c>
      <c r="G147" t="s">
        <v>8221</v>
      </c>
      <c r="H147">
        <v>1</v>
      </c>
    </row>
    <row r="148" spans="1:8" x14ac:dyDescent="0.25">
      <c r="A148" t="s">
        <v>8219</v>
      </c>
      <c r="B148">
        <v>14</v>
      </c>
      <c r="D148" t="s">
        <v>8221</v>
      </c>
      <c r="E148">
        <v>0</v>
      </c>
      <c r="G148" t="s">
        <v>8221</v>
      </c>
      <c r="H148">
        <v>1</v>
      </c>
    </row>
    <row r="149" spans="1:8" x14ac:dyDescent="0.25">
      <c r="A149" t="s">
        <v>8219</v>
      </c>
      <c r="B149">
        <v>14</v>
      </c>
      <c r="D149" t="s">
        <v>8221</v>
      </c>
      <c r="E149">
        <v>0</v>
      </c>
      <c r="G149" t="s">
        <v>8221</v>
      </c>
      <c r="H149">
        <v>1</v>
      </c>
    </row>
    <row r="150" spans="1:8" x14ac:dyDescent="0.25">
      <c r="A150" t="s">
        <v>8219</v>
      </c>
      <c r="B150">
        <v>14</v>
      </c>
      <c r="D150" t="s">
        <v>8221</v>
      </c>
      <c r="E150">
        <v>0</v>
      </c>
      <c r="G150" t="s">
        <v>8221</v>
      </c>
      <c r="H150">
        <v>1</v>
      </c>
    </row>
    <row r="151" spans="1:8" x14ac:dyDescent="0.25">
      <c r="A151" t="s">
        <v>8219</v>
      </c>
      <c r="B151">
        <v>14</v>
      </c>
      <c r="D151" t="s">
        <v>8221</v>
      </c>
      <c r="E151">
        <v>0</v>
      </c>
      <c r="G151" t="s">
        <v>8221</v>
      </c>
      <c r="H151">
        <v>1</v>
      </c>
    </row>
    <row r="152" spans="1:8" x14ac:dyDescent="0.25">
      <c r="A152" t="s">
        <v>8219</v>
      </c>
      <c r="B152">
        <v>14</v>
      </c>
      <c r="D152" t="s">
        <v>8221</v>
      </c>
      <c r="E152">
        <v>0</v>
      </c>
      <c r="G152" t="s">
        <v>8221</v>
      </c>
      <c r="H152">
        <v>1</v>
      </c>
    </row>
    <row r="153" spans="1:8" x14ac:dyDescent="0.25">
      <c r="A153" t="s">
        <v>8219</v>
      </c>
      <c r="B153">
        <v>14</v>
      </c>
      <c r="D153" t="s">
        <v>8221</v>
      </c>
      <c r="E153">
        <v>0</v>
      </c>
      <c r="G153" t="s">
        <v>8221</v>
      </c>
      <c r="H153">
        <v>1</v>
      </c>
    </row>
    <row r="154" spans="1:8" x14ac:dyDescent="0.25">
      <c r="A154" t="s">
        <v>8219</v>
      </c>
      <c r="B154">
        <v>14</v>
      </c>
      <c r="D154" t="s">
        <v>8221</v>
      </c>
      <c r="E154">
        <v>0</v>
      </c>
      <c r="G154" t="s">
        <v>8221</v>
      </c>
      <c r="H154">
        <v>1</v>
      </c>
    </row>
    <row r="155" spans="1:8" x14ac:dyDescent="0.25">
      <c r="A155" t="s">
        <v>8219</v>
      </c>
      <c r="B155">
        <v>14</v>
      </c>
      <c r="D155" t="s">
        <v>8221</v>
      </c>
      <c r="E155">
        <v>0</v>
      </c>
      <c r="G155" t="s">
        <v>8221</v>
      </c>
      <c r="H155">
        <v>1</v>
      </c>
    </row>
    <row r="156" spans="1:8" x14ac:dyDescent="0.25">
      <c r="A156" t="s">
        <v>8219</v>
      </c>
      <c r="B156">
        <v>14</v>
      </c>
      <c r="D156" t="s">
        <v>8221</v>
      </c>
      <c r="E156">
        <v>0</v>
      </c>
      <c r="G156" t="s">
        <v>8221</v>
      </c>
      <c r="H156">
        <v>1</v>
      </c>
    </row>
    <row r="157" spans="1:8" x14ac:dyDescent="0.25">
      <c r="A157" t="s">
        <v>8219</v>
      </c>
      <c r="B157">
        <v>14</v>
      </c>
      <c r="D157" t="s">
        <v>8221</v>
      </c>
      <c r="E157">
        <v>0</v>
      </c>
      <c r="G157" t="s">
        <v>8221</v>
      </c>
      <c r="H157">
        <v>1</v>
      </c>
    </row>
    <row r="158" spans="1:8" x14ac:dyDescent="0.25">
      <c r="A158" t="s">
        <v>8219</v>
      </c>
      <c r="B158">
        <v>14</v>
      </c>
      <c r="D158" t="s">
        <v>8221</v>
      </c>
      <c r="E158">
        <v>0</v>
      </c>
      <c r="G158" t="s">
        <v>8221</v>
      </c>
      <c r="H158">
        <v>1</v>
      </c>
    </row>
    <row r="159" spans="1:8" x14ac:dyDescent="0.25">
      <c r="A159" t="s">
        <v>8219</v>
      </c>
      <c r="B159">
        <v>14</v>
      </c>
      <c r="D159" t="s">
        <v>8221</v>
      </c>
      <c r="E159">
        <v>0</v>
      </c>
      <c r="G159" t="s">
        <v>8221</v>
      </c>
      <c r="H159">
        <v>1</v>
      </c>
    </row>
    <row r="160" spans="1:8" x14ac:dyDescent="0.25">
      <c r="A160" t="s">
        <v>8219</v>
      </c>
      <c r="B160">
        <v>14</v>
      </c>
      <c r="D160" t="s">
        <v>8221</v>
      </c>
      <c r="E160">
        <v>0</v>
      </c>
      <c r="G160" t="s">
        <v>8221</v>
      </c>
      <c r="H160">
        <v>1</v>
      </c>
    </row>
    <row r="161" spans="1:8" x14ac:dyDescent="0.25">
      <c r="A161" t="s">
        <v>8219</v>
      </c>
      <c r="B161">
        <v>14</v>
      </c>
      <c r="D161" t="s">
        <v>8221</v>
      </c>
      <c r="E161">
        <v>0</v>
      </c>
      <c r="G161" t="s">
        <v>8221</v>
      </c>
      <c r="H161">
        <v>1</v>
      </c>
    </row>
    <row r="162" spans="1:8" x14ac:dyDescent="0.25">
      <c r="A162" t="s">
        <v>8219</v>
      </c>
      <c r="B162">
        <v>14</v>
      </c>
      <c r="D162" t="s">
        <v>8221</v>
      </c>
      <c r="E162">
        <v>0</v>
      </c>
      <c r="G162" t="s">
        <v>8221</v>
      </c>
      <c r="H162">
        <v>1</v>
      </c>
    </row>
    <row r="163" spans="1:8" x14ac:dyDescent="0.25">
      <c r="A163" t="s">
        <v>8219</v>
      </c>
      <c r="B163">
        <v>14</v>
      </c>
      <c r="D163" t="s">
        <v>8221</v>
      </c>
      <c r="E163">
        <v>0</v>
      </c>
      <c r="G163" t="s">
        <v>8221</v>
      </c>
      <c r="H163">
        <v>1</v>
      </c>
    </row>
    <row r="164" spans="1:8" x14ac:dyDescent="0.25">
      <c r="A164" t="s">
        <v>8219</v>
      </c>
      <c r="B164">
        <v>14</v>
      </c>
      <c r="D164" t="s">
        <v>8221</v>
      </c>
      <c r="E164">
        <v>0</v>
      </c>
      <c r="G164" t="s">
        <v>8221</v>
      </c>
      <c r="H164">
        <v>1</v>
      </c>
    </row>
    <row r="165" spans="1:8" x14ac:dyDescent="0.25">
      <c r="A165" t="s">
        <v>8219</v>
      </c>
      <c r="B165">
        <v>15</v>
      </c>
      <c r="D165" t="s">
        <v>8221</v>
      </c>
      <c r="E165">
        <v>0</v>
      </c>
      <c r="G165" t="s">
        <v>8221</v>
      </c>
      <c r="H165">
        <v>1</v>
      </c>
    </row>
    <row r="166" spans="1:8" x14ac:dyDescent="0.25">
      <c r="A166" t="s">
        <v>8219</v>
      </c>
      <c r="B166">
        <v>15</v>
      </c>
      <c r="D166" t="s">
        <v>8221</v>
      </c>
      <c r="E166">
        <v>0</v>
      </c>
      <c r="G166" t="s">
        <v>8221</v>
      </c>
      <c r="H166">
        <v>1</v>
      </c>
    </row>
    <row r="167" spans="1:8" x14ac:dyDescent="0.25">
      <c r="A167" t="s">
        <v>8219</v>
      </c>
      <c r="B167">
        <v>15</v>
      </c>
      <c r="D167" t="s">
        <v>8221</v>
      </c>
      <c r="E167">
        <v>0</v>
      </c>
      <c r="G167" t="s">
        <v>8221</v>
      </c>
      <c r="H167">
        <v>1</v>
      </c>
    </row>
    <row r="168" spans="1:8" x14ac:dyDescent="0.25">
      <c r="A168" t="s">
        <v>8219</v>
      </c>
      <c r="B168">
        <v>15</v>
      </c>
      <c r="D168" t="s">
        <v>8221</v>
      </c>
      <c r="E168">
        <v>0</v>
      </c>
      <c r="G168" t="s">
        <v>8221</v>
      </c>
      <c r="H168">
        <v>1</v>
      </c>
    </row>
    <row r="169" spans="1:8" x14ac:dyDescent="0.25">
      <c r="A169" t="s">
        <v>8219</v>
      </c>
      <c r="B169">
        <v>15</v>
      </c>
      <c r="D169" t="s">
        <v>8221</v>
      </c>
      <c r="E169">
        <v>0</v>
      </c>
      <c r="G169" t="s">
        <v>8221</v>
      </c>
      <c r="H169">
        <v>1</v>
      </c>
    </row>
    <row r="170" spans="1:8" x14ac:dyDescent="0.25">
      <c r="A170" t="s">
        <v>8219</v>
      </c>
      <c r="B170">
        <v>15</v>
      </c>
      <c r="D170" t="s">
        <v>8221</v>
      </c>
      <c r="E170">
        <v>0</v>
      </c>
      <c r="G170" t="s">
        <v>8221</v>
      </c>
      <c r="H170">
        <v>1</v>
      </c>
    </row>
    <row r="171" spans="1:8" x14ac:dyDescent="0.25">
      <c r="A171" t="s">
        <v>8219</v>
      </c>
      <c r="B171">
        <v>15</v>
      </c>
      <c r="D171" t="s">
        <v>8221</v>
      </c>
      <c r="E171">
        <v>0</v>
      </c>
      <c r="G171" t="s">
        <v>8221</v>
      </c>
      <c r="H171">
        <v>1</v>
      </c>
    </row>
    <row r="172" spans="1:8" x14ac:dyDescent="0.25">
      <c r="A172" t="s">
        <v>8219</v>
      </c>
      <c r="B172">
        <v>15</v>
      </c>
      <c r="D172" t="s">
        <v>8221</v>
      </c>
      <c r="E172">
        <v>0</v>
      </c>
      <c r="G172" t="s">
        <v>8221</v>
      </c>
      <c r="H172">
        <v>1</v>
      </c>
    </row>
    <row r="173" spans="1:8" x14ac:dyDescent="0.25">
      <c r="A173" t="s">
        <v>8219</v>
      </c>
      <c r="B173">
        <v>15</v>
      </c>
      <c r="D173" t="s">
        <v>8221</v>
      </c>
      <c r="E173">
        <v>0</v>
      </c>
      <c r="G173" t="s">
        <v>8221</v>
      </c>
      <c r="H173">
        <v>1</v>
      </c>
    </row>
    <row r="174" spans="1:8" x14ac:dyDescent="0.25">
      <c r="A174" t="s">
        <v>8219</v>
      </c>
      <c r="B174">
        <v>15</v>
      </c>
      <c r="D174" t="s">
        <v>8221</v>
      </c>
      <c r="E174">
        <v>0</v>
      </c>
      <c r="G174" t="s">
        <v>8221</v>
      </c>
      <c r="H174">
        <v>1</v>
      </c>
    </row>
    <row r="175" spans="1:8" x14ac:dyDescent="0.25">
      <c r="A175" t="s">
        <v>8219</v>
      </c>
      <c r="B175">
        <v>15</v>
      </c>
      <c r="D175" t="s">
        <v>8221</v>
      </c>
      <c r="E175">
        <v>0</v>
      </c>
      <c r="G175" t="s">
        <v>8221</v>
      </c>
      <c r="H175">
        <v>1</v>
      </c>
    </row>
    <row r="176" spans="1:8" x14ac:dyDescent="0.25">
      <c r="A176" t="s">
        <v>8219</v>
      </c>
      <c r="B176">
        <v>15</v>
      </c>
      <c r="D176" t="s">
        <v>8221</v>
      </c>
      <c r="E176">
        <v>0</v>
      </c>
      <c r="G176" t="s">
        <v>8221</v>
      </c>
      <c r="H176">
        <v>1</v>
      </c>
    </row>
    <row r="177" spans="1:8" x14ac:dyDescent="0.25">
      <c r="A177" t="s">
        <v>8219</v>
      </c>
      <c r="B177">
        <v>15</v>
      </c>
      <c r="D177" t="s">
        <v>8221</v>
      </c>
      <c r="E177">
        <v>0</v>
      </c>
      <c r="G177" t="s">
        <v>8221</v>
      </c>
      <c r="H177">
        <v>1</v>
      </c>
    </row>
    <row r="178" spans="1:8" x14ac:dyDescent="0.25">
      <c r="A178" t="s">
        <v>8219</v>
      </c>
      <c r="B178">
        <v>15</v>
      </c>
      <c r="D178" t="s">
        <v>8221</v>
      </c>
      <c r="E178">
        <v>0</v>
      </c>
      <c r="G178" t="s">
        <v>8221</v>
      </c>
      <c r="H178">
        <v>1</v>
      </c>
    </row>
    <row r="179" spans="1:8" x14ac:dyDescent="0.25">
      <c r="A179" t="s">
        <v>8219</v>
      </c>
      <c r="B179">
        <v>15</v>
      </c>
      <c r="D179" t="s">
        <v>8221</v>
      </c>
      <c r="E179">
        <v>0</v>
      </c>
      <c r="G179" t="s">
        <v>8221</v>
      </c>
      <c r="H179">
        <v>1</v>
      </c>
    </row>
    <row r="180" spans="1:8" x14ac:dyDescent="0.25">
      <c r="A180" t="s">
        <v>8219</v>
      </c>
      <c r="B180">
        <v>15</v>
      </c>
      <c r="D180" t="s">
        <v>8221</v>
      </c>
      <c r="E180">
        <v>0</v>
      </c>
      <c r="G180" t="s">
        <v>8221</v>
      </c>
      <c r="H180">
        <v>1</v>
      </c>
    </row>
    <row r="181" spans="1:8" x14ac:dyDescent="0.25">
      <c r="A181" t="s">
        <v>8219</v>
      </c>
      <c r="B181">
        <v>15</v>
      </c>
      <c r="D181" t="s">
        <v>8221</v>
      </c>
      <c r="E181">
        <v>0</v>
      </c>
      <c r="G181" t="s">
        <v>8221</v>
      </c>
      <c r="H181">
        <v>1</v>
      </c>
    </row>
    <row r="182" spans="1:8" x14ac:dyDescent="0.25">
      <c r="A182" t="s">
        <v>8219</v>
      </c>
      <c r="B182">
        <v>15</v>
      </c>
      <c r="D182" t="s">
        <v>8221</v>
      </c>
      <c r="E182">
        <v>0</v>
      </c>
      <c r="G182" t="s">
        <v>8221</v>
      </c>
      <c r="H182">
        <v>1</v>
      </c>
    </row>
    <row r="183" spans="1:8" x14ac:dyDescent="0.25">
      <c r="A183" t="s">
        <v>8219</v>
      </c>
      <c r="B183">
        <v>15</v>
      </c>
      <c r="D183" t="s">
        <v>8221</v>
      </c>
      <c r="E183">
        <v>0</v>
      </c>
      <c r="G183" t="s">
        <v>8221</v>
      </c>
      <c r="H183">
        <v>1</v>
      </c>
    </row>
    <row r="184" spans="1:8" x14ac:dyDescent="0.25">
      <c r="A184" t="s">
        <v>8219</v>
      </c>
      <c r="B184">
        <v>15</v>
      </c>
      <c r="D184" t="s">
        <v>8221</v>
      </c>
      <c r="E184">
        <v>0</v>
      </c>
      <c r="G184" t="s">
        <v>8221</v>
      </c>
      <c r="H184">
        <v>1</v>
      </c>
    </row>
    <row r="185" spans="1:8" x14ac:dyDescent="0.25">
      <c r="A185" t="s">
        <v>8219</v>
      </c>
      <c r="B185">
        <v>15</v>
      </c>
      <c r="D185" t="s">
        <v>8221</v>
      </c>
      <c r="E185">
        <v>0</v>
      </c>
      <c r="G185" t="s">
        <v>8221</v>
      </c>
      <c r="H185">
        <v>1</v>
      </c>
    </row>
    <row r="186" spans="1:8" x14ac:dyDescent="0.25">
      <c r="A186" t="s">
        <v>8219</v>
      </c>
      <c r="B186">
        <v>15</v>
      </c>
      <c r="D186" t="s">
        <v>8221</v>
      </c>
      <c r="E186">
        <v>0</v>
      </c>
      <c r="G186" t="s">
        <v>8221</v>
      </c>
      <c r="H186">
        <v>1</v>
      </c>
    </row>
    <row r="187" spans="1:8" x14ac:dyDescent="0.25">
      <c r="A187" t="s">
        <v>8219</v>
      </c>
      <c r="B187">
        <v>15</v>
      </c>
      <c r="D187" t="s">
        <v>8221</v>
      </c>
      <c r="E187">
        <v>0</v>
      </c>
      <c r="G187" t="s">
        <v>8221</v>
      </c>
      <c r="H187">
        <v>1</v>
      </c>
    </row>
    <row r="188" spans="1:8" x14ac:dyDescent="0.25">
      <c r="A188" t="s">
        <v>8219</v>
      </c>
      <c r="B188">
        <v>15</v>
      </c>
      <c r="D188" t="s">
        <v>8221</v>
      </c>
      <c r="E188">
        <v>0</v>
      </c>
      <c r="G188" t="s">
        <v>8221</v>
      </c>
      <c r="H188">
        <v>1</v>
      </c>
    </row>
    <row r="189" spans="1:8" x14ac:dyDescent="0.25">
      <c r="A189" t="s">
        <v>8219</v>
      </c>
      <c r="B189">
        <v>15</v>
      </c>
      <c r="D189" t="s">
        <v>8221</v>
      </c>
      <c r="E189">
        <v>0</v>
      </c>
      <c r="G189" t="s">
        <v>8221</v>
      </c>
      <c r="H189">
        <v>1</v>
      </c>
    </row>
    <row r="190" spans="1:8" x14ac:dyDescent="0.25">
      <c r="A190" t="s">
        <v>8219</v>
      </c>
      <c r="B190">
        <v>15</v>
      </c>
      <c r="D190" t="s">
        <v>8221</v>
      </c>
      <c r="E190">
        <v>0</v>
      </c>
      <c r="G190" t="s">
        <v>8221</v>
      </c>
      <c r="H190">
        <v>1</v>
      </c>
    </row>
    <row r="191" spans="1:8" x14ac:dyDescent="0.25">
      <c r="A191" t="s">
        <v>8219</v>
      </c>
      <c r="B191">
        <v>16</v>
      </c>
      <c r="D191" t="s">
        <v>8221</v>
      </c>
      <c r="E191">
        <v>0</v>
      </c>
      <c r="G191" t="s">
        <v>8221</v>
      </c>
      <c r="H191">
        <v>1</v>
      </c>
    </row>
    <row r="192" spans="1:8" x14ac:dyDescent="0.25">
      <c r="A192" t="s">
        <v>8219</v>
      </c>
      <c r="B192">
        <v>16</v>
      </c>
      <c r="D192" t="s">
        <v>8221</v>
      </c>
      <c r="E192">
        <v>0</v>
      </c>
      <c r="G192" t="s">
        <v>8221</v>
      </c>
      <c r="H192">
        <v>1</v>
      </c>
    </row>
    <row r="193" spans="1:8" x14ac:dyDescent="0.25">
      <c r="A193" t="s">
        <v>8219</v>
      </c>
      <c r="B193">
        <v>16</v>
      </c>
      <c r="D193" t="s">
        <v>8221</v>
      </c>
      <c r="E193">
        <v>0</v>
      </c>
      <c r="G193" t="s">
        <v>8221</v>
      </c>
      <c r="H193">
        <v>1</v>
      </c>
    </row>
    <row r="194" spans="1:8" x14ac:dyDescent="0.25">
      <c r="A194" t="s">
        <v>8219</v>
      </c>
      <c r="B194">
        <v>16</v>
      </c>
      <c r="D194" t="s">
        <v>8221</v>
      </c>
      <c r="E194">
        <v>0</v>
      </c>
      <c r="G194" t="s">
        <v>8221</v>
      </c>
      <c r="H194">
        <v>1</v>
      </c>
    </row>
    <row r="195" spans="1:8" x14ac:dyDescent="0.25">
      <c r="A195" t="s">
        <v>8219</v>
      </c>
      <c r="B195">
        <v>16</v>
      </c>
      <c r="D195" t="s">
        <v>8221</v>
      </c>
      <c r="E195">
        <v>0</v>
      </c>
      <c r="G195" t="s">
        <v>8221</v>
      </c>
      <c r="H195">
        <v>1</v>
      </c>
    </row>
    <row r="196" spans="1:8" x14ac:dyDescent="0.25">
      <c r="A196" t="s">
        <v>8219</v>
      </c>
      <c r="B196">
        <v>16</v>
      </c>
      <c r="D196" t="s">
        <v>8221</v>
      </c>
      <c r="E196">
        <v>0</v>
      </c>
      <c r="G196" t="s">
        <v>8221</v>
      </c>
      <c r="H196">
        <v>1</v>
      </c>
    </row>
    <row r="197" spans="1:8" x14ac:dyDescent="0.25">
      <c r="A197" t="s">
        <v>8219</v>
      </c>
      <c r="B197">
        <v>16</v>
      </c>
      <c r="D197" t="s">
        <v>8221</v>
      </c>
      <c r="E197">
        <v>0</v>
      </c>
      <c r="G197" t="s">
        <v>8221</v>
      </c>
      <c r="H197">
        <v>1</v>
      </c>
    </row>
    <row r="198" spans="1:8" x14ac:dyDescent="0.25">
      <c r="A198" t="s">
        <v>8219</v>
      </c>
      <c r="B198">
        <v>16</v>
      </c>
      <c r="D198" t="s">
        <v>8221</v>
      </c>
      <c r="E198">
        <v>0</v>
      </c>
      <c r="G198" t="s">
        <v>8221</v>
      </c>
      <c r="H198">
        <v>1</v>
      </c>
    </row>
    <row r="199" spans="1:8" x14ac:dyDescent="0.25">
      <c r="A199" t="s">
        <v>8219</v>
      </c>
      <c r="B199">
        <v>16</v>
      </c>
      <c r="D199" t="s">
        <v>8221</v>
      </c>
      <c r="E199">
        <v>0</v>
      </c>
      <c r="G199" t="s">
        <v>8221</v>
      </c>
      <c r="H199">
        <v>1</v>
      </c>
    </row>
    <row r="200" spans="1:8" x14ac:dyDescent="0.25">
      <c r="A200" t="s">
        <v>8219</v>
      </c>
      <c r="B200">
        <v>16</v>
      </c>
      <c r="D200" t="s">
        <v>8221</v>
      </c>
      <c r="E200">
        <v>0</v>
      </c>
      <c r="G200" t="s">
        <v>8221</v>
      </c>
      <c r="H200">
        <v>1</v>
      </c>
    </row>
    <row r="201" spans="1:8" x14ac:dyDescent="0.25">
      <c r="A201" t="s">
        <v>8219</v>
      </c>
      <c r="B201">
        <v>16</v>
      </c>
      <c r="D201" t="s">
        <v>8221</v>
      </c>
      <c r="E201">
        <v>0</v>
      </c>
      <c r="G201" t="s">
        <v>8221</v>
      </c>
      <c r="H201">
        <v>1</v>
      </c>
    </row>
    <row r="202" spans="1:8" x14ac:dyDescent="0.25">
      <c r="A202" t="s">
        <v>8219</v>
      </c>
      <c r="B202">
        <v>16</v>
      </c>
      <c r="D202" t="s">
        <v>8221</v>
      </c>
      <c r="E202">
        <v>0</v>
      </c>
      <c r="G202" t="s">
        <v>8221</v>
      </c>
      <c r="H202">
        <v>1</v>
      </c>
    </row>
    <row r="203" spans="1:8" x14ac:dyDescent="0.25">
      <c r="A203" t="s">
        <v>8219</v>
      </c>
      <c r="B203">
        <v>16</v>
      </c>
      <c r="D203" t="s">
        <v>8221</v>
      </c>
      <c r="E203">
        <v>0</v>
      </c>
      <c r="G203" t="s">
        <v>8221</v>
      </c>
      <c r="H203">
        <v>1</v>
      </c>
    </row>
    <row r="204" spans="1:8" x14ac:dyDescent="0.25">
      <c r="A204" t="s">
        <v>8219</v>
      </c>
      <c r="B204">
        <v>17</v>
      </c>
      <c r="D204" t="s">
        <v>8221</v>
      </c>
      <c r="E204">
        <v>0</v>
      </c>
      <c r="G204" t="s">
        <v>8221</v>
      </c>
      <c r="H204">
        <v>1</v>
      </c>
    </row>
    <row r="205" spans="1:8" x14ac:dyDescent="0.25">
      <c r="A205" t="s">
        <v>8219</v>
      </c>
      <c r="B205">
        <v>17</v>
      </c>
      <c r="D205" t="s">
        <v>8221</v>
      </c>
      <c r="E205">
        <v>0</v>
      </c>
      <c r="G205" t="s">
        <v>8221</v>
      </c>
      <c r="H205">
        <v>1</v>
      </c>
    </row>
    <row r="206" spans="1:8" x14ac:dyDescent="0.25">
      <c r="A206" t="s">
        <v>8219</v>
      </c>
      <c r="B206">
        <v>17</v>
      </c>
      <c r="D206" t="s">
        <v>8221</v>
      </c>
      <c r="E206">
        <v>0</v>
      </c>
      <c r="G206" t="s">
        <v>8221</v>
      </c>
      <c r="H206">
        <v>1</v>
      </c>
    </row>
    <row r="207" spans="1:8" x14ac:dyDescent="0.25">
      <c r="A207" t="s">
        <v>8219</v>
      </c>
      <c r="B207">
        <v>17</v>
      </c>
      <c r="D207" t="s">
        <v>8221</v>
      </c>
      <c r="E207">
        <v>0</v>
      </c>
      <c r="G207" t="s">
        <v>8221</v>
      </c>
      <c r="H207">
        <v>2</v>
      </c>
    </row>
    <row r="208" spans="1:8" x14ac:dyDescent="0.25">
      <c r="A208" t="s">
        <v>8219</v>
      </c>
      <c r="B208">
        <v>17</v>
      </c>
      <c r="D208" t="s">
        <v>8221</v>
      </c>
      <c r="E208">
        <v>0</v>
      </c>
      <c r="G208" t="s">
        <v>8221</v>
      </c>
      <c r="H208">
        <v>2</v>
      </c>
    </row>
    <row r="209" spans="1:8" x14ac:dyDescent="0.25">
      <c r="A209" t="s">
        <v>8219</v>
      </c>
      <c r="B209">
        <v>17</v>
      </c>
      <c r="D209" t="s">
        <v>8221</v>
      </c>
      <c r="E209">
        <v>0</v>
      </c>
      <c r="G209" t="s">
        <v>8221</v>
      </c>
      <c r="H209">
        <v>2</v>
      </c>
    </row>
    <row r="210" spans="1:8" x14ac:dyDescent="0.25">
      <c r="A210" t="s">
        <v>8219</v>
      </c>
      <c r="B210">
        <v>17</v>
      </c>
      <c r="D210" t="s">
        <v>8221</v>
      </c>
      <c r="E210">
        <v>0</v>
      </c>
      <c r="G210" t="s">
        <v>8221</v>
      </c>
      <c r="H210">
        <v>2</v>
      </c>
    </row>
    <row r="211" spans="1:8" x14ac:dyDescent="0.25">
      <c r="A211" t="s">
        <v>8219</v>
      </c>
      <c r="B211">
        <v>17</v>
      </c>
      <c r="D211" t="s">
        <v>8221</v>
      </c>
      <c r="E211">
        <v>0</v>
      </c>
      <c r="G211" t="s">
        <v>8221</v>
      </c>
      <c r="H211">
        <v>2</v>
      </c>
    </row>
    <row r="212" spans="1:8" x14ac:dyDescent="0.25">
      <c r="A212" t="s">
        <v>8219</v>
      </c>
      <c r="B212">
        <v>17</v>
      </c>
      <c r="D212" t="s">
        <v>8221</v>
      </c>
      <c r="E212">
        <v>0</v>
      </c>
      <c r="G212" t="s">
        <v>8221</v>
      </c>
      <c r="H212">
        <v>2</v>
      </c>
    </row>
    <row r="213" spans="1:8" x14ac:dyDescent="0.25">
      <c r="A213" t="s">
        <v>8219</v>
      </c>
      <c r="B213">
        <v>17</v>
      </c>
      <c r="D213" t="s">
        <v>8221</v>
      </c>
      <c r="E213">
        <v>0</v>
      </c>
      <c r="G213" t="s">
        <v>8221</v>
      </c>
      <c r="H213">
        <v>2</v>
      </c>
    </row>
    <row r="214" spans="1:8" x14ac:dyDescent="0.25">
      <c r="A214" t="s">
        <v>8219</v>
      </c>
      <c r="B214">
        <v>17</v>
      </c>
      <c r="D214" t="s">
        <v>8221</v>
      </c>
      <c r="E214">
        <v>0</v>
      </c>
      <c r="G214" t="s">
        <v>8221</v>
      </c>
      <c r="H214">
        <v>2</v>
      </c>
    </row>
    <row r="215" spans="1:8" x14ac:dyDescent="0.25">
      <c r="A215" t="s">
        <v>8219</v>
      </c>
      <c r="B215">
        <v>17</v>
      </c>
      <c r="D215" t="s">
        <v>8221</v>
      </c>
      <c r="E215">
        <v>0</v>
      </c>
      <c r="G215" t="s">
        <v>8221</v>
      </c>
      <c r="H215">
        <v>2</v>
      </c>
    </row>
    <row r="216" spans="1:8" x14ac:dyDescent="0.25">
      <c r="A216" t="s">
        <v>8219</v>
      </c>
      <c r="B216">
        <v>17</v>
      </c>
      <c r="D216" t="s">
        <v>8221</v>
      </c>
      <c r="E216">
        <v>0</v>
      </c>
      <c r="G216" t="s">
        <v>8221</v>
      </c>
      <c r="H216">
        <v>2</v>
      </c>
    </row>
    <row r="217" spans="1:8" x14ac:dyDescent="0.25">
      <c r="A217" t="s">
        <v>8219</v>
      </c>
      <c r="B217">
        <v>17</v>
      </c>
      <c r="D217" t="s">
        <v>8221</v>
      </c>
      <c r="E217">
        <v>0</v>
      </c>
      <c r="G217" t="s">
        <v>8221</v>
      </c>
      <c r="H217">
        <v>2</v>
      </c>
    </row>
    <row r="218" spans="1:8" x14ac:dyDescent="0.25">
      <c r="A218" t="s">
        <v>8219</v>
      </c>
      <c r="B218">
        <v>17</v>
      </c>
      <c r="D218" t="s">
        <v>8221</v>
      </c>
      <c r="E218">
        <v>0</v>
      </c>
      <c r="G218" t="s">
        <v>8221</v>
      </c>
      <c r="H218">
        <v>2</v>
      </c>
    </row>
    <row r="219" spans="1:8" x14ac:dyDescent="0.25">
      <c r="A219" t="s">
        <v>8219</v>
      </c>
      <c r="B219">
        <v>17</v>
      </c>
      <c r="D219" t="s">
        <v>8221</v>
      </c>
      <c r="E219">
        <v>0</v>
      </c>
      <c r="G219" t="s">
        <v>8221</v>
      </c>
      <c r="H219">
        <v>2</v>
      </c>
    </row>
    <row r="220" spans="1:8" x14ac:dyDescent="0.25">
      <c r="A220" t="s">
        <v>8219</v>
      </c>
      <c r="B220">
        <v>17</v>
      </c>
      <c r="D220" t="s">
        <v>8221</v>
      </c>
      <c r="E220">
        <v>0</v>
      </c>
      <c r="G220" t="s">
        <v>8221</v>
      </c>
      <c r="H220">
        <v>2</v>
      </c>
    </row>
    <row r="221" spans="1:8" x14ac:dyDescent="0.25">
      <c r="A221" t="s">
        <v>8219</v>
      </c>
      <c r="B221">
        <v>17</v>
      </c>
      <c r="D221" t="s">
        <v>8221</v>
      </c>
      <c r="E221">
        <v>0</v>
      </c>
      <c r="G221" t="s">
        <v>8221</v>
      </c>
      <c r="H221">
        <v>2</v>
      </c>
    </row>
    <row r="222" spans="1:8" x14ac:dyDescent="0.25">
      <c r="A222" t="s">
        <v>8219</v>
      </c>
      <c r="B222">
        <v>17</v>
      </c>
      <c r="D222" t="s">
        <v>8221</v>
      </c>
      <c r="E222">
        <v>0</v>
      </c>
      <c r="G222" t="s">
        <v>8221</v>
      </c>
      <c r="H222">
        <v>2</v>
      </c>
    </row>
    <row r="223" spans="1:8" x14ac:dyDescent="0.25">
      <c r="A223" t="s">
        <v>8219</v>
      </c>
      <c r="B223">
        <v>17</v>
      </c>
      <c r="D223" t="s">
        <v>8221</v>
      </c>
      <c r="E223">
        <v>0</v>
      </c>
      <c r="G223" t="s">
        <v>8221</v>
      </c>
      <c r="H223">
        <v>2</v>
      </c>
    </row>
    <row r="224" spans="1:8" x14ac:dyDescent="0.25">
      <c r="A224" t="s">
        <v>8219</v>
      </c>
      <c r="B224">
        <v>17</v>
      </c>
      <c r="D224" t="s">
        <v>8221</v>
      </c>
      <c r="E224">
        <v>0</v>
      </c>
      <c r="G224" t="s">
        <v>8221</v>
      </c>
      <c r="H224">
        <v>2</v>
      </c>
    </row>
    <row r="225" spans="1:8" x14ac:dyDescent="0.25">
      <c r="A225" t="s">
        <v>8219</v>
      </c>
      <c r="B225">
        <v>17</v>
      </c>
      <c r="D225" t="s">
        <v>8221</v>
      </c>
      <c r="E225">
        <v>0</v>
      </c>
      <c r="G225" t="s">
        <v>8221</v>
      </c>
      <c r="H225">
        <v>2</v>
      </c>
    </row>
    <row r="226" spans="1:8" x14ac:dyDescent="0.25">
      <c r="A226" t="s">
        <v>8219</v>
      </c>
      <c r="B226">
        <v>17</v>
      </c>
      <c r="D226" t="s">
        <v>8221</v>
      </c>
      <c r="E226">
        <v>0</v>
      </c>
      <c r="G226" t="s">
        <v>8221</v>
      </c>
      <c r="H226">
        <v>2</v>
      </c>
    </row>
    <row r="227" spans="1:8" x14ac:dyDescent="0.25">
      <c r="A227" t="s">
        <v>8219</v>
      </c>
      <c r="B227">
        <v>17</v>
      </c>
      <c r="D227" t="s">
        <v>8221</v>
      </c>
      <c r="E227">
        <v>0</v>
      </c>
      <c r="G227" t="s">
        <v>8221</v>
      </c>
      <c r="H227">
        <v>2</v>
      </c>
    </row>
    <row r="228" spans="1:8" x14ac:dyDescent="0.25">
      <c r="A228" t="s">
        <v>8219</v>
      </c>
      <c r="B228">
        <v>17</v>
      </c>
      <c r="D228" t="s">
        <v>8221</v>
      </c>
      <c r="E228">
        <v>0</v>
      </c>
      <c r="G228" t="s">
        <v>8221</v>
      </c>
      <c r="H228">
        <v>2</v>
      </c>
    </row>
    <row r="229" spans="1:8" x14ac:dyDescent="0.25">
      <c r="A229" t="s">
        <v>8219</v>
      </c>
      <c r="B229">
        <v>17</v>
      </c>
      <c r="D229" t="s">
        <v>8221</v>
      </c>
      <c r="E229">
        <v>0</v>
      </c>
      <c r="G229" t="s">
        <v>8221</v>
      </c>
      <c r="H229">
        <v>2</v>
      </c>
    </row>
    <row r="230" spans="1:8" x14ac:dyDescent="0.25">
      <c r="A230" t="s">
        <v>8219</v>
      </c>
      <c r="B230">
        <v>17</v>
      </c>
      <c r="D230" t="s">
        <v>8221</v>
      </c>
      <c r="E230">
        <v>0</v>
      </c>
      <c r="G230" t="s">
        <v>8221</v>
      </c>
      <c r="H230">
        <v>2</v>
      </c>
    </row>
    <row r="231" spans="1:8" x14ac:dyDescent="0.25">
      <c r="A231" t="s">
        <v>8219</v>
      </c>
      <c r="B231">
        <v>17</v>
      </c>
      <c r="D231" t="s">
        <v>8221</v>
      </c>
      <c r="E231">
        <v>0</v>
      </c>
      <c r="G231" t="s">
        <v>8221</v>
      </c>
      <c r="H231">
        <v>2</v>
      </c>
    </row>
    <row r="232" spans="1:8" x14ac:dyDescent="0.25">
      <c r="A232" t="s">
        <v>8219</v>
      </c>
      <c r="B232">
        <v>17</v>
      </c>
      <c r="D232" t="s">
        <v>8221</v>
      </c>
      <c r="E232">
        <v>0</v>
      </c>
      <c r="G232" t="s">
        <v>8221</v>
      </c>
      <c r="H232">
        <v>2</v>
      </c>
    </row>
    <row r="233" spans="1:8" x14ac:dyDescent="0.25">
      <c r="A233" t="s">
        <v>8219</v>
      </c>
      <c r="B233">
        <v>17</v>
      </c>
      <c r="D233" t="s">
        <v>8221</v>
      </c>
      <c r="E233">
        <v>0</v>
      </c>
      <c r="G233" t="s">
        <v>8221</v>
      </c>
      <c r="H233">
        <v>2</v>
      </c>
    </row>
    <row r="234" spans="1:8" x14ac:dyDescent="0.25">
      <c r="A234" t="s">
        <v>8219</v>
      </c>
      <c r="B234">
        <v>17</v>
      </c>
      <c r="D234" t="s">
        <v>8221</v>
      </c>
      <c r="E234">
        <v>0</v>
      </c>
      <c r="G234" t="s">
        <v>8221</v>
      </c>
      <c r="H234">
        <v>2</v>
      </c>
    </row>
    <row r="235" spans="1:8" x14ac:dyDescent="0.25">
      <c r="A235" t="s">
        <v>8219</v>
      </c>
      <c r="B235">
        <v>17</v>
      </c>
      <c r="D235" t="s">
        <v>8221</v>
      </c>
      <c r="E235">
        <v>0</v>
      </c>
      <c r="G235" t="s">
        <v>8221</v>
      </c>
      <c r="H235">
        <v>2</v>
      </c>
    </row>
    <row r="236" spans="1:8" x14ac:dyDescent="0.25">
      <c r="A236" t="s">
        <v>8219</v>
      </c>
      <c r="B236">
        <v>17</v>
      </c>
      <c r="D236" t="s">
        <v>8221</v>
      </c>
      <c r="E236">
        <v>0</v>
      </c>
      <c r="G236" t="s">
        <v>8221</v>
      </c>
      <c r="H236">
        <v>2</v>
      </c>
    </row>
    <row r="237" spans="1:8" x14ac:dyDescent="0.25">
      <c r="A237" t="s">
        <v>8219</v>
      </c>
      <c r="B237">
        <v>17</v>
      </c>
      <c r="D237" t="s">
        <v>8221</v>
      </c>
      <c r="E237">
        <v>0</v>
      </c>
      <c r="G237" t="s">
        <v>8221</v>
      </c>
      <c r="H237">
        <v>2</v>
      </c>
    </row>
    <row r="238" spans="1:8" x14ac:dyDescent="0.25">
      <c r="A238" t="s">
        <v>8219</v>
      </c>
      <c r="B238">
        <v>18</v>
      </c>
      <c r="D238" t="s">
        <v>8221</v>
      </c>
      <c r="E238">
        <v>0</v>
      </c>
      <c r="G238" t="s">
        <v>8221</v>
      </c>
      <c r="H238">
        <v>2</v>
      </c>
    </row>
    <row r="239" spans="1:8" x14ac:dyDescent="0.25">
      <c r="A239" t="s">
        <v>8219</v>
      </c>
      <c r="B239">
        <v>18</v>
      </c>
      <c r="D239" t="s">
        <v>8221</v>
      </c>
      <c r="E239">
        <v>0</v>
      </c>
      <c r="G239" t="s">
        <v>8221</v>
      </c>
      <c r="H239">
        <v>2</v>
      </c>
    </row>
    <row r="240" spans="1:8" x14ac:dyDescent="0.25">
      <c r="A240" t="s">
        <v>8219</v>
      </c>
      <c r="B240">
        <v>18</v>
      </c>
      <c r="D240" t="s">
        <v>8221</v>
      </c>
      <c r="E240">
        <v>0</v>
      </c>
      <c r="G240" t="s">
        <v>8221</v>
      </c>
      <c r="H240">
        <v>2</v>
      </c>
    </row>
    <row r="241" spans="1:8" x14ac:dyDescent="0.25">
      <c r="A241" t="s">
        <v>8219</v>
      </c>
      <c r="B241">
        <v>18</v>
      </c>
      <c r="D241" t="s">
        <v>8221</v>
      </c>
      <c r="E241">
        <v>0</v>
      </c>
      <c r="G241" t="s">
        <v>8221</v>
      </c>
      <c r="H241">
        <v>2</v>
      </c>
    </row>
    <row r="242" spans="1:8" x14ac:dyDescent="0.25">
      <c r="A242" t="s">
        <v>8219</v>
      </c>
      <c r="B242">
        <v>18</v>
      </c>
      <c r="D242" t="s">
        <v>8221</v>
      </c>
      <c r="E242">
        <v>0</v>
      </c>
      <c r="G242" t="s">
        <v>8221</v>
      </c>
      <c r="H242">
        <v>2</v>
      </c>
    </row>
    <row r="243" spans="1:8" x14ac:dyDescent="0.25">
      <c r="A243" t="s">
        <v>8219</v>
      </c>
      <c r="B243">
        <v>18</v>
      </c>
      <c r="D243" t="s">
        <v>8221</v>
      </c>
      <c r="E243">
        <v>0</v>
      </c>
      <c r="G243" t="s">
        <v>8221</v>
      </c>
      <c r="H243">
        <v>2</v>
      </c>
    </row>
    <row r="244" spans="1:8" x14ac:dyDescent="0.25">
      <c r="A244" t="s">
        <v>8219</v>
      </c>
      <c r="B244">
        <v>18</v>
      </c>
      <c r="D244" t="s">
        <v>8221</v>
      </c>
      <c r="E244">
        <v>0</v>
      </c>
      <c r="G244" t="s">
        <v>8221</v>
      </c>
      <c r="H244">
        <v>2</v>
      </c>
    </row>
    <row r="245" spans="1:8" x14ac:dyDescent="0.25">
      <c r="A245" t="s">
        <v>8219</v>
      </c>
      <c r="B245">
        <v>18</v>
      </c>
      <c r="D245" t="s">
        <v>8221</v>
      </c>
      <c r="E245">
        <v>0</v>
      </c>
      <c r="G245" t="s">
        <v>8221</v>
      </c>
      <c r="H245">
        <v>2</v>
      </c>
    </row>
    <row r="246" spans="1:8" x14ac:dyDescent="0.25">
      <c r="A246" t="s">
        <v>8219</v>
      </c>
      <c r="B246">
        <v>18</v>
      </c>
      <c r="D246" t="s">
        <v>8221</v>
      </c>
      <c r="E246">
        <v>0</v>
      </c>
      <c r="G246" t="s">
        <v>8221</v>
      </c>
      <c r="H246">
        <v>2</v>
      </c>
    </row>
    <row r="247" spans="1:8" x14ac:dyDescent="0.25">
      <c r="A247" t="s">
        <v>8219</v>
      </c>
      <c r="B247">
        <v>18</v>
      </c>
      <c r="D247" t="s">
        <v>8221</v>
      </c>
      <c r="E247">
        <v>0</v>
      </c>
      <c r="G247" t="s">
        <v>8221</v>
      </c>
      <c r="H247">
        <v>2</v>
      </c>
    </row>
    <row r="248" spans="1:8" x14ac:dyDescent="0.25">
      <c r="A248" t="s">
        <v>8219</v>
      </c>
      <c r="B248">
        <v>18</v>
      </c>
      <c r="D248" t="s">
        <v>8221</v>
      </c>
      <c r="E248">
        <v>0</v>
      </c>
      <c r="G248" t="s">
        <v>8221</v>
      </c>
      <c r="H248">
        <v>2</v>
      </c>
    </row>
    <row r="249" spans="1:8" x14ac:dyDescent="0.25">
      <c r="A249" t="s">
        <v>8219</v>
      </c>
      <c r="B249">
        <v>18</v>
      </c>
      <c r="D249" t="s">
        <v>8221</v>
      </c>
      <c r="E249">
        <v>0</v>
      </c>
      <c r="G249" t="s">
        <v>8221</v>
      </c>
      <c r="H249">
        <v>2</v>
      </c>
    </row>
    <row r="250" spans="1:8" x14ac:dyDescent="0.25">
      <c r="A250" t="s">
        <v>8219</v>
      </c>
      <c r="B250">
        <v>18</v>
      </c>
      <c r="D250" t="s">
        <v>8221</v>
      </c>
      <c r="E250">
        <v>0</v>
      </c>
      <c r="G250" t="s">
        <v>8221</v>
      </c>
      <c r="H250">
        <v>2</v>
      </c>
    </row>
    <row r="251" spans="1:8" x14ac:dyDescent="0.25">
      <c r="A251" t="s">
        <v>8219</v>
      </c>
      <c r="B251">
        <v>18</v>
      </c>
      <c r="D251" t="s">
        <v>8221</v>
      </c>
      <c r="E251">
        <v>0</v>
      </c>
      <c r="G251" t="s">
        <v>8221</v>
      </c>
      <c r="H251">
        <v>2</v>
      </c>
    </row>
    <row r="252" spans="1:8" x14ac:dyDescent="0.25">
      <c r="A252" t="s">
        <v>8219</v>
      </c>
      <c r="B252">
        <v>18</v>
      </c>
      <c r="D252" t="s">
        <v>8221</v>
      </c>
      <c r="E252">
        <v>0</v>
      </c>
      <c r="G252" t="s">
        <v>8221</v>
      </c>
      <c r="H252">
        <v>2</v>
      </c>
    </row>
    <row r="253" spans="1:8" x14ac:dyDescent="0.25">
      <c r="A253" t="s">
        <v>8219</v>
      </c>
      <c r="B253">
        <v>18</v>
      </c>
      <c r="D253" t="s">
        <v>8221</v>
      </c>
      <c r="E253">
        <v>0</v>
      </c>
      <c r="G253" t="s">
        <v>8221</v>
      </c>
      <c r="H253">
        <v>2</v>
      </c>
    </row>
    <row r="254" spans="1:8" x14ac:dyDescent="0.25">
      <c r="A254" t="s">
        <v>8219</v>
      </c>
      <c r="B254">
        <v>18</v>
      </c>
      <c r="D254" t="s">
        <v>8221</v>
      </c>
      <c r="E254">
        <v>0</v>
      </c>
      <c r="G254" t="s">
        <v>8221</v>
      </c>
      <c r="H254">
        <v>2</v>
      </c>
    </row>
    <row r="255" spans="1:8" x14ac:dyDescent="0.25">
      <c r="A255" t="s">
        <v>8219</v>
      </c>
      <c r="B255">
        <v>18</v>
      </c>
      <c r="D255" t="s">
        <v>8221</v>
      </c>
      <c r="E255">
        <v>0</v>
      </c>
      <c r="G255" t="s">
        <v>8221</v>
      </c>
      <c r="H255">
        <v>2</v>
      </c>
    </row>
    <row r="256" spans="1:8" x14ac:dyDescent="0.25">
      <c r="A256" t="s">
        <v>8219</v>
      </c>
      <c r="B256">
        <v>18</v>
      </c>
      <c r="D256" t="s">
        <v>8221</v>
      </c>
      <c r="E256">
        <v>0</v>
      </c>
      <c r="G256" t="s">
        <v>8221</v>
      </c>
      <c r="H256">
        <v>2</v>
      </c>
    </row>
    <row r="257" spans="1:8" x14ac:dyDescent="0.25">
      <c r="A257" t="s">
        <v>8219</v>
      </c>
      <c r="B257">
        <v>18</v>
      </c>
      <c r="D257" t="s">
        <v>8221</v>
      </c>
      <c r="E257">
        <v>0</v>
      </c>
      <c r="G257" t="s">
        <v>8221</v>
      </c>
      <c r="H257">
        <v>2</v>
      </c>
    </row>
    <row r="258" spans="1:8" x14ac:dyDescent="0.25">
      <c r="A258" t="s">
        <v>8219</v>
      </c>
      <c r="B258">
        <v>18</v>
      </c>
      <c r="D258" t="s">
        <v>8221</v>
      </c>
      <c r="E258">
        <v>0</v>
      </c>
      <c r="G258" t="s">
        <v>8221</v>
      </c>
      <c r="H258">
        <v>2</v>
      </c>
    </row>
    <row r="259" spans="1:8" x14ac:dyDescent="0.25">
      <c r="A259" t="s">
        <v>8219</v>
      </c>
      <c r="B259">
        <v>19</v>
      </c>
      <c r="D259" t="s">
        <v>8221</v>
      </c>
      <c r="E259">
        <v>0</v>
      </c>
      <c r="G259" t="s">
        <v>8221</v>
      </c>
      <c r="H259">
        <v>2</v>
      </c>
    </row>
    <row r="260" spans="1:8" x14ac:dyDescent="0.25">
      <c r="A260" t="s">
        <v>8219</v>
      </c>
      <c r="B260">
        <v>19</v>
      </c>
      <c r="D260" t="s">
        <v>8221</v>
      </c>
      <c r="E260">
        <v>0</v>
      </c>
      <c r="G260" t="s">
        <v>8221</v>
      </c>
      <c r="H260">
        <v>2</v>
      </c>
    </row>
    <row r="261" spans="1:8" x14ac:dyDescent="0.25">
      <c r="A261" t="s">
        <v>8219</v>
      </c>
      <c r="B261">
        <v>19</v>
      </c>
      <c r="D261" t="s">
        <v>8221</v>
      </c>
      <c r="E261">
        <v>0</v>
      </c>
      <c r="G261" t="s">
        <v>8221</v>
      </c>
      <c r="H261">
        <v>2</v>
      </c>
    </row>
    <row r="262" spans="1:8" x14ac:dyDescent="0.25">
      <c r="A262" t="s">
        <v>8219</v>
      </c>
      <c r="B262">
        <v>19</v>
      </c>
      <c r="D262" t="s">
        <v>8221</v>
      </c>
      <c r="E262">
        <v>0</v>
      </c>
      <c r="G262" t="s">
        <v>8221</v>
      </c>
      <c r="H262">
        <v>2</v>
      </c>
    </row>
    <row r="263" spans="1:8" x14ac:dyDescent="0.25">
      <c r="A263" t="s">
        <v>8219</v>
      </c>
      <c r="B263">
        <v>19</v>
      </c>
      <c r="D263" t="s">
        <v>8221</v>
      </c>
      <c r="E263">
        <v>0</v>
      </c>
      <c r="G263" t="s">
        <v>8221</v>
      </c>
      <c r="H263">
        <v>2</v>
      </c>
    </row>
    <row r="264" spans="1:8" x14ac:dyDescent="0.25">
      <c r="A264" t="s">
        <v>8219</v>
      </c>
      <c r="B264">
        <v>19</v>
      </c>
      <c r="D264" t="s">
        <v>8221</v>
      </c>
      <c r="E264">
        <v>0</v>
      </c>
      <c r="G264" t="s">
        <v>8221</v>
      </c>
      <c r="H264">
        <v>2</v>
      </c>
    </row>
    <row r="265" spans="1:8" x14ac:dyDescent="0.25">
      <c r="A265" t="s">
        <v>8219</v>
      </c>
      <c r="B265">
        <v>19</v>
      </c>
      <c r="D265" t="s">
        <v>8221</v>
      </c>
      <c r="E265">
        <v>0</v>
      </c>
      <c r="G265" t="s">
        <v>8221</v>
      </c>
      <c r="H265">
        <v>2</v>
      </c>
    </row>
    <row r="266" spans="1:8" x14ac:dyDescent="0.25">
      <c r="A266" t="s">
        <v>8219</v>
      </c>
      <c r="B266">
        <v>19</v>
      </c>
      <c r="D266" t="s">
        <v>8221</v>
      </c>
      <c r="E266">
        <v>0</v>
      </c>
      <c r="G266" t="s">
        <v>8221</v>
      </c>
      <c r="H266">
        <v>2</v>
      </c>
    </row>
    <row r="267" spans="1:8" x14ac:dyDescent="0.25">
      <c r="A267" t="s">
        <v>8219</v>
      </c>
      <c r="B267">
        <v>19</v>
      </c>
      <c r="D267" t="s">
        <v>8221</v>
      </c>
      <c r="E267">
        <v>0</v>
      </c>
      <c r="G267" t="s">
        <v>8221</v>
      </c>
      <c r="H267">
        <v>2</v>
      </c>
    </row>
    <row r="268" spans="1:8" x14ac:dyDescent="0.25">
      <c r="A268" t="s">
        <v>8219</v>
      </c>
      <c r="B268">
        <v>19</v>
      </c>
      <c r="D268" t="s">
        <v>8221</v>
      </c>
      <c r="E268">
        <v>0</v>
      </c>
      <c r="G268" t="s">
        <v>8221</v>
      </c>
      <c r="H268">
        <v>2</v>
      </c>
    </row>
    <row r="269" spans="1:8" x14ac:dyDescent="0.25">
      <c r="A269" t="s">
        <v>8219</v>
      </c>
      <c r="B269">
        <v>19</v>
      </c>
      <c r="D269" t="s">
        <v>8221</v>
      </c>
      <c r="E269">
        <v>0</v>
      </c>
      <c r="G269" t="s">
        <v>8221</v>
      </c>
      <c r="H269">
        <v>2</v>
      </c>
    </row>
    <row r="270" spans="1:8" x14ac:dyDescent="0.25">
      <c r="A270" t="s">
        <v>8219</v>
      </c>
      <c r="B270">
        <v>19</v>
      </c>
      <c r="D270" t="s">
        <v>8221</v>
      </c>
      <c r="E270">
        <v>0</v>
      </c>
      <c r="G270" t="s">
        <v>8221</v>
      </c>
      <c r="H270">
        <v>2</v>
      </c>
    </row>
    <row r="271" spans="1:8" x14ac:dyDescent="0.25">
      <c r="A271" t="s">
        <v>8219</v>
      </c>
      <c r="B271">
        <v>19</v>
      </c>
      <c r="D271" t="s">
        <v>8221</v>
      </c>
      <c r="E271">
        <v>0</v>
      </c>
      <c r="G271" t="s">
        <v>8221</v>
      </c>
      <c r="H271">
        <v>2</v>
      </c>
    </row>
    <row r="272" spans="1:8" x14ac:dyDescent="0.25">
      <c r="A272" t="s">
        <v>8219</v>
      </c>
      <c r="B272">
        <v>19</v>
      </c>
      <c r="D272" t="s">
        <v>8221</v>
      </c>
      <c r="E272">
        <v>0</v>
      </c>
      <c r="G272" t="s">
        <v>8221</v>
      </c>
      <c r="H272">
        <v>2</v>
      </c>
    </row>
    <row r="273" spans="1:8" x14ac:dyDescent="0.25">
      <c r="A273" t="s">
        <v>8219</v>
      </c>
      <c r="B273">
        <v>19</v>
      </c>
      <c r="D273" t="s">
        <v>8221</v>
      </c>
      <c r="E273">
        <v>0</v>
      </c>
      <c r="G273" t="s">
        <v>8221</v>
      </c>
      <c r="H273">
        <v>2</v>
      </c>
    </row>
    <row r="274" spans="1:8" x14ac:dyDescent="0.25">
      <c r="A274" t="s">
        <v>8219</v>
      </c>
      <c r="B274">
        <v>19</v>
      </c>
      <c r="D274" t="s">
        <v>8221</v>
      </c>
      <c r="E274">
        <v>0</v>
      </c>
      <c r="G274" t="s">
        <v>8221</v>
      </c>
      <c r="H274">
        <v>2</v>
      </c>
    </row>
    <row r="275" spans="1:8" x14ac:dyDescent="0.25">
      <c r="A275" t="s">
        <v>8219</v>
      </c>
      <c r="B275">
        <v>19</v>
      </c>
      <c r="D275" t="s">
        <v>8221</v>
      </c>
      <c r="E275">
        <v>0</v>
      </c>
      <c r="G275" t="s">
        <v>8221</v>
      </c>
      <c r="H275">
        <v>2</v>
      </c>
    </row>
    <row r="276" spans="1:8" x14ac:dyDescent="0.25">
      <c r="A276" t="s">
        <v>8219</v>
      </c>
      <c r="B276">
        <v>19</v>
      </c>
      <c r="D276" t="s">
        <v>8221</v>
      </c>
      <c r="E276">
        <v>0</v>
      </c>
      <c r="G276" t="s">
        <v>8221</v>
      </c>
      <c r="H276">
        <v>2</v>
      </c>
    </row>
    <row r="277" spans="1:8" x14ac:dyDescent="0.25">
      <c r="A277" t="s">
        <v>8219</v>
      </c>
      <c r="B277">
        <v>19</v>
      </c>
      <c r="D277" t="s">
        <v>8221</v>
      </c>
      <c r="E277">
        <v>0</v>
      </c>
      <c r="G277" t="s">
        <v>8221</v>
      </c>
      <c r="H277">
        <v>2</v>
      </c>
    </row>
    <row r="278" spans="1:8" x14ac:dyDescent="0.25">
      <c r="A278" t="s">
        <v>8219</v>
      </c>
      <c r="B278">
        <v>19</v>
      </c>
      <c r="D278" t="s">
        <v>8221</v>
      </c>
      <c r="E278">
        <v>0</v>
      </c>
      <c r="G278" t="s">
        <v>8221</v>
      </c>
      <c r="H278">
        <v>2</v>
      </c>
    </row>
    <row r="279" spans="1:8" x14ac:dyDescent="0.25">
      <c r="A279" t="s">
        <v>8219</v>
      </c>
      <c r="B279">
        <v>19</v>
      </c>
      <c r="D279" t="s">
        <v>8221</v>
      </c>
      <c r="E279">
        <v>0</v>
      </c>
      <c r="G279" t="s">
        <v>8221</v>
      </c>
      <c r="H279">
        <v>2</v>
      </c>
    </row>
    <row r="280" spans="1:8" x14ac:dyDescent="0.25">
      <c r="A280" t="s">
        <v>8219</v>
      </c>
      <c r="B280">
        <v>19</v>
      </c>
      <c r="D280" t="s">
        <v>8221</v>
      </c>
      <c r="E280">
        <v>0</v>
      </c>
      <c r="G280" t="s">
        <v>8221</v>
      </c>
      <c r="H280">
        <v>2</v>
      </c>
    </row>
    <row r="281" spans="1:8" x14ac:dyDescent="0.25">
      <c r="A281" t="s">
        <v>8219</v>
      </c>
      <c r="B281">
        <v>19</v>
      </c>
      <c r="D281" t="s">
        <v>8221</v>
      </c>
      <c r="E281">
        <v>0</v>
      </c>
      <c r="G281" t="s">
        <v>8221</v>
      </c>
      <c r="H281">
        <v>2</v>
      </c>
    </row>
    <row r="282" spans="1:8" x14ac:dyDescent="0.25">
      <c r="A282" t="s">
        <v>8219</v>
      </c>
      <c r="B282">
        <v>19</v>
      </c>
      <c r="D282" t="s">
        <v>8221</v>
      </c>
      <c r="E282">
        <v>0</v>
      </c>
      <c r="G282" t="s">
        <v>8221</v>
      </c>
      <c r="H282">
        <v>2</v>
      </c>
    </row>
    <row r="283" spans="1:8" x14ac:dyDescent="0.25">
      <c r="A283" t="s">
        <v>8219</v>
      </c>
      <c r="B283">
        <v>19</v>
      </c>
      <c r="D283" t="s">
        <v>8221</v>
      </c>
      <c r="E283">
        <v>0</v>
      </c>
      <c r="G283" t="s">
        <v>8221</v>
      </c>
      <c r="H283">
        <v>2</v>
      </c>
    </row>
    <row r="284" spans="1:8" x14ac:dyDescent="0.25">
      <c r="A284" t="s">
        <v>8219</v>
      </c>
      <c r="B284">
        <v>20</v>
      </c>
      <c r="D284" t="s">
        <v>8221</v>
      </c>
      <c r="E284">
        <v>0</v>
      </c>
      <c r="G284" t="s">
        <v>8221</v>
      </c>
      <c r="H284">
        <v>2</v>
      </c>
    </row>
    <row r="285" spans="1:8" x14ac:dyDescent="0.25">
      <c r="A285" t="s">
        <v>8219</v>
      </c>
      <c r="B285">
        <v>20</v>
      </c>
      <c r="D285" t="s">
        <v>8221</v>
      </c>
      <c r="E285">
        <v>0</v>
      </c>
      <c r="G285" t="s">
        <v>8221</v>
      </c>
      <c r="H285">
        <v>2</v>
      </c>
    </row>
    <row r="286" spans="1:8" x14ac:dyDescent="0.25">
      <c r="A286" t="s">
        <v>8219</v>
      </c>
      <c r="B286">
        <v>20</v>
      </c>
      <c r="D286" t="s">
        <v>8221</v>
      </c>
      <c r="E286">
        <v>0</v>
      </c>
      <c r="G286" t="s">
        <v>8221</v>
      </c>
      <c r="H286">
        <v>2</v>
      </c>
    </row>
    <row r="287" spans="1:8" x14ac:dyDescent="0.25">
      <c r="A287" t="s">
        <v>8219</v>
      </c>
      <c r="B287">
        <v>20</v>
      </c>
      <c r="D287" t="s">
        <v>8221</v>
      </c>
      <c r="E287">
        <v>0</v>
      </c>
      <c r="G287" t="s">
        <v>8221</v>
      </c>
      <c r="H287">
        <v>2</v>
      </c>
    </row>
    <row r="288" spans="1:8" x14ac:dyDescent="0.25">
      <c r="A288" t="s">
        <v>8219</v>
      </c>
      <c r="B288">
        <v>20</v>
      </c>
      <c r="D288" t="s">
        <v>8221</v>
      </c>
      <c r="E288">
        <v>0</v>
      </c>
      <c r="G288" t="s">
        <v>8221</v>
      </c>
      <c r="H288">
        <v>2</v>
      </c>
    </row>
    <row r="289" spans="1:8" x14ac:dyDescent="0.25">
      <c r="A289" t="s">
        <v>8219</v>
      </c>
      <c r="B289">
        <v>20</v>
      </c>
      <c r="D289" t="s">
        <v>8221</v>
      </c>
      <c r="E289">
        <v>1</v>
      </c>
      <c r="G289" t="s">
        <v>8221</v>
      </c>
      <c r="H289">
        <v>2</v>
      </c>
    </row>
    <row r="290" spans="1:8" x14ac:dyDescent="0.25">
      <c r="A290" t="s">
        <v>8219</v>
      </c>
      <c r="B290">
        <v>20</v>
      </c>
      <c r="D290" t="s">
        <v>8221</v>
      </c>
      <c r="E290">
        <v>1</v>
      </c>
      <c r="G290" t="s">
        <v>8221</v>
      </c>
      <c r="H290">
        <v>2</v>
      </c>
    </row>
    <row r="291" spans="1:8" x14ac:dyDescent="0.25">
      <c r="A291" t="s">
        <v>8219</v>
      </c>
      <c r="B291">
        <v>20</v>
      </c>
      <c r="D291" t="s">
        <v>8221</v>
      </c>
      <c r="E291">
        <v>1</v>
      </c>
      <c r="G291" t="s">
        <v>8221</v>
      </c>
      <c r="H291">
        <v>2</v>
      </c>
    </row>
    <row r="292" spans="1:8" x14ac:dyDescent="0.25">
      <c r="A292" t="s">
        <v>8219</v>
      </c>
      <c r="B292">
        <v>20</v>
      </c>
      <c r="D292" t="s">
        <v>8221</v>
      </c>
      <c r="E292">
        <v>1</v>
      </c>
      <c r="G292" t="s">
        <v>8221</v>
      </c>
      <c r="H292">
        <v>2</v>
      </c>
    </row>
    <row r="293" spans="1:8" x14ac:dyDescent="0.25">
      <c r="A293" t="s">
        <v>8219</v>
      </c>
      <c r="B293">
        <v>20</v>
      </c>
      <c r="D293" t="s">
        <v>8221</v>
      </c>
      <c r="E293">
        <v>1</v>
      </c>
      <c r="G293" t="s">
        <v>8221</v>
      </c>
      <c r="H293">
        <v>2</v>
      </c>
    </row>
    <row r="294" spans="1:8" x14ac:dyDescent="0.25">
      <c r="A294" t="s">
        <v>8219</v>
      </c>
      <c r="B294">
        <v>20</v>
      </c>
      <c r="D294" t="s">
        <v>8221</v>
      </c>
      <c r="E294">
        <v>1</v>
      </c>
      <c r="G294" t="s">
        <v>8221</v>
      </c>
      <c r="H294">
        <v>2</v>
      </c>
    </row>
    <row r="295" spans="1:8" x14ac:dyDescent="0.25">
      <c r="A295" t="s">
        <v>8219</v>
      </c>
      <c r="B295">
        <v>20</v>
      </c>
      <c r="D295" t="s">
        <v>8221</v>
      </c>
      <c r="E295">
        <v>1</v>
      </c>
      <c r="G295" t="s">
        <v>8221</v>
      </c>
      <c r="H295">
        <v>2</v>
      </c>
    </row>
    <row r="296" spans="1:8" x14ac:dyDescent="0.25">
      <c r="A296" t="s">
        <v>8219</v>
      </c>
      <c r="B296">
        <v>20</v>
      </c>
      <c r="D296" t="s">
        <v>8221</v>
      </c>
      <c r="E296">
        <v>1</v>
      </c>
      <c r="G296" t="s">
        <v>8221</v>
      </c>
      <c r="H296">
        <v>2</v>
      </c>
    </row>
    <row r="297" spans="1:8" x14ac:dyDescent="0.25">
      <c r="A297" t="s">
        <v>8219</v>
      </c>
      <c r="B297">
        <v>20</v>
      </c>
      <c r="D297" t="s">
        <v>8221</v>
      </c>
      <c r="E297">
        <v>1</v>
      </c>
      <c r="G297" t="s">
        <v>8221</v>
      </c>
      <c r="H297">
        <v>2</v>
      </c>
    </row>
    <row r="298" spans="1:8" x14ac:dyDescent="0.25">
      <c r="A298" t="s">
        <v>8219</v>
      </c>
      <c r="B298">
        <v>20</v>
      </c>
      <c r="D298" t="s">
        <v>8221</v>
      </c>
      <c r="E298">
        <v>1</v>
      </c>
      <c r="G298" t="s">
        <v>8221</v>
      </c>
      <c r="H298">
        <v>2</v>
      </c>
    </row>
    <row r="299" spans="1:8" x14ac:dyDescent="0.25">
      <c r="A299" t="s">
        <v>8219</v>
      </c>
      <c r="B299">
        <v>20</v>
      </c>
      <c r="D299" t="s">
        <v>8221</v>
      </c>
      <c r="E299">
        <v>1</v>
      </c>
      <c r="G299" t="s">
        <v>8221</v>
      </c>
      <c r="H299">
        <v>2</v>
      </c>
    </row>
    <row r="300" spans="1:8" x14ac:dyDescent="0.25">
      <c r="A300" t="s">
        <v>8219</v>
      </c>
      <c r="B300">
        <v>20</v>
      </c>
      <c r="D300" t="s">
        <v>8221</v>
      </c>
      <c r="E300">
        <v>1</v>
      </c>
      <c r="G300" t="s">
        <v>8221</v>
      </c>
      <c r="H300">
        <v>2</v>
      </c>
    </row>
    <row r="301" spans="1:8" x14ac:dyDescent="0.25">
      <c r="A301" t="s">
        <v>8219</v>
      </c>
      <c r="B301">
        <v>20</v>
      </c>
      <c r="D301" t="s">
        <v>8221</v>
      </c>
      <c r="E301">
        <v>1</v>
      </c>
      <c r="G301" t="s">
        <v>8221</v>
      </c>
      <c r="H301">
        <v>2</v>
      </c>
    </row>
    <row r="302" spans="1:8" x14ac:dyDescent="0.25">
      <c r="A302" t="s">
        <v>8219</v>
      </c>
      <c r="B302">
        <v>20</v>
      </c>
      <c r="D302" t="s">
        <v>8221</v>
      </c>
      <c r="E302">
        <v>1</v>
      </c>
      <c r="G302" t="s">
        <v>8221</v>
      </c>
      <c r="H302">
        <v>2</v>
      </c>
    </row>
    <row r="303" spans="1:8" x14ac:dyDescent="0.25">
      <c r="A303" t="s">
        <v>8219</v>
      </c>
      <c r="B303">
        <v>20</v>
      </c>
      <c r="D303" t="s">
        <v>8221</v>
      </c>
      <c r="E303">
        <v>1</v>
      </c>
      <c r="G303" t="s">
        <v>8221</v>
      </c>
      <c r="H303">
        <v>2</v>
      </c>
    </row>
    <row r="304" spans="1:8" x14ac:dyDescent="0.25">
      <c r="A304" t="s">
        <v>8219</v>
      </c>
      <c r="B304">
        <v>20</v>
      </c>
      <c r="D304" t="s">
        <v>8221</v>
      </c>
      <c r="E304">
        <v>1</v>
      </c>
      <c r="G304" t="s">
        <v>8221</v>
      </c>
      <c r="H304">
        <v>2</v>
      </c>
    </row>
    <row r="305" spans="1:8" x14ac:dyDescent="0.25">
      <c r="A305" t="s">
        <v>8219</v>
      </c>
      <c r="B305">
        <v>20</v>
      </c>
      <c r="D305" t="s">
        <v>8221</v>
      </c>
      <c r="E305">
        <v>1</v>
      </c>
      <c r="G305" t="s">
        <v>8221</v>
      </c>
      <c r="H305">
        <v>2</v>
      </c>
    </row>
    <row r="306" spans="1:8" x14ac:dyDescent="0.25">
      <c r="A306" t="s">
        <v>8219</v>
      </c>
      <c r="B306">
        <v>20</v>
      </c>
      <c r="D306" t="s">
        <v>8221</v>
      </c>
      <c r="E306">
        <v>1</v>
      </c>
      <c r="G306" t="s">
        <v>8221</v>
      </c>
      <c r="H306">
        <v>2</v>
      </c>
    </row>
    <row r="307" spans="1:8" x14ac:dyDescent="0.25">
      <c r="A307" t="s">
        <v>8219</v>
      </c>
      <c r="B307">
        <v>20</v>
      </c>
      <c r="D307" t="s">
        <v>8221</v>
      </c>
      <c r="E307">
        <v>1</v>
      </c>
      <c r="G307" t="s">
        <v>8221</v>
      </c>
      <c r="H307">
        <v>2</v>
      </c>
    </row>
    <row r="308" spans="1:8" x14ac:dyDescent="0.25">
      <c r="A308" t="s">
        <v>8219</v>
      </c>
      <c r="B308">
        <v>20</v>
      </c>
      <c r="D308" t="s">
        <v>8221</v>
      </c>
      <c r="E308">
        <v>1</v>
      </c>
      <c r="G308" t="s">
        <v>8221</v>
      </c>
      <c r="H308">
        <v>2</v>
      </c>
    </row>
    <row r="309" spans="1:8" x14ac:dyDescent="0.25">
      <c r="A309" t="s">
        <v>8219</v>
      </c>
      <c r="B309">
        <v>20</v>
      </c>
      <c r="D309" t="s">
        <v>8221</v>
      </c>
      <c r="E309">
        <v>1</v>
      </c>
      <c r="G309" t="s">
        <v>8221</v>
      </c>
      <c r="H309">
        <v>2</v>
      </c>
    </row>
    <row r="310" spans="1:8" x14ac:dyDescent="0.25">
      <c r="A310" t="s">
        <v>8219</v>
      </c>
      <c r="B310">
        <v>20</v>
      </c>
      <c r="D310" t="s">
        <v>8221</v>
      </c>
      <c r="E310">
        <v>1</v>
      </c>
      <c r="G310" t="s">
        <v>8221</v>
      </c>
      <c r="H310">
        <v>2</v>
      </c>
    </row>
    <row r="311" spans="1:8" x14ac:dyDescent="0.25">
      <c r="A311" t="s">
        <v>8219</v>
      </c>
      <c r="B311">
        <v>20</v>
      </c>
      <c r="D311" t="s">
        <v>8221</v>
      </c>
      <c r="E311">
        <v>1</v>
      </c>
      <c r="G311" t="s">
        <v>8221</v>
      </c>
      <c r="H311">
        <v>2</v>
      </c>
    </row>
    <row r="312" spans="1:8" x14ac:dyDescent="0.25">
      <c r="A312" t="s">
        <v>8219</v>
      </c>
      <c r="B312">
        <v>20</v>
      </c>
      <c r="D312" t="s">
        <v>8221</v>
      </c>
      <c r="E312">
        <v>1</v>
      </c>
      <c r="G312" t="s">
        <v>8221</v>
      </c>
      <c r="H312">
        <v>2</v>
      </c>
    </row>
    <row r="313" spans="1:8" x14ac:dyDescent="0.25">
      <c r="A313" t="s">
        <v>8219</v>
      </c>
      <c r="B313">
        <v>20</v>
      </c>
      <c r="D313" t="s">
        <v>8221</v>
      </c>
      <c r="E313">
        <v>1</v>
      </c>
      <c r="G313" t="s">
        <v>8221</v>
      </c>
      <c r="H313">
        <v>2</v>
      </c>
    </row>
    <row r="314" spans="1:8" x14ac:dyDescent="0.25">
      <c r="A314" t="s">
        <v>8219</v>
      </c>
      <c r="B314">
        <v>20</v>
      </c>
      <c r="D314" t="s">
        <v>8221</v>
      </c>
      <c r="E314">
        <v>1</v>
      </c>
      <c r="G314" t="s">
        <v>8221</v>
      </c>
      <c r="H314">
        <v>2</v>
      </c>
    </row>
    <row r="315" spans="1:8" x14ac:dyDescent="0.25">
      <c r="A315" t="s">
        <v>8219</v>
      </c>
      <c r="B315">
        <v>20</v>
      </c>
      <c r="D315" t="s">
        <v>8221</v>
      </c>
      <c r="E315">
        <v>1</v>
      </c>
      <c r="G315" t="s">
        <v>8221</v>
      </c>
      <c r="H315">
        <v>2</v>
      </c>
    </row>
    <row r="316" spans="1:8" x14ac:dyDescent="0.25">
      <c r="A316" t="s">
        <v>8219</v>
      </c>
      <c r="B316">
        <v>20</v>
      </c>
      <c r="D316" t="s">
        <v>8221</v>
      </c>
      <c r="E316">
        <v>1</v>
      </c>
      <c r="G316" t="s">
        <v>8221</v>
      </c>
      <c r="H316">
        <v>2</v>
      </c>
    </row>
    <row r="317" spans="1:8" x14ac:dyDescent="0.25">
      <c r="A317" t="s">
        <v>8219</v>
      </c>
      <c r="B317">
        <v>20</v>
      </c>
      <c r="D317" t="s">
        <v>8221</v>
      </c>
      <c r="E317">
        <v>1</v>
      </c>
      <c r="G317" t="s">
        <v>8221</v>
      </c>
      <c r="H317">
        <v>2</v>
      </c>
    </row>
    <row r="318" spans="1:8" x14ac:dyDescent="0.25">
      <c r="A318" t="s">
        <v>8219</v>
      </c>
      <c r="B318">
        <v>20</v>
      </c>
      <c r="D318" t="s">
        <v>8221</v>
      </c>
      <c r="E318">
        <v>1</v>
      </c>
      <c r="G318" t="s">
        <v>8221</v>
      </c>
      <c r="H318">
        <v>2</v>
      </c>
    </row>
    <row r="319" spans="1:8" x14ac:dyDescent="0.25">
      <c r="A319" t="s">
        <v>8219</v>
      </c>
      <c r="B319">
        <v>21</v>
      </c>
      <c r="D319" t="s">
        <v>8221</v>
      </c>
      <c r="E319">
        <v>1</v>
      </c>
      <c r="G319" t="s">
        <v>8221</v>
      </c>
      <c r="H319">
        <v>2</v>
      </c>
    </row>
    <row r="320" spans="1:8" x14ac:dyDescent="0.25">
      <c r="A320" t="s">
        <v>8219</v>
      </c>
      <c r="B320">
        <v>21</v>
      </c>
      <c r="D320" t="s">
        <v>8221</v>
      </c>
      <c r="E320">
        <v>1</v>
      </c>
      <c r="G320" t="s">
        <v>8221</v>
      </c>
      <c r="H320">
        <v>2</v>
      </c>
    </row>
    <row r="321" spans="1:8" x14ac:dyDescent="0.25">
      <c r="A321" t="s">
        <v>8219</v>
      </c>
      <c r="B321">
        <v>21</v>
      </c>
      <c r="D321" t="s">
        <v>8221</v>
      </c>
      <c r="E321">
        <v>1</v>
      </c>
      <c r="G321" t="s">
        <v>8221</v>
      </c>
      <c r="H321">
        <v>2</v>
      </c>
    </row>
    <row r="322" spans="1:8" x14ac:dyDescent="0.25">
      <c r="A322" t="s">
        <v>8219</v>
      </c>
      <c r="B322">
        <v>21</v>
      </c>
      <c r="D322" t="s">
        <v>8221</v>
      </c>
      <c r="E322">
        <v>1</v>
      </c>
      <c r="G322" t="s">
        <v>8221</v>
      </c>
      <c r="H322">
        <v>2</v>
      </c>
    </row>
    <row r="323" spans="1:8" x14ac:dyDescent="0.25">
      <c r="A323" t="s">
        <v>8219</v>
      </c>
      <c r="B323">
        <v>21</v>
      </c>
      <c r="D323" t="s">
        <v>8221</v>
      </c>
      <c r="E323">
        <v>1</v>
      </c>
      <c r="G323" t="s">
        <v>8221</v>
      </c>
      <c r="H323">
        <v>2</v>
      </c>
    </row>
    <row r="324" spans="1:8" x14ac:dyDescent="0.25">
      <c r="A324" t="s">
        <v>8219</v>
      </c>
      <c r="B324">
        <v>21</v>
      </c>
      <c r="D324" t="s">
        <v>8221</v>
      </c>
      <c r="E324">
        <v>1</v>
      </c>
      <c r="G324" t="s">
        <v>8221</v>
      </c>
      <c r="H324">
        <v>2</v>
      </c>
    </row>
    <row r="325" spans="1:8" x14ac:dyDescent="0.25">
      <c r="A325" t="s">
        <v>8219</v>
      </c>
      <c r="B325">
        <v>21</v>
      </c>
      <c r="D325" t="s">
        <v>8221</v>
      </c>
      <c r="E325">
        <v>1</v>
      </c>
      <c r="G325" t="s">
        <v>8221</v>
      </c>
      <c r="H325">
        <v>2</v>
      </c>
    </row>
    <row r="326" spans="1:8" x14ac:dyDescent="0.25">
      <c r="A326" t="s">
        <v>8219</v>
      </c>
      <c r="B326">
        <v>21</v>
      </c>
      <c r="D326" t="s">
        <v>8221</v>
      </c>
      <c r="E326">
        <v>1</v>
      </c>
      <c r="G326" t="s">
        <v>8221</v>
      </c>
      <c r="H326">
        <v>2</v>
      </c>
    </row>
    <row r="327" spans="1:8" x14ac:dyDescent="0.25">
      <c r="A327" t="s">
        <v>8219</v>
      </c>
      <c r="B327">
        <v>21</v>
      </c>
      <c r="D327" t="s">
        <v>8221</v>
      </c>
      <c r="E327">
        <v>1</v>
      </c>
      <c r="G327" t="s">
        <v>8221</v>
      </c>
      <c r="H327">
        <v>2</v>
      </c>
    </row>
    <row r="328" spans="1:8" x14ac:dyDescent="0.25">
      <c r="A328" t="s">
        <v>8219</v>
      </c>
      <c r="B328">
        <v>21</v>
      </c>
      <c r="D328" t="s">
        <v>8221</v>
      </c>
      <c r="E328">
        <v>1</v>
      </c>
      <c r="G328" t="s">
        <v>8221</v>
      </c>
      <c r="H328">
        <v>2</v>
      </c>
    </row>
    <row r="329" spans="1:8" x14ac:dyDescent="0.25">
      <c r="A329" t="s">
        <v>8219</v>
      </c>
      <c r="B329">
        <v>21</v>
      </c>
      <c r="D329" t="s">
        <v>8221</v>
      </c>
      <c r="E329">
        <v>1</v>
      </c>
      <c r="G329" t="s">
        <v>8221</v>
      </c>
      <c r="H329">
        <v>2</v>
      </c>
    </row>
    <row r="330" spans="1:8" x14ac:dyDescent="0.25">
      <c r="A330" t="s">
        <v>8219</v>
      </c>
      <c r="B330">
        <v>21</v>
      </c>
      <c r="D330" t="s">
        <v>8221</v>
      </c>
      <c r="E330">
        <v>1</v>
      </c>
      <c r="G330" t="s">
        <v>8221</v>
      </c>
      <c r="H330">
        <v>2</v>
      </c>
    </row>
    <row r="331" spans="1:8" x14ac:dyDescent="0.25">
      <c r="A331" t="s">
        <v>8219</v>
      </c>
      <c r="B331">
        <v>21</v>
      </c>
      <c r="D331" t="s">
        <v>8221</v>
      </c>
      <c r="E331">
        <v>1</v>
      </c>
      <c r="G331" t="s">
        <v>8221</v>
      </c>
      <c r="H331">
        <v>2</v>
      </c>
    </row>
    <row r="332" spans="1:8" x14ac:dyDescent="0.25">
      <c r="A332" t="s">
        <v>8219</v>
      </c>
      <c r="B332">
        <v>21</v>
      </c>
      <c r="D332" t="s">
        <v>8221</v>
      </c>
      <c r="E332">
        <v>1</v>
      </c>
      <c r="G332" t="s">
        <v>8221</v>
      </c>
      <c r="H332">
        <v>2</v>
      </c>
    </row>
    <row r="333" spans="1:8" x14ac:dyDescent="0.25">
      <c r="A333" t="s">
        <v>8219</v>
      </c>
      <c r="B333">
        <v>21</v>
      </c>
      <c r="D333" t="s">
        <v>8221</v>
      </c>
      <c r="E333">
        <v>1</v>
      </c>
      <c r="G333" t="s">
        <v>8221</v>
      </c>
      <c r="H333">
        <v>2</v>
      </c>
    </row>
    <row r="334" spans="1:8" x14ac:dyDescent="0.25">
      <c r="A334" t="s">
        <v>8219</v>
      </c>
      <c r="B334">
        <v>21</v>
      </c>
      <c r="D334" t="s">
        <v>8221</v>
      </c>
      <c r="E334">
        <v>1</v>
      </c>
      <c r="G334" t="s">
        <v>8221</v>
      </c>
      <c r="H334">
        <v>2</v>
      </c>
    </row>
    <row r="335" spans="1:8" x14ac:dyDescent="0.25">
      <c r="A335" t="s">
        <v>8219</v>
      </c>
      <c r="B335">
        <v>21</v>
      </c>
      <c r="D335" t="s">
        <v>8221</v>
      </c>
      <c r="E335">
        <v>1</v>
      </c>
      <c r="G335" t="s">
        <v>8221</v>
      </c>
      <c r="H335">
        <v>2</v>
      </c>
    </row>
    <row r="336" spans="1:8" x14ac:dyDescent="0.25">
      <c r="A336" t="s">
        <v>8219</v>
      </c>
      <c r="B336">
        <v>21</v>
      </c>
      <c r="D336" t="s">
        <v>8221</v>
      </c>
      <c r="E336">
        <v>1</v>
      </c>
      <c r="G336" t="s">
        <v>8221</v>
      </c>
      <c r="H336">
        <v>2</v>
      </c>
    </row>
    <row r="337" spans="1:8" x14ac:dyDescent="0.25">
      <c r="A337" t="s">
        <v>8219</v>
      </c>
      <c r="B337">
        <v>21</v>
      </c>
      <c r="D337" t="s">
        <v>8221</v>
      </c>
      <c r="E337">
        <v>1</v>
      </c>
      <c r="G337" t="s">
        <v>8221</v>
      </c>
      <c r="H337">
        <v>2</v>
      </c>
    </row>
    <row r="338" spans="1:8" x14ac:dyDescent="0.25">
      <c r="A338" t="s">
        <v>8219</v>
      </c>
      <c r="B338">
        <v>21</v>
      </c>
      <c r="D338" t="s">
        <v>8221</v>
      </c>
      <c r="E338">
        <v>1</v>
      </c>
      <c r="G338" t="s">
        <v>8221</v>
      </c>
      <c r="H338">
        <v>2</v>
      </c>
    </row>
    <row r="339" spans="1:8" x14ac:dyDescent="0.25">
      <c r="A339" t="s">
        <v>8219</v>
      </c>
      <c r="B339">
        <v>21</v>
      </c>
      <c r="D339" t="s">
        <v>8221</v>
      </c>
      <c r="E339">
        <v>1</v>
      </c>
      <c r="G339" t="s">
        <v>8221</v>
      </c>
      <c r="H339">
        <v>2</v>
      </c>
    </row>
    <row r="340" spans="1:8" x14ac:dyDescent="0.25">
      <c r="A340" t="s">
        <v>8219</v>
      </c>
      <c r="B340">
        <v>21</v>
      </c>
      <c r="D340" t="s">
        <v>8221</v>
      </c>
      <c r="E340">
        <v>1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D341" t="s">
        <v>8221</v>
      </c>
      <c r="E341">
        <v>1</v>
      </c>
      <c r="G341" t="s">
        <v>8221</v>
      </c>
      <c r="H341">
        <v>2</v>
      </c>
    </row>
    <row r="342" spans="1:8" x14ac:dyDescent="0.25">
      <c r="A342" t="s">
        <v>8219</v>
      </c>
      <c r="B342">
        <v>21</v>
      </c>
      <c r="D342" t="s">
        <v>8221</v>
      </c>
      <c r="E342">
        <v>1</v>
      </c>
      <c r="G342" t="s">
        <v>8221</v>
      </c>
      <c r="H342">
        <v>2</v>
      </c>
    </row>
    <row r="343" spans="1:8" x14ac:dyDescent="0.25">
      <c r="A343" t="s">
        <v>8219</v>
      </c>
      <c r="B343">
        <v>21</v>
      </c>
      <c r="D343" t="s">
        <v>8221</v>
      </c>
      <c r="E343">
        <v>1</v>
      </c>
      <c r="G343" t="s">
        <v>8221</v>
      </c>
      <c r="H343">
        <v>2</v>
      </c>
    </row>
    <row r="344" spans="1:8" x14ac:dyDescent="0.25">
      <c r="A344" t="s">
        <v>8219</v>
      </c>
      <c r="B344">
        <v>21</v>
      </c>
      <c r="D344" t="s">
        <v>8221</v>
      </c>
      <c r="E344">
        <v>1</v>
      </c>
      <c r="G344" t="s">
        <v>8221</v>
      </c>
      <c r="H344">
        <v>2</v>
      </c>
    </row>
    <row r="345" spans="1:8" x14ac:dyDescent="0.25">
      <c r="A345" t="s">
        <v>8219</v>
      </c>
      <c r="B345">
        <v>21</v>
      </c>
      <c r="D345" t="s">
        <v>8221</v>
      </c>
      <c r="E345">
        <v>1</v>
      </c>
      <c r="G345" t="s">
        <v>8221</v>
      </c>
      <c r="H345">
        <v>2</v>
      </c>
    </row>
    <row r="346" spans="1:8" x14ac:dyDescent="0.25">
      <c r="A346" t="s">
        <v>8219</v>
      </c>
      <c r="B346">
        <v>21</v>
      </c>
      <c r="D346" t="s">
        <v>8221</v>
      </c>
      <c r="E346">
        <v>1</v>
      </c>
      <c r="G346" t="s">
        <v>8221</v>
      </c>
      <c r="H346">
        <v>2</v>
      </c>
    </row>
    <row r="347" spans="1:8" x14ac:dyDescent="0.25">
      <c r="A347" t="s">
        <v>8219</v>
      </c>
      <c r="B347">
        <v>22</v>
      </c>
      <c r="D347" t="s">
        <v>8221</v>
      </c>
      <c r="E347">
        <v>1</v>
      </c>
      <c r="G347" t="s">
        <v>8221</v>
      </c>
      <c r="H347">
        <v>2</v>
      </c>
    </row>
    <row r="348" spans="1:8" x14ac:dyDescent="0.25">
      <c r="A348" t="s">
        <v>8219</v>
      </c>
      <c r="B348">
        <v>22</v>
      </c>
      <c r="D348" t="s">
        <v>8221</v>
      </c>
      <c r="E348">
        <v>1</v>
      </c>
      <c r="G348" t="s">
        <v>8221</v>
      </c>
      <c r="H348">
        <v>2</v>
      </c>
    </row>
    <row r="349" spans="1:8" x14ac:dyDescent="0.25">
      <c r="A349" t="s">
        <v>8219</v>
      </c>
      <c r="B349">
        <v>22</v>
      </c>
      <c r="D349" t="s">
        <v>8221</v>
      </c>
      <c r="E349">
        <v>1</v>
      </c>
      <c r="G349" t="s">
        <v>8221</v>
      </c>
      <c r="H349">
        <v>2</v>
      </c>
    </row>
    <row r="350" spans="1:8" x14ac:dyDescent="0.25">
      <c r="A350" t="s">
        <v>8219</v>
      </c>
      <c r="B350">
        <v>22</v>
      </c>
      <c r="D350" t="s">
        <v>8221</v>
      </c>
      <c r="E350">
        <v>1</v>
      </c>
      <c r="G350" t="s">
        <v>8221</v>
      </c>
      <c r="H350">
        <v>2</v>
      </c>
    </row>
    <row r="351" spans="1:8" x14ac:dyDescent="0.25">
      <c r="A351" t="s">
        <v>8219</v>
      </c>
      <c r="B351">
        <v>22</v>
      </c>
      <c r="D351" t="s">
        <v>8221</v>
      </c>
      <c r="E351">
        <v>1</v>
      </c>
      <c r="G351" t="s">
        <v>8221</v>
      </c>
      <c r="H351">
        <v>2</v>
      </c>
    </row>
    <row r="352" spans="1:8" x14ac:dyDescent="0.25">
      <c r="A352" t="s">
        <v>8219</v>
      </c>
      <c r="B352">
        <v>22</v>
      </c>
      <c r="D352" t="s">
        <v>8221</v>
      </c>
      <c r="E352">
        <v>1</v>
      </c>
      <c r="G352" t="s">
        <v>8221</v>
      </c>
      <c r="H352">
        <v>2</v>
      </c>
    </row>
    <row r="353" spans="1:8" x14ac:dyDescent="0.25">
      <c r="A353" t="s">
        <v>8219</v>
      </c>
      <c r="B353">
        <v>22</v>
      </c>
      <c r="D353" t="s">
        <v>8221</v>
      </c>
      <c r="E353">
        <v>1</v>
      </c>
      <c r="G353" t="s">
        <v>8221</v>
      </c>
      <c r="H353">
        <v>2</v>
      </c>
    </row>
    <row r="354" spans="1:8" x14ac:dyDescent="0.25">
      <c r="A354" t="s">
        <v>8219</v>
      </c>
      <c r="B354">
        <v>22</v>
      </c>
      <c r="D354" t="s">
        <v>8221</v>
      </c>
      <c r="E354">
        <v>1</v>
      </c>
      <c r="G354" t="s">
        <v>8221</v>
      </c>
      <c r="H354">
        <v>2</v>
      </c>
    </row>
    <row r="355" spans="1:8" x14ac:dyDescent="0.25">
      <c r="A355" t="s">
        <v>8219</v>
      </c>
      <c r="B355">
        <v>22</v>
      </c>
      <c r="D355" t="s">
        <v>8221</v>
      </c>
      <c r="E355">
        <v>1</v>
      </c>
      <c r="G355" t="s">
        <v>8221</v>
      </c>
      <c r="H355">
        <v>2</v>
      </c>
    </row>
    <row r="356" spans="1:8" x14ac:dyDescent="0.25">
      <c r="A356" t="s">
        <v>8219</v>
      </c>
      <c r="B356">
        <v>22</v>
      </c>
      <c r="D356" t="s">
        <v>8221</v>
      </c>
      <c r="E356">
        <v>1</v>
      </c>
      <c r="G356" t="s">
        <v>8221</v>
      </c>
      <c r="H356">
        <v>2</v>
      </c>
    </row>
    <row r="357" spans="1:8" x14ac:dyDescent="0.25">
      <c r="A357" t="s">
        <v>8219</v>
      </c>
      <c r="B357">
        <v>22</v>
      </c>
      <c r="D357" t="s">
        <v>8221</v>
      </c>
      <c r="E357">
        <v>1</v>
      </c>
      <c r="G357" t="s">
        <v>8221</v>
      </c>
      <c r="H357">
        <v>2</v>
      </c>
    </row>
    <row r="358" spans="1:8" x14ac:dyDescent="0.25">
      <c r="A358" t="s">
        <v>8219</v>
      </c>
      <c r="B358">
        <v>22</v>
      </c>
      <c r="D358" t="s">
        <v>8221</v>
      </c>
      <c r="E358">
        <v>1</v>
      </c>
      <c r="G358" t="s">
        <v>8221</v>
      </c>
      <c r="H358">
        <v>2</v>
      </c>
    </row>
    <row r="359" spans="1:8" x14ac:dyDescent="0.25">
      <c r="A359" t="s">
        <v>8219</v>
      </c>
      <c r="B359">
        <v>22</v>
      </c>
      <c r="D359" t="s">
        <v>8221</v>
      </c>
      <c r="E359">
        <v>1</v>
      </c>
      <c r="G359" t="s">
        <v>8221</v>
      </c>
      <c r="H359">
        <v>3</v>
      </c>
    </row>
    <row r="360" spans="1:8" x14ac:dyDescent="0.25">
      <c r="A360" t="s">
        <v>8219</v>
      </c>
      <c r="B360">
        <v>22</v>
      </c>
      <c r="D360" t="s">
        <v>8221</v>
      </c>
      <c r="E360">
        <v>1</v>
      </c>
      <c r="G360" t="s">
        <v>8221</v>
      </c>
      <c r="H360">
        <v>3</v>
      </c>
    </row>
    <row r="361" spans="1:8" x14ac:dyDescent="0.25">
      <c r="A361" t="s">
        <v>8219</v>
      </c>
      <c r="B361">
        <v>22</v>
      </c>
      <c r="D361" t="s">
        <v>8221</v>
      </c>
      <c r="E361">
        <v>1</v>
      </c>
      <c r="G361" t="s">
        <v>8221</v>
      </c>
      <c r="H361">
        <v>3</v>
      </c>
    </row>
    <row r="362" spans="1:8" x14ac:dyDescent="0.25">
      <c r="A362" t="s">
        <v>8219</v>
      </c>
      <c r="B362">
        <v>22</v>
      </c>
      <c r="D362" t="s">
        <v>8221</v>
      </c>
      <c r="E362">
        <v>1</v>
      </c>
      <c r="G362" t="s">
        <v>8221</v>
      </c>
      <c r="H362">
        <v>3</v>
      </c>
    </row>
    <row r="363" spans="1:8" x14ac:dyDescent="0.25">
      <c r="A363" t="s">
        <v>8219</v>
      </c>
      <c r="B363">
        <v>22</v>
      </c>
      <c r="D363" t="s">
        <v>8221</v>
      </c>
      <c r="E363">
        <v>1</v>
      </c>
      <c r="G363" t="s">
        <v>8221</v>
      </c>
      <c r="H363">
        <v>3</v>
      </c>
    </row>
    <row r="364" spans="1:8" x14ac:dyDescent="0.25">
      <c r="A364" t="s">
        <v>8219</v>
      </c>
      <c r="B364">
        <v>22</v>
      </c>
      <c r="D364" t="s">
        <v>8221</v>
      </c>
      <c r="E364">
        <v>1</v>
      </c>
      <c r="G364" t="s">
        <v>8221</v>
      </c>
      <c r="H364">
        <v>3</v>
      </c>
    </row>
    <row r="365" spans="1:8" x14ac:dyDescent="0.25">
      <c r="A365" t="s">
        <v>8219</v>
      </c>
      <c r="B365">
        <v>23</v>
      </c>
      <c r="D365" t="s">
        <v>8221</v>
      </c>
      <c r="E365">
        <v>1</v>
      </c>
      <c r="G365" t="s">
        <v>8221</v>
      </c>
      <c r="H365">
        <v>3</v>
      </c>
    </row>
    <row r="366" spans="1:8" x14ac:dyDescent="0.25">
      <c r="A366" t="s">
        <v>8219</v>
      </c>
      <c r="B366">
        <v>23</v>
      </c>
      <c r="D366" t="s">
        <v>8221</v>
      </c>
      <c r="E366">
        <v>1</v>
      </c>
      <c r="G366" t="s">
        <v>8221</v>
      </c>
      <c r="H366">
        <v>3</v>
      </c>
    </row>
    <row r="367" spans="1:8" x14ac:dyDescent="0.25">
      <c r="A367" t="s">
        <v>8219</v>
      </c>
      <c r="B367">
        <v>23</v>
      </c>
      <c r="D367" t="s">
        <v>8221</v>
      </c>
      <c r="E367">
        <v>1</v>
      </c>
      <c r="G367" t="s">
        <v>8221</v>
      </c>
      <c r="H367">
        <v>3</v>
      </c>
    </row>
    <row r="368" spans="1:8" x14ac:dyDescent="0.25">
      <c r="A368" t="s">
        <v>8219</v>
      </c>
      <c r="B368">
        <v>23</v>
      </c>
      <c r="D368" t="s">
        <v>8221</v>
      </c>
      <c r="E368">
        <v>1</v>
      </c>
      <c r="G368" t="s">
        <v>8221</v>
      </c>
      <c r="H368">
        <v>3</v>
      </c>
    </row>
    <row r="369" spans="1:8" x14ac:dyDescent="0.25">
      <c r="A369" t="s">
        <v>8219</v>
      </c>
      <c r="B369">
        <v>23</v>
      </c>
      <c r="D369" t="s">
        <v>8221</v>
      </c>
      <c r="E369">
        <v>1</v>
      </c>
      <c r="G369" t="s">
        <v>8221</v>
      </c>
      <c r="H369">
        <v>3</v>
      </c>
    </row>
    <row r="370" spans="1:8" x14ac:dyDescent="0.25">
      <c r="A370" t="s">
        <v>8219</v>
      </c>
      <c r="B370">
        <v>23</v>
      </c>
      <c r="D370" t="s">
        <v>8221</v>
      </c>
      <c r="E370">
        <v>1</v>
      </c>
      <c r="G370" t="s">
        <v>8221</v>
      </c>
      <c r="H370">
        <v>3</v>
      </c>
    </row>
    <row r="371" spans="1:8" x14ac:dyDescent="0.25">
      <c r="A371" t="s">
        <v>8219</v>
      </c>
      <c r="B371">
        <v>23</v>
      </c>
      <c r="D371" t="s">
        <v>8221</v>
      </c>
      <c r="E371">
        <v>1</v>
      </c>
      <c r="G371" t="s">
        <v>8221</v>
      </c>
      <c r="H371">
        <v>3</v>
      </c>
    </row>
    <row r="372" spans="1:8" x14ac:dyDescent="0.25">
      <c r="A372" t="s">
        <v>8219</v>
      </c>
      <c r="B372">
        <v>23</v>
      </c>
      <c r="D372" t="s">
        <v>8221</v>
      </c>
      <c r="E372">
        <v>1</v>
      </c>
      <c r="G372" t="s">
        <v>8221</v>
      </c>
      <c r="H372">
        <v>3</v>
      </c>
    </row>
    <row r="373" spans="1:8" x14ac:dyDescent="0.25">
      <c r="A373" t="s">
        <v>8219</v>
      </c>
      <c r="B373">
        <v>23</v>
      </c>
      <c r="D373" t="s">
        <v>8221</v>
      </c>
      <c r="E373">
        <v>1</v>
      </c>
      <c r="G373" t="s">
        <v>8221</v>
      </c>
      <c r="H373">
        <v>3</v>
      </c>
    </row>
    <row r="374" spans="1:8" x14ac:dyDescent="0.25">
      <c r="A374" t="s">
        <v>8219</v>
      </c>
      <c r="B374">
        <v>23</v>
      </c>
      <c r="D374" t="s">
        <v>8221</v>
      </c>
      <c r="E374">
        <v>1</v>
      </c>
      <c r="G374" t="s">
        <v>8221</v>
      </c>
      <c r="H374">
        <v>3</v>
      </c>
    </row>
    <row r="375" spans="1:8" x14ac:dyDescent="0.25">
      <c r="A375" t="s">
        <v>8219</v>
      </c>
      <c r="B375">
        <v>23</v>
      </c>
      <c r="D375" t="s">
        <v>8221</v>
      </c>
      <c r="E375">
        <v>1</v>
      </c>
      <c r="G375" t="s">
        <v>8221</v>
      </c>
      <c r="H375">
        <v>3</v>
      </c>
    </row>
    <row r="376" spans="1:8" x14ac:dyDescent="0.25">
      <c r="A376" t="s">
        <v>8219</v>
      </c>
      <c r="B376">
        <v>23</v>
      </c>
      <c r="D376" t="s">
        <v>8221</v>
      </c>
      <c r="E376">
        <v>1</v>
      </c>
      <c r="G376" t="s">
        <v>8221</v>
      </c>
      <c r="H376">
        <v>3</v>
      </c>
    </row>
    <row r="377" spans="1:8" x14ac:dyDescent="0.25">
      <c r="A377" t="s">
        <v>8219</v>
      </c>
      <c r="B377">
        <v>23</v>
      </c>
      <c r="D377" t="s">
        <v>8221</v>
      </c>
      <c r="E377">
        <v>1</v>
      </c>
      <c r="G377" t="s">
        <v>8221</v>
      </c>
      <c r="H377">
        <v>3</v>
      </c>
    </row>
    <row r="378" spans="1:8" x14ac:dyDescent="0.25">
      <c r="A378" t="s">
        <v>8219</v>
      </c>
      <c r="B378">
        <v>23</v>
      </c>
      <c r="D378" t="s">
        <v>8221</v>
      </c>
      <c r="E378">
        <v>1</v>
      </c>
      <c r="G378" t="s">
        <v>8221</v>
      </c>
      <c r="H378">
        <v>3</v>
      </c>
    </row>
    <row r="379" spans="1:8" x14ac:dyDescent="0.25">
      <c r="A379" t="s">
        <v>8219</v>
      </c>
      <c r="B379">
        <v>23</v>
      </c>
      <c r="D379" t="s">
        <v>8221</v>
      </c>
      <c r="E379">
        <v>1</v>
      </c>
      <c r="G379" t="s">
        <v>8221</v>
      </c>
      <c r="H379">
        <v>3</v>
      </c>
    </row>
    <row r="380" spans="1:8" x14ac:dyDescent="0.25">
      <c r="A380" t="s">
        <v>8219</v>
      </c>
      <c r="B380">
        <v>23</v>
      </c>
      <c r="D380" t="s">
        <v>8221</v>
      </c>
      <c r="E380">
        <v>1</v>
      </c>
      <c r="G380" t="s">
        <v>8221</v>
      </c>
      <c r="H380">
        <v>3</v>
      </c>
    </row>
    <row r="381" spans="1:8" x14ac:dyDescent="0.25">
      <c r="A381" t="s">
        <v>8219</v>
      </c>
      <c r="B381">
        <v>23</v>
      </c>
      <c r="D381" t="s">
        <v>8221</v>
      </c>
      <c r="E381">
        <v>1</v>
      </c>
      <c r="G381" t="s">
        <v>8221</v>
      </c>
      <c r="H381">
        <v>3</v>
      </c>
    </row>
    <row r="382" spans="1:8" x14ac:dyDescent="0.25">
      <c r="A382" t="s">
        <v>8219</v>
      </c>
      <c r="B382">
        <v>23</v>
      </c>
      <c r="D382" t="s">
        <v>8221</v>
      </c>
      <c r="E382">
        <v>1</v>
      </c>
      <c r="G382" t="s">
        <v>8221</v>
      </c>
      <c r="H382">
        <v>3</v>
      </c>
    </row>
    <row r="383" spans="1:8" x14ac:dyDescent="0.25">
      <c r="A383" t="s">
        <v>8219</v>
      </c>
      <c r="B383">
        <v>23</v>
      </c>
      <c r="D383" t="s">
        <v>8221</v>
      </c>
      <c r="E383">
        <v>1</v>
      </c>
      <c r="G383" t="s">
        <v>8221</v>
      </c>
      <c r="H383">
        <v>3</v>
      </c>
    </row>
    <row r="384" spans="1:8" x14ac:dyDescent="0.25">
      <c r="A384" t="s">
        <v>8219</v>
      </c>
      <c r="B384">
        <v>23</v>
      </c>
      <c r="D384" t="s">
        <v>8221</v>
      </c>
      <c r="E384">
        <v>1</v>
      </c>
      <c r="G384" t="s">
        <v>8221</v>
      </c>
      <c r="H384">
        <v>3</v>
      </c>
    </row>
    <row r="385" spans="1:8" x14ac:dyDescent="0.25">
      <c r="A385" t="s">
        <v>8219</v>
      </c>
      <c r="B385">
        <v>23</v>
      </c>
      <c r="D385" t="s">
        <v>8221</v>
      </c>
      <c r="E385">
        <v>1</v>
      </c>
      <c r="G385" t="s">
        <v>8221</v>
      </c>
      <c r="H385">
        <v>3</v>
      </c>
    </row>
    <row r="386" spans="1:8" x14ac:dyDescent="0.25">
      <c r="A386" t="s">
        <v>8219</v>
      </c>
      <c r="B386">
        <v>23</v>
      </c>
      <c r="D386" t="s">
        <v>8221</v>
      </c>
      <c r="E386">
        <v>1</v>
      </c>
      <c r="G386" t="s">
        <v>8221</v>
      </c>
      <c r="H386">
        <v>3</v>
      </c>
    </row>
    <row r="387" spans="1:8" x14ac:dyDescent="0.25">
      <c r="A387" t="s">
        <v>8219</v>
      </c>
      <c r="B387">
        <v>23</v>
      </c>
      <c r="D387" t="s">
        <v>8221</v>
      </c>
      <c r="E387">
        <v>1</v>
      </c>
      <c r="G387" t="s">
        <v>8221</v>
      </c>
      <c r="H387">
        <v>3</v>
      </c>
    </row>
    <row r="388" spans="1:8" x14ac:dyDescent="0.25">
      <c r="A388" t="s">
        <v>8219</v>
      </c>
      <c r="B388">
        <v>23</v>
      </c>
      <c r="D388" t="s">
        <v>8221</v>
      </c>
      <c r="E388">
        <v>1</v>
      </c>
      <c r="G388" t="s">
        <v>8221</v>
      </c>
      <c r="H388">
        <v>3</v>
      </c>
    </row>
    <row r="389" spans="1:8" x14ac:dyDescent="0.25">
      <c r="A389" t="s">
        <v>8219</v>
      </c>
      <c r="B389">
        <v>24</v>
      </c>
      <c r="D389" t="s">
        <v>8221</v>
      </c>
      <c r="E389">
        <v>1</v>
      </c>
      <c r="G389" t="s">
        <v>8221</v>
      </c>
      <c r="H389">
        <v>3</v>
      </c>
    </row>
    <row r="390" spans="1:8" x14ac:dyDescent="0.25">
      <c r="A390" t="s">
        <v>8219</v>
      </c>
      <c r="B390">
        <v>24</v>
      </c>
      <c r="D390" t="s">
        <v>8221</v>
      </c>
      <c r="E390">
        <v>1</v>
      </c>
      <c r="G390" t="s">
        <v>8221</v>
      </c>
      <c r="H390">
        <v>3</v>
      </c>
    </row>
    <row r="391" spans="1:8" x14ac:dyDescent="0.25">
      <c r="A391" t="s">
        <v>8219</v>
      </c>
      <c r="B391">
        <v>24</v>
      </c>
      <c r="D391" t="s">
        <v>8221</v>
      </c>
      <c r="E391">
        <v>1</v>
      </c>
      <c r="G391" t="s">
        <v>8221</v>
      </c>
      <c r="H391">
        <v>3</v>
      </c>
    </row>
    <row r="392" spans="1:8" x14ac:dyDescent="0.25">
      <c r="A392" t="s">
        <v>8219</v>
      </c>
      <c r="B392">
        <v>24</v>
      </c>
      <c r="D392" t="s">
        <v>8221</v>
      </c>
      <c r="E392">
        <v>1</v>
      </c>
      <c r="G392" t="s">
        <v>8221</v>
      </c>
      <c r="H392">
        <v>3</v>
      </c>
    </row>
    <row r="393" spans="1:8" x14ac:dyDescent="0.25">
      <c r="A393" t="s">
        <v>8219</v>
      </c>
      <c r="B393">
        <v>24</v>
      </c>
      <c r="D393" t="s">
        <v>8221</v>
      </c>
      <c r="E393">
        <v>1</v>
      </c>
      <c r="G393" t="s">
        <v>8221</v>
      </c>
      <c r="H393">
        <v>3</v>
      </c>
    </row>
    <row r="394" spans="1:8" x14ac:dyDescent="0.25">
      <c r="A394" t="s">
        <v>8219</v>
      </c>
      <c r="B394">
        <v>24</v>
      </c>
      <c r="D394" t="s">
        <v>8221</v>
      </c>
      <c r="E394">
        <v>1</v>
      </c>
      <c r="G394" t="s">
        <v>8221</v>
      </c>
      <c r="H394">
        <v>3</v>
      </c>
    </row>
    <row r="395" spans="1:8" x14ac:dyDescent="0.25">
      <c r="A395" t="s">
        <v>8219</v>
      </c>
      <c r="B395">
        <v>24</v>
      </c>
      <c r="D395" t="s">
        <v>8221</v>
      </c>
      <c r="E395">
        <v>1</v>
      </c>
      <c r="G395" t="s">
        <v>8221</v>
      </c>
      <c r="H395">
        <v>3</v>
      </c>
    </row>
    <row r="396" spans="1:8" x14ac:dyDescent="0.25">
      <c r="A396" t="s">
        <v>8219</v>
      </c>
      <c r="B396">
        <v>24</v>
      </c>
      <c r="D396" t="s">
        <v>8221</v>
      </c>
      <c r="E396">
        <v>1</v>
      </c>
      <c r="G396" t="s">
        <v>8221</v>
      </c>
      <c r="H396">
        <v>3</v>
      </c>
    </row>
    <row r="397" spans="1:8" x14ac:dyDescent="0.25">
      <c r="A397" t="s">
        <v>8219</v>
      </c>
      <c r="B397">
        <v>24</v>
      </c>
      <c r="D397" t="s">
        <v>8221</v>
      </c>
      <c r="E397">
        <v>1</v>
      </c>
      <c r="G397" t="s">
        <v>8221</v>
      </c>
      <c r="H397">
        <v>3</v>
      </c>
    </row>
    <row r="398" spans="1:8" x14ac:dyDescent="0.25">
      <c r="A398" t="s">
        <v>8219</v>
      </c>
      <c r="B398">
        <v>24</v>
      </c>
      <c r="D398" t="s">
        <v>8221</v>
      </c>
      <c r="E398">
        <v>1</v>
      </c>
      <c r="G398" t="s">
        <v>8221</v>
      </c>
      <c r="H398">
        <v>3</v>
      </c>
    </row>
    <row r="399" spans="1:8" x14ac:dyDescent="0.25">
      <c r="A399" t="s">
        <v>8219</v>
      </c>
      <c r="B399">
        <v>24</v>
      </c>
      <c r="D399" t="s">
        <v>8221</v>
      </c>
      <c r="E399">
        <v>1</v>
      </c>
      <c r="G399" t="s">
        <v>8221</v>
      </c>
      <c r="H399">
        <v>3</v>
      </c>
    </row>
    <row r="400" spans="1:8" x14ac:dyDescent="0.25">
      <c r="A400" t="s">
        <v>8219</v>
      </c>
      <c r="B400">
        <v>24</v>
      </c>
      <c r="D400" t="s">
        <v>8221</v>
      </c>
      <c r="E400">
        <v>1</v>
      </c>
      <c r="G400" t="s">
        <v>8221</v>
      </c>
      <c r="H400">
        <v>3</v>
      </c>
    </row>
    <row r="401" spans="1:8" x14ac:dyDescent="0.25">
      <c r="A401" t="s">
        <v>8219</v>
      </c>
      <c r="B401">
        <v>24</v>
      </c>
      <c r="D401" t="s">
        <v>8221</v>
      </c>
      <c r="E401">
        <v>1</v>
      </c>
      <c r="G401" t="s">
        <v>8221</v>
      </c>
      <c r="H401">
        <v>3</v>
      </c>
    </row>
    <row r="402" spans="1:8" x14ac:dyDescent="0.25">
      <c r="A402" t="s">
        <v>8219</v>
      </c>
      <c r="B402">
        <v>24</v>
      </c>
      <c r="D402" t="s">
        <v>8221</v>
      </c>
      <c r="E402">
        <v>1</v>
      </c>
      <c r="G402" t="s">
        <v>8221</v>
      </c>
      <c r="H402">
        <v>3</v>
      </c>
    </row>
    <row r="403" spans="1:8" x14ac:dyDescent="0.25">
      <c r="A403" t="s">
        <v>8219</v>
      </c>
      <c r="B403">
        <v>24</v>
      </c>
      <c r="D403" t="s">
        <v>8221</v>
      </c>
      <c r="E403">
        <v>1</v>
      </c>
      <c r="G403" t="s">
        <v>8221</v>
      </c>
      <c r="H403">
        <v>3</v>
      </c>
    </row>
    <row r="404" spans="1:8" x14ac:dyDescent="0.25">
      <c r="A404" t="s">
        <v>8219</v>
      </c>
      <c r="B404">
        <v>24</v>
      </c>
      <c r="D404" t="s">
        <v>8221</v>
      </c>
      <c r="E404">
        <v>1</v>
      </c>
      <c r="G404" t="s">
        <v>8221</v>
      </c>
      <c r="H404">
        <v>3</v>
      </c>
    </row>
    <row r="405" spans="1:8" x14ac:dyDescent="0.25">
      <c r="A405" t="s">
        <v>8219</v>
      </c>
      <c r="B405">
        <v>24</v>
      </c>
      <c r="D405" t="s">
        <v>8221</v>
      </c>
      <c r="E405">
        <v>1</v>
      </c>
      <c r="G405" t="s">
        <v>8221</v>
      </c>
      <c r="H405">
        <v>3</v>
      </c>
    </row>
    <row r="406" spans="1:8" x14ac:dyDescent="0.25">
      <c r="A406" t="s">
        <v>8219</v>
      </c>
      <c r="B406">
        <v>24</v>
      </c>
      <c r="D406" t="s">
        <v>8221</v>
      </c>
      <c r="E406">
        <v>1</v>
      </c>
      <c r="G406" t="s">
        <v>8221</v>
      </c>
      <c r="H406">
        <v>3</v>
      </c>
    </row>
    <row r="407" spans="1:8" x14ac:dyDescent="0.25">
      <c r="A407" t="s">
        <v>8219</v>
      </c>
      <c r="B407">
        <v>24</v>
      </c>
      <c r="D407" t="s">
        <v>8221</v>
      </c>
      <c r="E407">
        <v>1</v>
      </c>
      <c r="G407" t="s">
        <v>8221</v>
      </c>
      <c r="H407">
        <v>3</v>
      </c>
    </row>
    <row r="408" spans="1:8" x14ac:dyDescent="0.25">
      <c r="A408" t="s">
        <v>8219</v>
      </c>
      <c r="B408">
        <v>25</v>
      </c>
      <c r="D408" t="s">
        <v>8221</v>
      </c>
      <c r="E408">
        <v>1</v>
      </c>
      <c r="G408" t="s">
        <v>8221</v>
      </c>
      <c r="H408">
        <v>3</v>
      </c>
    </row>
    <row r="409" spans="1:8" x14ac:dyDescent="0.25">
      <c r="A409" t="s">
        <v>8219</v>
      </c>
      <c r="B409">
        <v>25</v>
      </c>
      <c r="D409" t="s">
        <v>8221</v>
      </c>
      <c r="E409">
        <v>1</v>
      </c>
      <c r="G409" t="s">
        <v>8221</v>
      </c>
      <c r="H409">
        <v>3</v>
      </c>
    </row>
    <row r="410" spans="1:8" x14ac:dyDescent="0.25">
      <c r="A410" t="s">
        <v>8219</v>
      </c>
      <c r="B410">
        <v>25</v>
      </c>
      <c r="D410" t="s">
        <v>8221</v>
      </c>
      <c r="E410">
        <v>1</v>
      </c>
      <c r="G410" t="s">
        <v>8221</v>
      </c>
      <c r="H410">
        <v>3</v>
      </c>
    </row>
    <row r="411" spans="1:8" x14ac:dyDescent="0.25">
      <c r="A411" t="s">
        <v>8219</v>
      </c>
      <c r="B411">
        <v>25</v>
      </c>
      <c r="D411" t="s">
        <v>8221</v>
      </c>
      <c r="E411">
        <v>1</v>
      </c>
      <c r="G411" t="s">
        <v>8221</v>
      </c>
      <c r="H411">
        <v>3</v>
      </c>
    </row>
    <row r="412" spans="1:8" x14ac:dyDescent="0.25">
      <c r="A412" t="s">
        <v>8219</v>
      </c>
      <c r="B412">
        <v>25</v>
      </c>
      <c r="D412" t="s">
        <v>8221</v>
      </c>
      <c r="E412">
        <v>1</v>
      </c>
      <c r="G412" t="s">
        <v>8221</v>
      </c>
      <c r="H412">
        <v>3</v>
      </c>
    </row>
    <row r="413" spans="1:8" x14ac:dyDescent="0.25">
      <c r="A413" t="s">
        <v>8219</v>
      </c>
      <c r="B413">
        <v>25</v>
      </c>
      <c r="D413" t="s">
        <v>8221</v>
      </c>
      <c r="E413">
        <v>1</v>
      </c>
      <c r="G413" t="s">
        <v>8221</v>
      </c>
      <c r="H413">
        <v>3</v>
      </c>
    </row>
    <row r="414" spans="1:8" x14ac:dyDescent="0.25">
      <c r="A414" t="s">
        <v>8219</v>
      </c>
      <c r="B414">
        <v>25</v>
      </c>
      <c r="D414" t="s">
        <v>8221</v>
      </c>
      <c r="E414">
        <v>1</v>
      </c>
      <c r="G414" t="s">
        <v>8221</v>
      </c>
      <c r="H414">
        <v>3</v>
      </c>
    </row>
    <row r="415" spans="1:8" x14ac:dyDescent="0.25">
      <c r="A415" t="s">
        <v>8219</v>
      </c>
      <c r="B415">
        <v>25</v>
      </c>
      <c r="D415" t="s">
        <v>8221</v>
      </c>
      <c r="E415">
        <v>1</v>
      </c>
      <c r="G415" t="s">
        <v>8221</v>
      </c>
      <c r="H415">
        <v>3</v>
      </c>
    </row>
    <row r="416" spans="1:8" x14ac:dyDescent="0.25">
      <c r="A416" t="s">
        <v>8219</v>
      </c>
      <c r="B416">
        <v>25</v>
      </c>
      <c r="D416" t="s">
        <v>8221</v>
      </c>
      <c r="E416">
        <v>1</v>
      </c>
      <c r="G416" t="s">
        <v>8221</v>
      </c>
      <c r="H416">
        <v>3</v>
      </c>
    </row>
    <row r="417" spans="1:8" x14ac:dyDescent="0.25">
      <c r="A417" t="s">
        <v>8219</v>
      </c>
      <c r="B417">
        <v>25</v>
      </c>
      <c r="D417" t="s">
        <v>8221</v>
      </c>
      <c r="E417">
        <v>1</v>
      </c>
      <c r="G417" t="s">
        <v>8221</v>
      </c>
      <c r="H417">
        <v>3</v>
      </c>
    </row>
    <row r="418" spans="1:8" x14ac:dyDescent="0.25">
      <c r="A418" t="s">
        <v>8219</v>
      </c>
      <c r="B418">
        <v>25</v>
      </c>
      <c r="D418" t="s">
        <v>8221</v>
      </c>
      <c r="E418">
        <v>1</v>
      </c>
      <c r="G418" t="s">
        <v>8221</v>
      </c>
      <c r="H418">
        <v>3</v>
      </c>
    </row>
    <row r="419" spans="1:8" x14ac:dyDescent="0.25">
      <c r="A419" t="s">
        <v>8219</v>
      </c>
      <c r="B419">
        <v>25</v>
      </c>
      <c r="D419" t="s">
        <v>8221</v>
      </c>
      <c r="E419">
        <v>1</v>
      </c>
      <c r="G419" t="s">
        <v>8221</v>
      </c>
      <c r="H419">
        <v>3</v>
      </c>
    </row>
    <row r="420" spans="1:8" x14ac:dyDescent="0.25">
      <c r="A420" t="s">
        <v>8219</v>
      </c>
      <c r="B420">
        <v>25</v>
      </c>
      <c r="D420" t="s">
        <v>8221</v>
      </c>
      <c r="E420">
        <v>1</v>
      </c>
      <c r="G420" t="s">
        <v>8221</v>
      </c>
      <c r="H420">
        <v>3</v>
      </c>
    </row>
    <row r="421" spans="1:8" x14ac:dyDescent="0.25">
      <c r="A421" t="s">
        <v>8219</v>
      </c>
      <c r="B421">
        <v>25</v>
      </c>
      <c r="D421" t="s">
        <v>8221</v>
      </c>
      <c r="E421">
        <v>1</v>
      </c>
      <c r="G421" t="s">
        <v>8221</v>
      </c>
      <c r="H421">
        <v>3</v>
      </c>
    </row>
    <row r="422" spans="1:8" x14ac:dyDescent="0.25">
      <c r="A422" t="s">
        <v>8219</v>
      </c>
      <c r="B422">
        <v>25</v>
      </c>
      <c r="D422" t="s">
        <v>8221</v>
      </c>
      <c r="E422">
        <v>1</v>
      </c>
      <c r="G422" t="s">
        <v>8221</v>
      </c>
      <c r="H422">
        <v>3</v>
      </c>
    </row>
    <row r="423" spans="1:8" x14ac:dyDescent="0.25">
      <c r="A423" t="s">
        <v>8219</v>
      </c>
      <c r="B423">
        <v>25</v>
      </c>
      <c r="D423" t="s">
        <v>8221</v>
      </c>
      <c r="E423">
        <v>1</v>
      </c>
      <c r="G423" t="s">
        <v>8221</v>
      </c>
      <c r="H423">
        <v>3</v>
      </c>
    </row>
    <row r="424" spans="1:8" x14ac:dyDescent="0.25">
      <c r="A424" t="s">
        <v>8219</v>
      </c>
      <c r="B424">
        <v>25</v>
      </c>
      <c r="D424" t="s">
        <v>8221</v>
      </c>
      <c r="E424">
        <v>1</v>
      </c>
      <c r="G424" t="s">
        <v>8221</v>
      </c>
      <c r="H424">
        <v>3</v>
      </c>
    </row>
    <row r="425" spans="1:8" x14ac:dyDescent="0.25">
      <c r="A425" t="s">
        <v>8219</v>
      </c>
      <c r="B425">
        <v>25</v>
      </c>
      <c r="D425" t="s">
        <v>8221</v>
      </c>
      <c r="E425">
        <v>1</v>
      </c>
      <c r="G425" t="s">
        <v>8221</v>
      </c>
      <c r="H425">
        <v>3</v>
      </c>
    </row>
    <row r="426" spans="1:8" x14ac:dyDescent="0.25">
      <c r="A426" t="s">
        <v>8219</v>
      </c>
      <c r="B426">
        <v>25</v>
      </c>
      <c r="D426" t="s">
        <v>8221</v>
      </c>
      <c r="E426">
        <v>1</v>
      </c>
      <c r="G426" t="s">
        <v>8221</v>
      </c>
      <c r="H426">
        <v>3</v>
      </c>
    </row>
    <row r="427" spans="1:8" x14ac:dyDescent="0.25">
      <c r="A427" t="s">
        <v>8219</v>
      </c>
      <c r="B427">
        <v>25</v>
      </c>
      <c r="D427" t="s">
        <v>8221</v>
      </c>
      <c r="E427">
        <v>1</v>
      </c>
      <c r="G427" t="s">
        <v>8221</v>
      </c>
      <c r="H427">
        <v>3</v>
      </c>
    </row>
    <row r="428" spans="1:8" x14ac:dyDescent="0.25">
      <c r="A428" t="s">
        <v>8219</v>
      </c>
      <c r="B428">
        <v>25</v>
      </c>
      <c r="D428" t="s">
        <v>8221</v>
      </c>
      <c r="E428">
        <v>1</v>
      </c>
      <c r="G428" t="s">
        <v>8221</v>
      </c>
      <c r="H428">
        <v>3</v>
      </c>
    </row>
    <row r="429" spans="1:8" x14ac:dyDescent="0.25">
      <c r="A429" t="s">
        <v>8219</v>
      </c>
      <c r="B429">
        <v>25</v>
      </c>
      <c r="D429" t="s">
        <v>8221</v>
      </c>
      <c r="E429">
        <v>1</v>
      </c>
      <c r="G429" t="s">
        <v>8221</v>
      </c>
      <c r="H429">
        <v>3</v>
      </c>
    </row>
    <row r="430" spans="1:8" x14ac:dyDescent="0.25">
      <c r="A430" t="s">
        <v>8219</v>
      </c>
      <c r="B430">
        <v>25</v>
      </c>
      <c r="D430" t="s">
        <v>8221</v>
      </c>
      <c r="E430">
        <v>1</v>
      </c>
      <c r="G430" t="s">
        <v>8221</v>
      </c>
      <c r="H430">
        <v>3</v>
      </c>
    </row>
    <row r="431" spans="1:8" x14ac:dyDescent="0.25">
      <c r="A431" t="s">
        <v>8219</v>
      </c>
      <c r="B431">
        <v>25</v>
      </c>
      <c r="D431" t="s">
        <v>8221</v>
      </c>
      <c r="E431">
        <v>1</v>
      </c>
      <c r="G431" t="s">
        <v>8221</v>
      </c>
      <c r="H431">
        <v>3</v>
      </c>
    </row>
    <row r="432" spans="1:8" x14ac:dyDescent="0.25">
      <c r="A432" t="s">
        <v>8219</v>
      </c>
      <c r="B432">
        <v>25</v>
      </c>
      <c r="D432" t="s">
        <v>8221</v>
      </c>
      <c r="E432">
        <v>1</v>
      </c>
      <c r="G432" t="s">
        <v>8221</v>
      </c>
      <c r="H432">
        <v>3</v>
      </c>
    </row>
    <row r="433" spans="1:8" x14ac:dyDescent="0.25">
      <c r="A433" t="s">
        <v>8219</v>
      </c>
      <c r="B433">
        <v>25</v>
      </c>
      <c r="D433" t="s">
        <v>8221</v>
      </c>
      <c r="E433">
        <v>1</v>
      </c>
      <c r="G433" t="s">
        <v>8221</v>
      </c>
      <c r="H433">
        <v>3</v>
      </c>
    </row>
    <row r="434" spans="1:8" x14ac:dyDescent="0.25">
      <c r="A434" t="s">
        <v>8219</v>
      </c>
      <c r="B434">
        <v>25</v>
      </c>
      <c r="D434" t="s">
        <v>8221</v>
      </c>
      <c r="E434">
        <v>1</v>
      </c>
      <c r="G434" t="s">
        <v>8221</v>
      </c>
      <c r="H434">
        <v>3</v>
      </c>
    </row>
    <row r="435" spans="1:8" x14ac:dyDescent="0.25">
      <c r="A435" t="s">
        <v>8219</v>
      </c>
      <c r="B435">
        <v>25</v>
      </c>
      <c r="D435" t="s">
        <v>8221</v>
      </c>
      <c r="E435">
        <v>1</v>
      </c>
      <c r="G435" t="s">
        <v>8221</v>
      </c>
      <c r="H435">
        <v>3</v>
      </c>
    </row>
    <row r="436" spans="1:8" x14ac:dyDescent="0.25">
      <c r="A436" t="s">
        <v>8219</v>
      </c>
      <c r="B436">
        <v>25</v>
      </c>
      <c r="D436" t="s">
        <v>8221</v>
      </c>
      <c r="E436">
        <v>1</v>
      </c>
      <c r="G436" t="s">
        <v>8221</v>
      </c>
      <c r="H436">
        <v>3</v>
      </c>
    </row>
    <row r="437" spans="1:8" x14ac:dyDescent="0.25">
      <c r="A437" t="s">
        <v>8219</v>
      </c>
      <c r="B437">
        <v>25</v>
      </c>
      <c r="D437" t="s">
        <v>8221</v>
      </c>
      <c r="E437">
        <v>1</v>
      </c>
      <c r="G437" t="s">
        <v>8221</v>
      </c>
      <c r="H437">
        <v>3</v>
      </c>
    </row>
    <row r="438" spans="1:8" x14ac:dyDescent="0.25">
      <c r="A438" t="s">
        <v>8219</v>
      </c>
      <c r="B438">
        <v>25</v>
      </c>
      <c r="D438" t="s">
        <v>8221</v>
      </c>
      <c r="E438">
        <v>1</v>
      </c>
      <c r="G438" t="s">
        <v>8221</v>
      </c>
      <c r="H438">
        <v>3</v>
      </c>
    </row>
    <row r="439" spans="1:8" x14ac:dyDescent="0.25">
      <c r="A439" t="s">
        <v>8219</v>
      </c>
      <c r="B439">
        <v>25</v>
      </c>
      <c r="D439" t="s">
        <v>8221</v>
      </c>
      <c r="E439">
        <v>1</v>
      </c>
      <c r="G439" t="s">
        <v>8221</v>
      </c>
      <c r="H439">
        <v>3</v>
      </c>
    </row>
    <row r="440" spans="1:8" x14ac:dyDescent="0.25">
      <c r="A440" t="s">
        <v>8219</v>
      </c>
      <c r="B440">
        <v>26</v>
      </c>
      <c r="D440" t="s">
        <v>8221</v>
      </c>
      <c r="E440">
        <v>1</v>
      </c>
      <c r="G440" t="s">
        <v>8221</v>
      </c>
      <c r="H440">
        <v>3</v>
      </c>
    </row>
    <row r="441" spans="1:8" x14ac:dyDescent="0.25">
      <c r="A441" t="s">
        <v>8219</v>
      </c>
      <c r="B441">
        <v>26</v>
      </c>
      <c r="D441" t="s">
        <v>8221</v>
      </c>
      <c r="E441">
        <v>1</v>
      </c>
      <c r="G441" t="s">
        <v>8221</v>
      </c>
      <c r="H441">
        <v>3</v>
      </c>
    </row>
    <row r="442" spans="1:8" x14ac:dyDescent="0.25">
      <c r="A442" t="s">
        <v>8219</v>
      </c>
      <c r="B442">
        <v>26</v>
      </c>
      <c r="D442" t="s">
        <v>8221</v>
      </c>
      <c r="E442">
        <v>1</v>
      </c>
      <c r="G442" t="s">
        <v>8221</v>
      </c>
      <c r="H442">
        <v>3</v>
      </c>
    </row>
    <row r="443" spans="1:8" x14ac:dyDescent="0.25">
      <c r="A443" t="s">
        <v>8219</v>
      </c>
      <c r="B443">
        <v>26</v>
      </c>
      <c r="D443" t="s">
        <v>8221</v>
      </c>
      <c r="E443">
        <v>1</v>
      </c>
      <c r="G443" t="s">
        <v>8221</v>
      </c>
      <c r="H443">
        <v>3</v>
      </c>
    </row>
    <row r="444" spans="1:8" x14ac:dyDescent="0.25">
      <c r="A444" t="s">
        <v>8219</v>
      </c>
      <c r="B444">
        <v>26</v>
      </c>
      <c r="D444" t="s">
        <v>8221</v>
      </c>
      <c r="E444">
        <v>1</v>
      </c>
      <c r="G444" t="s">
        <v>8221</v>
      </c>
      <c r="H444">
        <v>3</v>
      </c>
    </row>
    <row r="445" spans="1:8" x14ac:dyDescent="0.25">
      <c r="A445" t="s">
        <v>8219</v>
      </c>
      <c r="B445">
        <v>26</v>
      </c>
      <c r="D445" t="s">
        <v>8221</v>
      </c>
      <c r="E445">
        <v>1</v>
      </c>
      <c r="G445" t="s">
        <v>8221</v>
      </c>
      <c r="H445">
        <v>3</v>
      </c>
    </row>
    <row r="446" spans="1:8" x14ac:dyDescent="0.25">
      <c r="A446" t="s">
        <v>8219</v>
      </c>
      <c r="B446">
        <v>26</v>
      </c>
      <c r="D446" t="s">
        <v>8221</v>
      </c>
      <c r="E446">
        <v>1</v>
      </c>
      <c r="G446" t="s">
        <v>8221</v>
      </c>
      <c r="H446">
        <v>3</v>
      </c>
    </row>
    <row r="447" spans="1:8" x14ac:dyDescent="0.25">
      <c r="A447" t="s">
        <v>8219</v>
      </c>
      <c r="B447">
        <v>26</v>
      </c>
      <c r="D447" t="s">
        <v>8221</v>
      </c>
      <c r="E447">
        <v>1</v>
      </c>
      <c r="G447" t="s">
        <v>8221</v>
      </c>
      <c r="H447">
        <v>3</v>
      </c>
    </row>
    <row r="448" spans="1:8" x14ac:dyDescent="0.25">
      <c r="A448" t="s">
        <v>8219</v>
      </c>
      <c r="B448">
        <v>26</v>
      </c>
      <c r="D448" t="s">
        <v>8221</v>
      </c>
      <c r="E448">
        <v>1</v>
      </c>
      <c r="G448" t="s">
        <v>8221</v>
      </c>
      <c r="H448">
        <v>3</v>
      </c>
    </row>
    <row r="449" spans="1:8" x14ac:dyDescent="0.25">
      <c r="A449" t="s">
        <v>8219</v>
      </c>
      <c r="B449">
        <v>26</v>
      </c>
      <c r="D449" t="s">
        <v>8221</v>
      </c>
      <c r="E449">
        <v>1</v>
      </c>
      <c r="G449" t="s">
        <v>8221</v>
      </c>
      <c r="H449">
        <v>3</v>
      </c>
    </row>
    <row r="450" spans="1:8" x14ac:dyDescent="0.25">
      <c r="A450" t="s">
        <v>8219</v>
      </c>
      <c r="B450">
        <v>26</v>
      </c>
      <c r="D450" t="s">
        <v>8221</v>
      </c>
      <c r="E450">
        <v>1</v>
      </c>
      <c r="G450" t="s">
        <v>8221</v>
      </c>
      <c r="H450">
        <v>3</v>
      </c>
    </row>
    <row r="451" spans="1:8" x14ac:dyDescent="0.25">
      <c r="A451" t="s">
        <v>8219</v>
      </c>
      <c r="B451">
        <v>26</v>
      </c>
      <c r="D451" t="s">
        <v>8221</v>
      </c>
      <c r="E451">
        <v>1</v>
      </c>
      <c r="G451" t="s">
        <v>8221</v>
      </c>
      <c r="H451">
        <v>3</v>
      </c>
    </row>
    <row r="452" spans="1:8" x14ac:dyDescent="0.25">
      <c r="A452" t="s">
        <v>8219</v>
      </c>
      <c r="B452">
        <v>26</v>
      </c>
      <c r="D452" t="s">
        <v>8221</v>
      </c>
      <c r="E452">
        <v>1</v>
      </c>
      <c r="G452" t="s">
        <v>8221</v>
      </c>
      <c r="H452">
        <v>3</v>
      </c>
    </row>
    <row r="453" spans="1:8" x14ac:dyDescent="0.25">
      <c r="A453" t="s">
        <v>8219</v>
      </c>
      <c r="B453">
        <v>26</v>
      </c>
      <c r="D453" t="s">
        <v>8221</v>
      </c>
      <c r="E453">
        <v>1</v>
      </c>
      <c r="G453" t="s">
        <v>8221</v>
      </c>
      <c r="H453">
        <v>3</v>
      </c>
    </row>
    <row r="454" spans="1:8" x14ac:dyDescent="0.25">
      <c r="A454" t="s">
        <v>8219</v>
      </c>
      <c r="B454">
        <v>26</v>
      </c>
      <c r="D454" t="s">
        <v>8221</v>
      </c>
      <c r="E454">
        <v>1</v>
      </c>
      <c r="G454" t="s">
        <v>8221</v>
      </c>
      <c r="H454">
        <v>3</v>
      </c>
    </row>
    <row r="455" spans="1:8" x14ac:dyDescent="0.25">
      <c r="A455" t="s">
        <v>8219</v>
      </c>
      <c r="B455">
        <v>26</v>
      </c>
      <c r="D455" t="s">
        <v>8221</v>
      </c>
      <c r="E455">
        <v>1</v>
      </c>
      <c r="G455" t="s">
        <v>8221</v>
      </c>
      <c r="H455">
        <v>3</v>
      </c>
    </row>
    <row r="456" spans="1:8" x14ac:dyDescent="0.25">
      <c r="A456" t="s">
        <v>8219</v>
      </c>
      <c r="B456">
        <v>26</v>
      </c>
      <c r="D456" t="s">
        <v>8221</v>
      </c>
      <c r="E456">
        <v>1</v>
      </c>
      <c r="G456" t="s">
        <v>8221</v>
      </c>
      <c r="H456">
        <v>3</v>
      </c>
    </row>
    <row r="457" spans="1:8" x14ac:dyDescent="0.25">
      <c r="A457" t="s">
        <v>8219</v>
      </c>
      <c r="B457">
        <v>26</v>
      </c>
      <c r="D457" t="s">
        <v>8221</v>
      </c>
      <c r="E457">
        <v>1</v>
      </c>
      <c r="G457" t="s">
        <v>8221</v>
      </c>
      <c r="H457">
        <v>3</v>
      </c>
    </row>
    <row r="458" spans="1:8" x14ac:dyDescent="0.25">
      <c r="A458" t="s">
        <v>8219</v>
      </c>
      <c r="B458">
        <v>26</v>
      </c>
      <c r="D458" t="s">
        <v>8221</v>
      </c>
      <c r="E458">
        <v>1</v>
      </c>
      <c r="G458" t="s">
        <v>8221</v>
      </c>
      <c r="H458">
        <v>3</v>
      </c>
    </row>
    <row r="459" spans="1:8" x14ac:dyDescent="0.25">
      <c r="A459" t="s">
        <v>8219</v>
      </c>
      <c r="B459">
        <v>26</v>
      </c>
      <c r="D459" t="s">
        <v>8221</v>
      </c>
      <c r="E459">
        <v>1</v>
      </c>
      <c r="G459" t="s">
        <v>8221</v>
      </c>
      <c r="H459">
        <v>3</v>
      </c>
    </row>
    <row r="460" spans="1:8" x14ac:dyDescent="0.25">
      <c r="A460" t="s">
        <v>8219</v>
      </c>
      <c r="B460">
        <v>26</v>
      </c>
      <c r="D460" t="s">
        <v>8221</v>
      </c>
      <c r="E460">
        <v>1</v>
      </c>
      <c r="G460" t="s">
        <v>8221</v>
      </c>
      <c r="H460">
        <v>3</v>
      </c>
    </row>
    <row r="461" spans="1:8" x14ac:dyDescent="0.25">
      <c r="A461" t="s">
        <v>8219</v>
      </c>
      <c r="B461">
        <v>26</v>
      </c>
      <c r="D461" t="s">
        <v>8221</v>
      </c>
      <c r="E461">
        <v>1</v>
      </c>
      <c r="G461" t="s">
        <v>8221</v>
      </c>
      <c r="H461">
        <v>3</v>
      </c>
    </row>
    <row r="462" spans="1:8" x14ac:dyDescent="0.25">
      <c r="A462" t="s">
        <v>8219</v>
      </c>
      <c r="B462">
        <v>26</v>
      </c>
      <c r="D462" t="s">
        <v>8221</v>
      </c>
      <c r="E462">
        <v>1</v>
      </c>
      <c r="G462" t="s">
        <v>8221</v>
      </c>
      <c r="H462">
        <v>3</v>
      </c>
    </row>
    <row r="463" spans="1:8" x14ac:dyDescent="0.25">
      <c r="A463" t="s">
        <v>8219</v>
      </c>
      <c r="B463">
        <v>26</v>
      </c>
      <c r="D463" t="s">
        <v>8221</v>
      </c>
      <c r="E463">
        <v>1</v>
      </c>
      <c r="G463" t="s">
        <v>8221</v>
      </c>
      <c r="H463">
        <v>3</v>
      </c>
    </row>
    <row r="464" spans="1:8" x14ac:dyDescent="0.25">
      <c r="A464" t="s">
        <v>8219</v>
      </c>
      <c r="B464">
        <v>26</v>
      </c>
      <c r="D464" t="s">
        <v>8221</v>
      </c>
      <c r="E464">
        <v>1</v>
      </c>
      <c r="G464" t="s">
        <v>8221</v>
      </c>
      <c r="H464">
        <v>3</v>
      </c>
    </row>
    <row r="465" spans="1:8" x14ac:dyDescent="0.25">
      <c r="A465" t="s">
        <v>8219</v>
      </c>
      <c r="B465">
        <v>26</v>
      </c>
      <c r="D465" t="s">
        <v>8221</v>
      </c>
      <c r="E465">
        <v>1</v>
      </c>
      <c r="G465" t="s">
        <v>8221</v>
      </c>
      <c r="H465">
        <v>3</v>
      </c>
    </row>
    <row r="466" spans="1:8" x14ac:dyDescent="0.25">
      <c r="A466" t="s">
        <v>8219</v>
      </c>
      <c r="B466">
        <v>26</v>
      </c>
      <c r="D466" t="s">
        <v>8221</v>
      </c>
      <c r="E466">
        <v>1</v>
      </c>
      <c r="G466" t="s">
        <v>8221</v>
      </c>
      <c r="H466">
        <v>4</v>
      </c>
    </row>
    <row r="467" spans="1:8" x14ac:dyDescent="0.25">
      <c r="A467" t="s">
        <v>8219</v>
      </c>
      <c r="B467">
        <v>26</v>
      </c>
      <c r="D467" t="s">
        <v>8221</v>
      </c>
      <c r="E467">
        <v>1</v>
      </c>
      <c r="G467" t="s">
        <v>8221</v>
      </c>
      <c r="H467">
        <v>4</v>
      </c>
    </row>
    <row r="468" spans="1:8" x14ac:dyDescent="0.25">
      <c r="A468" t="s">
        <v>8219</v>
      </c>
      <c r="B468">
        <v>27</v>
      </c>
      <c r="D468" t="s">
        <v>8221</v>
      </c>
      <c r="E468">
        <v>1</v>
      </c>
      <c r="G468" t="s">
        <v>8221</v>
      </c>
      <c r="H468">
        <v>4</v>
      </c>
    </row>
    <row r="469" spans="1:8" x14ac:dyDescent="0.25">
      <c r="A469" t="s">
        <v>8219</v>
      </c>
      <c r="B469">
        <v>27</v>
      </c>
      <c r="D469" t="s">
        <v>8221</v>
      </c>
      <c r="E469">
        <v>1</v>
      </c>
      <c r="G469" t="s">
        <v>8221</v>
      </c>
      <c r="H469">
        <v>4</v>
      </c>
    </row>
    <row r="470" spans="1:8" x14ac:dyDescent="0.25">
      <c r="A470" t="s">
        <v>8219</v>
      </c>
      <c r="B470">
        <v>27</v>
      </c>
      <c r="D470" t="s">
        <v>8221</v>
      </c>
      <c r="E470">
        <v>1</v>
      </c>
      <c r="G470" t="s">
        <v>8221</v>
      </c>
      <c r="H470">
        <v>4</v>
      </c>
    </row>
    <row r="471" spans="1:8" x14ac:dyDescent="0.25">
      <c r="A471" t="s">
        <v>8219</v>
      </c>
      <c r="B471">
        <v>27</v>
      </c>
      <c r="D471" t="s">
        <v>8221</v>
      </c>
      <c r="E471">
        <v>1</v>
      </c>
      <c r="G471" t="s">
        <v>8221</v>
      </c>
      <c r="H471">
        <v>4</v>
      </c>
    </row>
    <row r="472" spans="1:8" x14ac:dyDescent="0.25">
      <c r="A472" t="s">
        <v>8219</v>
      </c>
      <c r="B472">
        <v>27</v>
      </c>
      <c r="D472" t="s">
        <v>8221</v>
      </c>
      <c r="E472">
        <v>1</v>
      </c>
      <c r="G472" t="s">
        <v>8221</v>
      </c>
      <c r="H472">
        <v>4</v>
      </c>
    </row>
    <row r="473" spans="1:8" x14ac:dyDescent="0.25">
      <c r="A473" t="s">
        <v>8219</v>
      </c>
      <c r="B473">
        <v>27</v>
      </c>
      <c r="D473" t="s">
        <v>8221</v>
      </c>
      <c r="E473">
        <v>1</v>
      </c>
      <c r="G473" t="s">
        <v>8221</v>
      </c>
      <c r="H473">
        <v>4</v>
      </c>
    </row>
    <row r="474" spans="1:8" x14ac:dyDescent="0.25">
      <c r="A474" t="s">
        <v>8219</v>
      </c>
      <c r="B474">
        <v>27</v>
      </c>
      <c r="D474" t="s">
        <v>8221</v>
      </c>
      <c r="E474">
        <v>1</v>
      </c>
      <c r="G474" t="s">
        <v>8221</v>
      </c>
      <c r="H474">
        <v>4</v>
      </c>
    </row>
    <row r="475" spans="1:8" x14ac:dyDescent="0.25">
      <c r="A475" t="s">
        <v>8219</v>
      </c>
      <c r="B475">
        <v>27</v>
      </c>
      <c r="D475" t="s">
        <v>8221</v>
      </c>
      <c r="E475">
        <v>1</v>
      </c>
      <c r="G475" t="s">
        <v>8221</v>
      </c>
      <c r="H475">
        <v>4</v>
      </c>
    </row>
    <row r="476" spans="1:8" x14ac:dyDescent="0.25">
      <c r="A476" t="s">
        <v>8219</v>
      </c>
      <c r="B476">
        <v>27</v>
      </c>
      <c r="D476" t="s">
        <v>8221</v>
      </c>
      <c r="E476">
        <v>1</v>
      </c>
      <c r="G476" t="s">
        <v>8221</v>
      </c>
      <c r="H476">
        <v>4</v>
      </c>
    </row>
    <row r="477" spans="1:8" x14ac:dyDescent="0.25">
      <c r="A477" t="s">
        <v>8219</v>
      </c>
      <c r="B477">
        <v>27</v>
      </c>
      <c r="D477" t="s">
        <v>8221</v>
      </c>
      <c r="E477">
        <v>1</v>
      </c>
      <c r="G477" t="s">
        <v>8221</v>
      </c>
      <c r="H477">
        <v>4</v>
      </c>
    </row>
    <row r="478" spans="1:8" x14ac:dyDescent="0.25">
      <c r="A478" t="s">
        <v>8219</v>
      </c>
      <c r="B478">
        <v>27</v>
      </c>
      <c r="D478" t="s">
        <v>8221</v>
      </c>
      <c r="E478">
        <v>1</v>
      </c>
      <c r="G478" t="s">
        <v>8221</v>
      </c>
      <c r="H478">
        <v>4</v>
      </c>
    </row>
    <row r="479" spans="1:8" x14ac:dyDescent="0.25">
      <c r="A479" t="s">
        <v>8219</v>
      </c>
      <c r="B479">
        <v>27</v>
      </c>
      <c r="D479" t="s">
        <v>8221</v>
      </c>
      <c r="E479">
        <v>1</v>
      </c>
      <c r="G479" t="s">
        <v>8221</v>
      </c>
      <c r="H479">
        <v>4</v>
      </c>
    </row>
    <row r="480" spans="1:8" x14ac:dyDescent="0.25">
      <c r="A480" t="s">
        <v>8219</v>
      </c>
      <c r="B480">
        <v>27</v>
      </c>
      <c r="D480" t="s">
        <v>8221</v>
      </c>
      <c r="E480">
        <v>1</v>
      </c>
      <c r="G480" t="s">
        <v>8221</v>
      </c>
      <c r="H480">
        <v>4</v>
      </c>
    </row>
    <row r="481" spans="1:8" x14ac:dyDescent="0.25">
      <c r="A481" t="s">
        <v>8219</v>
      </c>
      <c r="B481">
        <v>27</v>
      </c>
      <c r="D481" t="s">
        <v>8221</v>
      </c>
      <c r="E481">
        <v>1</v>
      </c>
      <c r="G481" t="s">
        <v>8221</v>
      </c>
      <c r="H481">
        <v>4</v>
      </c>
    </row>
    <row r="482" spans="1:8" x14ac:dyDescent="0.25">
      <c r="A482" t="s">
        <v>8219</v>
      </c>
      <c r="B482">
        <v>27</v>
      </c>
      <c r="D482" t="s">
        <v>8221</v>
      </c>
      <c r="E482">
        <v>1</v>
      </c>
      <c r="G482" t="s">
        <v>8221</v>
      </c>
      <c r="H482">
        <v>4</v>
      </c>
    </row>
    <row r="483" spans="1:8" x14ac:dyDescent="0.25">
      <c r="A483" t="s">
        <v>8219</v>
      </c>
      <c r="B483">
        <v>27</v>
      </c>
      <c r="D483" t="s">
        <v>8221</v>
      </c>
      <c r="E483">
        <v>1</v>
      </c>
      <c r="G483" t="s">
        <v>8221</v>
      </c>
      <c r="H483">
        <v>4</v>
      </c>
    </row>
    <row r="484" spans="1:8" x14ac:dyDescent="0.25">
      <c r="A484" t="s">
        <v>8219</v>
      </c>
      <c r="B484">
        <v>27</v>
      </c>
      <c r="D484" t="s">
        <v>8221</v>
      </c>
      <c r="E484">
        <v>1</v>
      </c>
      <c r="G484" t="s">
        <v>8221</v>
      </c>
      <c r="H484">
        <v>4</v>
      </c>
    </row>
    <row r="485" spans="1:8" x14ac:dyDescent="0.25">
      <c r="A485" t="s">
        <v>8219</v>
      </c>
      <c r="B485">
        <v>27</v>
      </c>
      <c r="D485" t="s">
        <v>8221</v>
      </c>
      <c r="E485">
        <v>1</v>
      </c>
      <c r="G485" t="s">
        <v>8221</v>
      </c>
      <c r="H485">
        <v>4</v>
      </c>
    </row>
    <row r="486" spans="1:8" x14ac:dyDescent="0.25">
      <c r="A486" t="s">
        <v>8219</v>
      </c>
      <c r="B486">
        <v>27</v>
      </c>
      <c r="D486" t="s">
        <v>8221</v>
      </c>
      <c r="E486">
        <v>1</v>
      </c>
      <c r="G486" t="s">
        <v>8221</v>
      </c>
      <c r="H486">
        <v>4</v>
      </c>
    </row>
    <row r="487" spans="1:8" x14ac:dyDescent="0.25">
      <c r="A487" t="s">
        <v>8219</v>
      </c>
      <c r="B487">
        <v>27</v>
      </c>
      <c r="D487" t="s">
        <v>8221</v>
      </c>
      <c r="E487">
        <v>1</v>
      </c>
      <c r="G487" t="s">
        <v>8221</v>
      </c>
      <c r="H487">
        <v>4</v>
      </c>
    </row>
    <row r="488" spans="1:8" x14ac:dyDescent="0.25">
      <c r="A488" t="s">
        <v>8219</v>
      </c>
      <c r="B488">
        <v>27</v>
      </c>
      <c r="D488" t="s">
        <v>8221</v>
      </c>
      <c r="E488">
        <v>1</v>
      </c>
      <c r="G488" t="s">
        <v>8221</v>
      </c>
      <c r="H488">
        <v>4</v>
      </c>
    </row>
    <row r="489" spans="1:8" x14ac:dyDescent="0.25">
      <c r="A489" t="s">
        <v>8219</v>
      </c>
      <c r="B489">
        <v>27</v>
      </c>
      <c r="D489" t="s">
        <v>8221</v>
      </c>
      <c r="E489">
        <v>1</v>
      </c>
      <c r="G489" t="s">
        <v>8221</v>
      </c>
      <c r="H489">
        <v>4</v>
      </c>
    </row>
    <row r="490" spans="1:8" x14ac:dyDescent="0.25">
      <c r="A490" t="s">
        <v>8219</v>
      </c>
      <c r="B490">
        <v>27</v>
      </c>
      <c r="D490" t="s">
        <v>8221</v>
      </c>
      <c r="E490">
        <v>1</v>
      </c>
      <c r="G490" t="s">
        <v>8221</v>
      </c>
      <c r="H490">
        <v>4</v>
      </c>
    </row>
    <row r="491" spans="1:8" x14ac:dyDescent="0.25">
      <c r="A491" t="s">
        <v>8219</v>
      </c>
      <c r="B491">
        <v>27</v>
      </c>
      <c r="D491" t="s">
        <v>8221</v>
      </c>
      <c r="E491">
        <v>1</v>
      </c>
      <c r="G491" t="s">
        <v>8221</v>
      </c>
      <c r="H491">
        <v>4</v>
      </c>
    </row>
    <row r="492" spans="1:8" x14ac:dyDescent="0.25">
      <c r="A492" t="s">
        <v>8219</v>
      </c>
      <c r="B492">
        <v>27</v>
      </c>
      <c r="D492" t="s">
        <v>8221</v>
      </c>
      <c r="E492">
        <v>1</v>
      </c>
      <c r="G492" t="s">
        <v>8221</v>
      </c>
      <c r="H492">
        <v>4</v>
      </c>
    </row>
    <row r="493" spans="1:8" x14ac:dyDescent="0.25">
      <c r="A493" t="s">
        <v>8219</v>
      </c>
      <c r="B493">
        <v>27</v>
      </c>
      <c r="D493" t="s">
        <v>8221</v>
      </c>
      <c r="E493">
        <v>1</v>
      </c>
      <c r="G493" t="s">
        <v>8221</v>
      </c>
      <c r="H493">
        <v>4</v>
      </c>
    </row>
    <row r="494" spans="1:8" x14ac:dyDescent="0.25">
      <c r="A494" t="s">
        <v>8219</v>
      </c>
      <c r="B494">
        <v>27</v>
      </c>
      <c r="D494" t="s">
        <v>8221</v>
      </c>
      <c r="E494">
        <v>2</v>
      </c>
      <c r="G494" t="s">
        <v>8221</v>
      </c>
      <c r="H494">
        <v>4</v>
      </c>
    </row>
    <row r="495" spans="1:8" x14ac:dyDescent="0.25">
      <c r="A495" t="s">
        <v>8219</v>
      </c>
      <c r="B495">
        <v>27</v>
      </c>
      <c r="D495" t="s">
        <v>8221</v>
      </c>
      <c r="E495">
        <v>2</v>
      </c>
      <c r="G495" t="s">
        <v>8221</v>
      </c>
      <c r="H495">
        <v>4</v>
      </c>
    </row>
    <row r="496" spans="1:8" x14ac:dyDescent="0.25">
      <c r="A496" t="s">
        <v>8219</v>
      </c>
      <c r="B496">
        <v>27</v>
      </c>
      <c r="D496" t="s">
        <v>8221</v>
      </c>
      <c r="E496">
        <v>2</v>
      </c>
      <c r="G496" t="s">
        <v>8221</v>
      </c>
      <c r="H496">
        <v>4</v>
      </c>
    </row>
    <row r="497" spans="1:8" x14ac:dyDescent="0.25">
      <c r="A497" t="s">
        <v>8219</v>
      </c>
      <c r="B497">
        <v>27</v>
      </c>
      <c r="D497" t="s">
        <v>8221</v>
      </c>
      <c r="E497">
        <v>2</v>
      </c>
      <c r="G497" t="s">
        <v>8221</v>
      </c>
      <c r="H497">
        <v>4</v>
      </c>
    </row>
    <row r="498" spans="1:8" x14ac:dyDescent="0.25">
      <c r="A498" t="s">
        <v>8219</v>
      </c>
      <c r="B498">
        <v>27</v>
      </c>
      <c r="D498" t="s">
        <v>8221</v>
      </c>
      <c r="E498">
        <v>2</v>
      </c>
      <c r="G498" t="s">
        <v>8221</v>
      </c>
      <c r="H498">
        <v>4</v>
      </c>
    </row>
    <row r="499" spans="1:8" x14ac:dyDescent="0.25">
      <c r="A499" t="s">
        <v>8219</v>
      </c>
      <c r="B499">
        <v>27</v>
      </c>
      <c r="D499" t="s">
        <v>8221</v>
      </c>
      <c r="E499">
        <v>2</v>
      </c>
      <c r="G499" t="s">
        <v>8221</v>
      </c>
      <c r="H499">
        <v>4</v>
      </c>
    </row>
    <row r="500" spans="1:8" x14ac:dyDescent="0.25">
      <c r="A500" t="s">
        <v>8219</v>
      </c>
      <c r="B500">
        <v>27</v>
      </c>
      <c r="D500" t="s">
        <v>8221</v>
      </c>
      <c r="E500">
        <v>2</v>
      </c>
      <c r="G500" t="s">
        <v>8221</v>
      </c>
      <c r="H500">
        <v>4</v>
      </c>
    </row>
    <row r="501" spans="1:8" x14ac:dyDescent="0.25">
      <c r="A501" t="s">
        <v>8219</v>
      </c>
      <c r="B501">
        <v>27</v>
      </c>
      <c r="D501" t="s">
        <v>8221</v>
      </c>
      <c r="E501">
        <v>2</v>
      </c>
      <c r="G501" t="s">
        <v>8221</v>
      </c>
      <c r="H501">
        <v>4</v>
      </c>
    </row>
    <row r="502" spans="1:8" x14ac:dyDescent="0.25">
      <c r="A502" t="s">
        <v>8219</v>
      </c>
      <c r="B502">
        <v>27</v>
      </c>
      <c r="D502" t="s">
        <v>8221</v>
      </c>
      <c r="E502">
        <v>2</v>
      </c>
      <c r="G502" t="s">
        <v>8221</v>
      </c>
      <c r="H502">
        <v>4</v>
      </c>
    </row>
    <row r="503" spans="1:8" x14ac:dyDescent="0.25">
      <c r="A503" t="s">
        <v>8219</v>
      </c>
      <c r="B503">
        <v>27</v>
      </c>
      <c r="D503" t="s">
        <v>8221</v>
      </c>
      <c r="E503">
        <v>2</v>
      </c>
      <c r="G503" t="s">
        <v>8221</v>
      </c>
      <c r="H503">
        <v>4</v>
      </c>
    </row>
    <row r="504" spans="1:8" x14ac:dyDescent="0.25">
      <c r="A504" t="s">
        <v>8219</v>
      </c>
      <c r="B504">
        <v>27</v>
      </c>
      <c r="D504" t="s">
        <v>8221</v>
      </c>
      <c r="E504">
        <v>2</v>
      </c>
      <c r="G504" t="s">
        <v>8221</v>
      </c>
      <c r="H504">
        <v>4</v>
      </c>
    </row>
    <row r="505" spans="1:8" x14ac:dyDescent="0.25">
      <c r="A505" t="s">
        <v>8219</v>
      </c>
      <c r="B505">
        <v>28</v>
      </c>
      <c r="D505" t="s">
        <v>8221</v>
      </c>
      <c r="E505">
        <v>2</v>
      </c>
      <c r="G505" t="s">
        <v>8221</v>
      </c>
      <c r="H505">
        <v>4</v>
      </c>
    </row>
    <row r="506" spans="1:8" x14ac:dyDescent="0.25">
      <c r="A506" t="s">
        <v>8219</v>
      </c>
      <c r="B506">
        <v>28</v>
      </c>
      <c r="D506" t="s">
        <v>8221</v>
      </c>
      <c r="E506">
        <v>2</v>
      </c>
      <c r="G506" t="s">
        <v>8221</v>
      </c>
      <c r="H506">
        <v>4</v>
      </c>
    </row>
    <row r="507" spans="1:8" x14ac:dyDescent="0.25">
      <c r="A507" t="s">
        <v>8219</v>
      </c>
      <c r="B507">
        <v>28</v>
      </c>
      <c r="D507" t="s">
        <v>8221</v>
      </c>
      <c r="E507">
        <v>2</v>
      </c>
      <c r="G507" t="s">
        <v>8221</v>
      </c>
      <c r="H507">
        <v>4</v>
      </c>
    </row>
    <row r="508" spans="1:8" x14ac:dyDescent="0.25">
      <c r="A508" t="s">
        <v>8219</v>
      </c>
      <c r="B508">
        <v>28</v>
      </c>
      <c r="D508" t="s">
        <v>8221</v>
      </c>
      <c r="E508">
        <v>2</v>
      </c>
      <c r="G508" t="s">
        <v>8221</v>
      </c>
      <c r="H508">
        <v>4</v>
      </c>
    </row>
    <row r="509" spans="1:8" x14ac:dyDescent="0.25">
      <c r="A509" t="s">
        <v>8219</v>
      </c>
      <c r="B509">
        <v>28</v>
      </c>
      <c r="D509" t="s">
        <v>8221</v>
      </c>
      <c r="E509">
        <v>2</v>
      </c>
      <c r="G509" t="s">
        <v>8221</v>
      </c>
      <c r="H509">
        <v>4</v>
      </c>
    </row>
    <row r="510" spans="1:8" x14ac:dyDescent="0.25">
      <c r="A510" t="s">
        <v>8219</v>
      </c>
      <c r="B510">
        <v>28</v>
      </c>
      <c r="D510" t="s">
        <v>8221</v>
      </c>
      <c r="E510">
        <v>2</v>
      </c>
      <c r="G510" t="s">
        <v>8221</v>
      </c>
      <c r="H510">
        <v>4</v>
      </c>
    </row>
    <row r="511" spans="1:8" x14ac:dyDescent="0.25">
      <c r="A511" t="s">
        <v>8219</v>
      </c>
      <c r="B511">
        <v>28</v>
      </c>
      <c r="D511" t="s">
        <v>8221</v>
      </c>
      <c r="E511">
        <v>2</v>
      </c>
      <c r="G511" t="s">
        <v>8221</v>
      </c>
      <c r="H511">
        <v>4</v>
      </c>
    </row>
    <row r="512" spans="1:8" x14ac:dyDescent="0.25">
      <c r="A512" t="s">
        <v>8219</v>
      </c>
      <c r="B512">
        <v>28</v>
      </c>
      <c r="D512" t="s">
        <v>8221</v>
      </c>
      <c r="E512">
        <v>2</v>
      </c>
      <c r="G512" t="s">
        <v>8221</v>
      </c>
      <c r="H512">
        <v>4</v>
      </c>
    </row>
    <row r="513" spans="1:8" x14ac:dyDescent="0.25">
      <c r="A513" t="s">
        <v>8219</v>
      </c>
      <c r="B513">
        <v>28</v>
      </c>
      <c r="D513" t="s">
        <v>8221</v>
      </c>
      <c r="E513">
        <v>2</v>
      </c>
      <c r="G513" t="s">
        <v>8221</v>
      </c>
      <c r="H513">
        <v>4</v>
      </c>
    </row>
    <row r="514" spans="1:8" x14ac:dyDescent="0.25">
      <c r="A514" t="s">
        <v>8219</v>
      </c>
      <c r="B514">
        <v>28</v>
      </c>
      <c r="D514" t="s">
        <v>8221</v>
      </c>
      <c r="E514">
        <v>2</v>
      </c>
      <c r="G514" t="s">
        <v>8221</v>
      </c>
      <c r="H514">
        <v>4</v>
      </c>
    </row>
    <row r="515" spans="1:8" x14ac:dyDescent="0.25">
      <c r="A515" t="s">
        <v>8219</v>
      </c>
      <c r="B515">
        <v>28</v>
      </c>
      <c r="D515" t="s">
        <v>8221</v>
      </c>
      <c r="E515">
        <v>2</v>
      </c>
      <c r="G515" t="s">
        <v>8221</v>
      </c>
      <c r="H515">
        <v>4</v>
      </c>
    </row>
    <row r="516" spans="1:8" x14ac:dyDescent="0.25">
      <c r="A516" t="s">
        <v>8219</v>
      </c>
      <c r="B516">
        <v>28</v>
      </c>
      <c r="D516" t="s">
        <v>8221</v>
      </c>
      <c r="E516">
        <v>2</v>
      </c>
      <c r="G516" t="s">
        <v>8221</v>
      </c>
      <c r="H516">
        <v>4</v>
      </c>
    </row>
    <row r="517" spans="1:8" x14ac:dyDescent="0.25">
      <c r="A517" t="s">
        <v>8219</v>
      </c>
      <c r="B517">
        <v>28</v>
      </c>
      <c r="D517" t="s">
        <v>8221</v>
      </c>
      <c r="E517">
        <v>2</v>
      </c>
      <c r="G517" t="s">
        <v>8221</v>
      </c>
      <c r="H517">
        <v>4</v>
      </c>
    </row>
    <row r="518" spans="1:8" x14ac:dyDescent="0.25">
      <c r="A518" t="s">
        <v>8219</v>
      </c>
      <c r="B518">
        <v>28</v>
      </c>
      <c r="D518" t="s">
        <v>8221</v>
      </c>
      <c r="E518">
        <v>2</v>
      </c>
      <c r="G518" t="s">
        <v>8221</v>
      </c>
      <c r="H518">
        <v>4</v>
      </c>
    </row>
    <row r="519" spans="1:8" x14ac:dyDescent="0.25">
      <c r="A519" t="s">
        <v>8219</v>
      </c>
      <c r="B519">
        <v>28</v>
      </c>
      <c r="D519" t="s">
        <v>8221</v>
      </c>
      <c r="E519">
        <v>2</v>
      </c>
      <c r="G519" t="s">
        <v>8221</v>
      </c>
      <c r="H519">
        <v>4</v>
      </c>
    </row>
    <row r="520" spans="1:8" x14ac:dyDescent="0.25">
      <c r="A520" t="s">
        <v>8219</v>
      </c>
      <c r="B520">
        <v>28</v>
      </c>
      <c r="D520" t="s">
        <v>8221</v>
      </c>
      <c r="E520">
        <v>2</v>
      </c>
      <c r="G520" t="s">
        <v>8221</v>
      </c>
      <c r="H520">
        <v>4</v>
      </c>
    </row>
    <row r="521" spans="1:8" x14ac:dyDescent="0.25">
      <c r="A521" t="s">
        <v>8219</v>
      </c>
      <c r="B521">
        <v>28</v>
      </c>
      <c r="D521" t="s">
        <v>8221</v>
      </c>
      <c r="E521">
        <v>2</v>
      </c>
      <c r="G521" t="s">
        <v>8221</v>
      </c>
      <c r="H521">
        <v>4</v>
      </c>
    </row>
    <row r="522" spans="1:8" x14ac:dyDescent="0.25">
      <c r="A522" t="s">
        <v>8219</v>
      </c>
      <c r="B522">
        <v>28</v>
      </c>
      <c r="D522" t="s">
        <v>8221</v>
      </c>
      <c r="E522">
        <v>2</v>
      </c>
      <c r="G522" t="s">
        <v>8221</v>
      </c>
      <c r="H522">
        <v>4</v>
      </c>
    </row>
    <row r="523" spans="1:8" x14ac:dyDescent="0.25">
      <c r="A523" t="s">
        <v>8219</v>
      </c>
      <c r="B523">
        <v>28</v>
      </c>
      <c r="D523" t="s">
        <v>8221</v>
      </c>
      <c r="E523">
        <v>2</v>
      </c>
      <c r="G523" t="s">
        <v>8221</v>
      </c>
      <c r="H523">
        <v>4</v>
      </c>
    </row>
    <row r="524" spans="1:8" x14ac:dyDescent="0.25">
      <c r="A524" t="s">
        <v>8219</v>
      </c>
      <c r="B524">
        <v>28</v>
      </c>
      <c r="D524" t="s">
        <v>8221</v>
      </c>
      <c r="E524">
        <v>2</v>
      </c>
      <c r="G524" t="s">
        <v>8221</v>
      </c>
      <c r="H524">
        <v>4</v>
      </c>
    </row>
    <row r="525" spans="1:8" x14ac:dyDescent="0.25">
      <c r="A525" t="s">
        <v>8219</v>
      </c>
      <c r="B525">
        <v>28</v>
      </c>
      <c r="D525" t="s">
        <v>8221</v>
      </c>
      <c r="E525">
        <v>2</v>
      </c>
      <c r="G525" t="s">
        <v>8221</v>
      </c>
      <c r="H525">
        <v>4</v>
      </c>
    </row>
    <row r="526" spans="1:8" x14ac:dyDescent="0.25">
      <c r="A526" t="s">
        <v>8219</v>
      </c>
      <c r="B526">
        <v>28</v>
      </c>
      <c r="D526" t="s">
        <v>8221</v>
      </c>
      <c r="E526">
        <v>2</v>
      </c>
      <c r="G526" t="s">
        <v>8221</v>
      </c>
      <c r="H526">
        <v>4</v>
      </c>
    </row>
    <row r="527" spans="1:8" x14ac:dyDescent="0.25">
      <c r="A527" t="s">
        <v>8219</v>
      </c>
      <c r="B527">
        <v>28</v>
      </c>
      <c r="D527" t="s">
        <v>8221</v>
      </c>
      <c r="E527">
        <v>2</v>
      </c>
      <c r="G527" t="s">
        <v>8221</v>
      </c>
      <c r="H527">
        <v>4</v>
      </c>
    </row>
    <row r="528" spans="1:8" x14ac:dyDescent="0.25">
      <c r="A528" t="s">
        <v>8219</v>
      </c>
      <c r="B528">
        <v>28</v>
      </c>
      <c r="D528" t="s">
        <v>8221</v>
      </c>
      <c r="E528">
        <v>2</v>
      </c>
      <c r="G528" t="s">
        <v>8221</v>
      </c>
      <c r="H528">
        <v>4</v>
      </c>
    </row>
    <row r="529" spans="1:8" x14ac:dyDescent="0.25">
      <c r="A529" t="s">
        <v>8219</v>
      </c>
      <c r="B529">
        <v>28</v>
      </c>
      <c r="D529" t="s">
        <v>8221</v>
      </c>
      <c r="E529">
        <v>2</v>
      </c>
      <c r="G529" t="s">
        <v>8221</v>
      </c>
      <c r="H529">
        <v>4</v>
      </c>
    </row>
    <row r="530" spans="1:8" x14ac:dyDescent="0.25">
      <c r="A530" t="s">
        <v>8219</v>
      </c>
      <c r="B530">
        <v>28</v>
      </c>
      <c r="D530" t="s">
        <v>8221</v>
      </c>
      <c r="E530">
        <v>2</v>
      </c>
      <c r="G530" t="s">
        <v>8221</v>
      </c>
      <c r="H530">
        <v>4</v>
      </c>
    </row>
    <row r="531" spans="1:8" x14ac:dyDescent="0.25">
      <c r="A531" t="s">
        <v>8219</v>
      </c>
      <c r="B531">
        <v>28</v>
      </c>
      <c r="D531" t="s">
        <v>8221</v>
      </c>
      <c r="E531">
        <v>2</v>
      </c>
      <c r="G531" t="s">
        <v>8221</v>
      </c>
      <c r="H531">
        <v>4</v>
      </c>
    </row>
    <row r="532" spans="1:8" x14ac:dyDescent="0.25">
      <c r="A532" t="s">
        <v>8219</v>
      </c>
      <c r="B532">
        <v>28</v>
      </c>
      <c r="D532" t="s">
        <v>8221</v>
      </c>
      <c r="E532">
        <v>2</v>
      </c>
      <c r="G532" t="s">
        <v>8221</v>
      </c>
      <c r="H532">
        <v>4</v>
      </c>
    </row>
    <row r="533" spans="1:8" x14ac:dyDescent="0.25">
      <c r="A533" t="s">
        <v>8219</v>
      </c>
      <c r="B533">
        <v>28</v>
      </c>
      <c r="D533" t="s">
        <v>8221</v>
      </c>
      <c r="E533">
        <v>2</v>
      </c>
      <c r="G533" t="s">
        <v>8221</v>
      </c>
      <c r="H533">
        <v>4</v>
      </c>
    </row>
    <row r="534" spans="1:8" x14ac:dyDescent="0.25">
      <c r="A534" t="s">
        <v>8219</v>
      </c>
      <c r="B534">
        <v>29</v>
      </c>
      <c r="D534" t="s">
        <v>8221</v>
      </c>
      <c r="E534">
        <v>2</v>
      </c>
      <c r="G534" t="s">
        <v>8221</v>
      </c>
      <c r="H534">
        <v>4</v>
      </c>
    </row>
    <row r="535" spans="1:8" x14ac:dyDescent="0.25">
      <c r="A535" t="s">
        <v>8219</v>
      </c>
      <c r="B535">
        <v>29</v>
      </c>
      <c r="D535" t="s">
        <v>8221</v>
      </c>
      <c r="E535">
        <v>2</v>
      </c>
      <c r="G535" t="s">
        <v>8221</v>
      </c>
      <c r="H535">
        <v>4</v>
      </c>
    </row>
    <row r="536" spans="1:8" x14ac:dyDescent="0.25">
      <c r="A536" t="s">
        <v>8219</v>
      </c>
      <c r="B536">
        <v>29</v>
      </c>
      <c r="D536" t="s">
        <v>8221</v>
      </c>
      <c r="E536">
        <v>2</v>
      </c>
      <c r="G536" t="s">
        <v>8221</v>
      </c>
      <c r="H536">
        <v>4</v>
      </c>
    </row>
    <row r="537" spans="1:8" x14ac:dyDescent="0.25">
      <c r="A537" t="s">
        <v>8219</v>
      </c>
      <c r="B537">
        <v>29</v>
      </c>
      <c r="D537" t="s">
        <v>8221</v>
      </c>
      <c r="E537">
        <v>2</v>
      </c>
      <c r="G537" t="s">
        <v>8221</v>
      </c>
      <c r="H537">
        <v>4</v>
      </c>
    </row>
    <row r="538" spans="1:8" x14ac:dyDescent="0.25">
      <c r="A538" t="s">
        <v>8219</v>
      </c>
      <c r="B538">
        <v>29</v>
      </c>
      <c r="D538" t="s">
        <v>8221</v>
      </c>
      <c r="E538">
        <v>2</v>
      </c>
      <c r="G538" t="s">
        <v>8221</v>
      </c>
      <c r="H538">
        <v>4</v>
      </c>
    </row>
    <row r="539" spans="1:8" x14ac:dyDescent="0.25">
      <c r="A539" t="s">
        <v>8219</v>
      </c>
      <c r="B539">
        <v>29</v>
      </c>
      <c r="D539" t="s">
        <v>8221</v>
      </c>
      <c r="E539">
        <v>2</v>
      </c>
      <c r="G539" t="s">
        <v>8221</v>
      </c>
      <c r="H539">
        <v>4</v>
      </c>
    </row>
    <row r="540" spans="1:8" x14ac:dyDescent="0.25">
      <c r="A540" t="s">
        <v>8219</v>
      </c>
      <c r="B540">
        <v>29</v>
      </c>
      <c r="D540" t="s">
        <v>8221</v>
      </c>
      <c r="E540">
        <v>2</v>
      </c>
      <c r="G540" t="s">
        <v>8221</v>
      </c>
      <c r="H540">
        <v>4</v>
      </c>
    </row>
    <row r="541" spans="1:8" x14ac:dyDescent="0.25">
      <c r="A541" t="s">
        <v>8219</v>
      </c>
      <c r="B541">
        <v>29</v>
      </c>
      <c r="D541" t="s">
        <v>8221</v>
      </c>
      <c r="E541">
        <v>2</v>
      </c>
      <c r="G541" t="s">
        <v>8221</v>
      </c>
      <c r="H541">
        <v>4</v>
      </c>
    </row>
    <row r="542" spans="1:8" x14ac:dyDescent="0.25">
      <c r="A542" t="s">
        <v>8219</v>
      </c>
      <c r="B542">
        <v>29</v>
      </c>
      <c r="D542" t="s">
        <v>8221</v>
      </c>
      <c r="E542">
        <v>2</v>
      </c>
      <c r="G542" t="s">
        <v>8221</v>
      </c>
      <c r="H542">
        <v>4</v>
      </c>
    </row>
    <row r="543" spans="1:8" x14ac:dyDescent="0.25">
      <c r="A543" t="s">
        <v>8219</v>
      </c>
      <c r="B543">
        <v>29</v>
      </c>
      <c r="D543" t="s">
        <v>8221</v>
      </c>
      <c r="E543">
        <v>2</v>
      </c>
      <c r="G543" t="s">
        <v>8221</v>
      </c>
      <c r="H543">
        <v>4</v>
      </c>
    </row>
    <row r="544" spans="1:8" x14ac:dyDescent="0.25">
      <c r="A544" t="s">
        <v>8219</v>
      </c>
      <c r="B544">
        <v>29</v>
      </c>
      <c r="D544" t="s">
        <v>8221</v>
      </c>
      <c r="E544">
        <v>2</v>
      </c>
      <c r="G544" t="s">
        <v>8221</v>
      </c>
      <c r="H544">
        <v>4</v>
      </c>
    </row>
    <row r="545" spans="1:8" x14ac:dyDescent="0.25">
      <c r="A545" t="s">
        <v>8219</v>
      </c>
      <c r="B545">
        <v>29</v>
      </c>
      <c r="D545" t="s">
        <v>8221</v>
      </c>
      <c r="E545">
        <v>2</v>
      </c>
      <c r="G545" t="s">
        <v>8221</v>
      </c>
      <c r="H545">
        <v>4</v>
      </c>
    </row>
    <row r="546" spans="1:8" x14ac:dyDescent="0.25">
      <c r="A546" t="s">
        <v>8219</v>
      </c>
      <c r="B546">
        <v>29</v>
      </c>
      <c r="D546" t="s">
        <v>8221</v>
      </c>
      <c r="E546">
        <v>2</v>
      </c>
      <c r="G546" t="s">
        <v>8221</v>
      </c>
      <c r="H546">
        <v>4</v>
      </c>
    </row>
    <row r="547" spans="1:8" x14ac:dyDescent="0.25">
      <c r="A547" t="s">
        <v>8219</v>
      </c>
      <c r="B547">
        <v>29</v>
      </c>
      <c r="D547" t="s">
        <v>8221</v>
      </c>
      <c r="E547">
        <v>2</v>
      </c>
      <c r="G547" t="s">
        <v>8221</v>
      </c>
      <c r="H547">
        <v>4</v>
      </c>
    </row>
    <row r="548" spans="1:8" x14ac:dyDescent="0.25">
      <c r="A548" t="s">
        <v>8219</v>
      </c>
      <c r="B548">
        <v>29</v>
      </c>
      <c r="D548" t="s">
        <v>8221</v>
      </c>
      <c r="E548">
        <v>2</v>
      </c>
      <c r="G548" t="s">
        <v>8221</v>
      </c>
      <c r="H548">
        <v>4</v>
      </c>
    </row>
    <row r="549" spans="1:8" x14ac:dyDescent="0.25">
      <c r="A549" t="s">
        <v>8219</v>
      </c>
      <c r="B549">
        <v>29</v>
      </c>
      <c r="D549" t="s">
        <v>8221</v>
      </c>
      <c r="E549">
        <v>2</v>
      </c>
      <c r="G549" t="s">
        <v>8221</v>
      </c>
      <c r="H549">
        <v>4</v>
      </c>
    </row>
    <row r="550" spans="1:8" x14ac:dyDescent="0.25">
      <c r="A550" t="s">
        <v>8219</v>
      </c>
      <c r="B550">
        <v>29</v>
      </c>
      <c r="D550" t="s">
        <v>8221</v>
      </c>
      <c r="E550">
        <v>2</v>
      </c>
      <c r="G550" t="s">
        <v>8221</v>
      </c>
      <c r="H550">
        <v>4</v>
      </c>
    </row>
    <row r="551" spans="1:8" x14ac:dyDescent="0.25">
      <c r="A551" t="s">
        <v>8219</v>
      </c>
      <c r="B551">
        <v>29</v>
      </c>
      <c r="D551" t="s">
        <v>8221</v>
      </c>
      <c r="E551">
        <v>2</v>
      </c>
      <c r="G551" t="s">
        <v>8221</v>
      </c>
      <c r="H551">
        <v>4</v>
      </c>
    </row>
    <row r="552" spans="1:8" x14ac:dyDescent="0.25">
      <c r="A552" t="s">
        <v>8219</v>
      </c>
      <c r="B552">
        <v>30</v>
      </c>
      <c r="D552" t="s">
        <v>8221</v>
      </c>
      <c r="E552">
        <v>2</v>
      </c>
      <c r="G552" t="s">
        <v>8221</v>
      </c>
      <c r="H552">
        <v>4</v>
      </c>
    </row>
    <row r="553" spans="1:8" x14ac:dyDescent="0.25">
      <c r="A553" t="s">
        <v>8219</v>
      </c>
      <c r="B553">
        <v>30</v>
      </c>
      <c r="D553" t="s">
        <v>8221</v>
      </c>
      <c r="E553">
        <v>2</v>
      </c>
      <c r="G553" t="s">
        <v>8221</v>
      </c>
      <c r="H553">
        <v>4</v>
      </c>
    </row>
    <row r="554" spans="1:8" x14ac:dyDescent="0.25">
      <c r="A554" t="s">
        <v>8219</v>
      </c>
      <c r="B554">
        <v>30</v>
      </c>
      <c r="D554" t="s">
        <v>8221</v>
      </c>
      <c r="E554">
        <v>2</v>
      </c>
      <c r="G554" t="s">
        <v>8221</v>
      </c>
      <c r="H554">
        <v>4</v>
      </c>
    </row>
    <row r="555" spans="1:8" x14ac:dyDescent="0.25">
      <c r="A555" t="s">
        <v>8219</v>
      </c>
      <c r="B555">
        <v>30</v>
      </c>
      <c r="D555" t="s">
        <v>8221</v>
      </c>
      <c r="E555">
        <v>2</v>
      </c>
      <c r="G555" t="s">
        <v>8221</v>
      </c>
      <c r="H555">
        <v>4</v>
      </c>
    </row>
    <row r="556" spans="1:8" x14ac:dyDescent="0.25">
      <c r="A556" t="s">
        <v>8219</v>
      </c>
      <c r="B556">
        <v>30</v>
      </c>
      <c r="D556" t="s">
        <v>8221</v>
      </c>
      <c r="E556">
        <v>2</v>
      </c>
      <c r="G556" t="s">
        <v>8221</v>
      </c>
      <c r="H556">
        <v>4</v>
      </c>
    </row>
    <row r="557" spans="1:8" x14ac:dyDescent="0.25">
      <c r="A557" t="s">
        <v>8219</v>
      </c>
      <c r="B557">
        <v>30</v>
      </c>
      <c r="D557" t="s">
        <v>8221</v>
      </c>
      <c r="E557">
        <v>2</v>
      </c>
      <c r="G557" t="s">
        <v>8221</v>
      </c>
      <c r="H557">
        <v>4</v>
      </c>
    </row>
    <row r="558" spans="1:8" x14ac:dyDescent="0.25">
      <c r="A558" t="s">
        <v>8219</v>
      </c>
      <c r="B558">
        <v>30</v>
      </c>
      <c r="D558" t="s">
        <v>8221</v>
      </c>
      <c r="E558">
        <v>2</v>
      </c>
      <c r="G558" t="s">
        <v>8221</v>
      </c>
      <c r="H558">
        <v>4</v>
      </c>
    </row>
    <row r="559" spans="1:8" x14ac:dyDescent="0.25">
      <c r="A559" t="s">
        <v>8219</v>
      </c>
      <c r="B559">
        <v>30</v>
      </c>
      <c r="D559" t="s">
        <v>8221</v>
      </c>
      <c r="E559">
        <v>2</v>
      </c>
      <c r="G559" t="s">
        <v>8221</v>
      </c>
      <c r="H559">
        <v>4</v>
      </c>
    </row>
    <row r="560" spans="1:8" x14ac:dyDescent="0.25">
      <c r="A560" t="s">
        <v>8219</v>
      </c>
      <c r="B560">
        <v>30</v>
      </c>
      <c r="D560" t="s">
        <v>8221</v>
      </c>
      <c r="E560">
        <v>2</v>
      </c>
      <c r="G560" t="s">
        <v>8221</v>
      </c>
      <c r="H560">
        <v>4</v>
      </c>
    </row>
    <row r="561" spans="1:8" x14ac:dyDescent="0.25">
      <c r="A561" t="s">
        <v>8219</v>
      </c>
      <c r="B561">
        <v>30</v>
      </c>
      <c r="D561" t="s">
        <v>8221</v>
      </c>
      <c r="E561">
        <v>2</v>
      </c>
      <c r="G561" t="s">
        <v>8221</v>
      </c>
      <c r="H561">
        <v>4</v>
      </c>
    </row>
    <row r="562" spans="1:8" x14ac:dyDescent="0.25">
      <c r="A562" t="s">
        <v>8219</v>
      </c>
      <c r="B562">
        <v>30</v>
      </c>
      <c r="D562" t="s">
        <v>8221</v>
      </c>
      <c r="E562">
        <v>2</v>
      </c>
      <c r="G562" t="s">
        <v>8221</v>
      </c>
      <c r="H562">
        <v>4</v>
      </c>
    </row>
    <row r="563" spans="1:8" x14ac:dyDescent="0.25">
      <c r="A563" t="s">
        <v>8219</v>
      </c>
      <c r="B563">
        <v>30</v>
      </c>
      <c r="D563" t="s">
        <v>8221</v>
      </c>
      <c r="E563">
        <v>2</v>
      </c>
      <c r="G563" t="s">
        <v>8221</v>
      </c>
      <c r="H563">
        <v>4</v>
      </c>
    </row>
    <row r="564" spans="1:8" x14ac:dyDescent="0.25">
      <c r="A564" t="s">
        <v>8219</v>
      </c>
      <c r="B564">
        <v>30</v>
      </c>
      <c r="D564" t="s">
        <v>8221</v>
      </c>
      <c r="E564">
        <v>2</v>
      </c>
      <c r="G564" t="s">
        <v>8221</v>
      </c>
      <c r="H564">
        <v>5</v>
      </c>
    </row>
    <row r="565" spans="1:8" x14ac:dyDescent="0.25">
      <c r="A565" t="s">
        <v>8219</v>
      </c>
      <c r="B565">
        <v>30</v>
      </c>
      <c r="D565" t="s">
        <v>8221</v>
      </c>
      <c r="E565">
        <v>2</v>
      </c>
      <c r="G565" t="s">
        <v>8221</v>
      </c>
      <c r="H565">
        <v>5</v>
      </c>
    </row>
    <row r="566" spans="1:8" x14ac:dyDescent="0.25">
      <c r="A566" t="s">
        <v>8219</v>
      </c>
      <c r="B566">
        <v>30</v>
      </c>
      <c r="D566" t="s">
        <v>8221</v>
      </c>
      <c r="E566">
        <v>2</v>
      </c>
      <c r="G566" t="s">
        <v>8221</v>
      </c>
      <c r="H566">
        <v>5</v>
      </c>
    </row>
    <row r="567" spans="1:8" x14ac:dyDescent="0.25">
      <c r="A567" t="s">
        <v>8219</v>
      </c>
      <c r="B567">
        <v>30</v>
      </c>
      <c r="D567" t="s">
        <v>8221</v>
      </c>
      <c r="E567">
        <v>2</v>
      </c>
      <c r="G567" t="s">
        <v>8221</v>
      </c>
      <c r="H567">
        <v>5</v>
      </c>
    </row>
    <row r="568" spans="1:8" x14ac:dyDescent="0.25">
      <c r="A568" t="s">
        <v>8219</v>
      </c>
      <c r="B568">
        <v>30</v>
      </c>
      <c r="D568" t="s">
        <v>8221</v>
      </c>
      <c r="E568">
        <v>2</v>
      </c>
      <c r="G568" t="s">
        <v>8221</v>
      </c>
      <c r="H568">
        <v>5</v>
      </c>
    </row>
    <row r="569" spans="1:8" x14ac:dyDescent="0.25">
      <c r="A569" t="s">
        <v>8219</v>
      </c>
      <c r="B569">
        <v>30</v>
      </c>
      <c r="D569" t="s">
        <v>8221</v>
      </c>
      <c r="E569">
        <v>2</v>
      </c>
      <c r="G569" t="s">
        <v>8221</v>
      </c>
      <c r="H569">
        <v>5</v>
      </c>
    </row>
    <row r="570" spans="1:8" x14ac:dyDescent="0.25">
      <c r="A570" t="s">
        <v>8219</v>
      </c>
      <c r="B570">
        <v>30</v>
      </c>
      <c r="D570" t="s">
        <v>8221</v>
      </c>
      <c r="E570">
        <v>2</v>
      </c>
      <c r="G570" t="s">
        <v>8221</v>
      </c>
      <c r="H570">
        <v>5</v>
      </c>
    </row>
    <row r="571" spans="1:8" x14ac:dyDescent="0.25">
      <c r="A571" t="s">
        <v>8219</v>
      </c>
      <c r="B571">
        <v>30</v>
      </c>
      <c r="D571" t="s">
        <v>8221</v>
      </c>
      <c r="E571">
        <v>2</v>
      </c>
      <c r="G571" t="s">
        <v>8221</v>
      </c>
      <c r="H571">
        <v>5</v>
      </c>
    </row>
    <row r="572" spans="1:8" x14ac:dyDescent="0.25">
      <c r="A572" t="s">
        <v>8219</v>
      </c>
      <c r="B572">
        <v>30</v>
      </c>
      <c r="D572" t="s">
        <v>8221</v>
      </c>
      <c r="E572">
        <v>2</v>
      </c>
      <c r="G572" t="s">
        <v>8221</v>
      </c>
      <c r="H572">
        <v>5</v>
      </c>
    </row>
    <row r="573" spans="1:8" x14ac:dyDescent="0.25">
      <c r="A573" t="s">
        <v>8219</v>
      </c>
      <c r="B573">
        <v>30</v>
      </c>
      <c r="D573" t="s">
        <v>8221</v>
      </c>
      <c r="E573">
        <v>2</v>
      </c>
      <c r="G573" t="s">
        <v>8221</v>
      </c>
      <c r="H573">
        <v>5</v>
      </c>
    </row>
    <row r="574" spans="1:8" x14ac:dyDescent="0.25">
      <c r="A574" t="s">
        <v>8219</v>
      </c>
      <c r="B574">
        <v>30</v>
      </c>
      <c r="D574" t="s">
        <v>8221</v>
      </c>
      <c r="E574">
        <v>2</v>
      </c>
      <c r="G574" t="s">
        <v>8221</v>
      </c>
      <c r="H574">
        <v>5</v>
      </c>
    </row>
    <row r="575" spans="1:8" x14ac:dyDescent="0.25">
      <c r="A575" t="s">
        <v>8219</v>
      </c>
      <c r="B575">
        <v>30</v>
      </c>
      <c r="D575" t="s">
        <v>8221</v>
      </c>
      <c r="E575">
        <v>2</v>
      </c>
      <c r="G575" t="s">
        <v>8221</v>
      </c>
      <c r="H575">
        <v>5</v>
      </c>
    </row>
    <row r="576" spans="1:8" x14ac:dyDescent="0.25">
      <c r="A576" t="s">
        <v>8219</v>
      </c>
      <c r="B576">
        <v>31</v>
      </c>
      <c r="D576" t="s">
        <v>8221</v>
      </c>
      <c r="E576">
        <v>2</v>
      </c>
      <c r="G576" t="s">
        <v>8221</v>
      </c>
      <c r="H576">
        <v>5</v>
      </c>
    </row>
    <row r="577" spans="1:8" x14ac:dyDescent="0.25">
      <c r="A577" t="s">
        <v>8219</v>
      </c>
      <c r="B577">
        <v>31</v>
      </c>
      <c r="D577" t="s">
        <v>8221</v>
      </c>
      <c r="E577">
        <v>2</v>
      </c>
      <c r="G577" t="s">
        <v>8221</v>
      </c>
      <c r="H577">
        <v>5</v>
      </c>
    </row>
    <row r="578" spans="1:8" x14ac:dyDescent="0.25">
      <c r="A578" t="s">
        <v>8219</v>
      </c>
      <c r="B578">
        <v>31</v>
      </c>
      <c r="D578" t="s">
        <v>8221</v>
      </c>
      <c r="E578">
        <v>2</v>
      </c>
      <c r="G578" t="s">
        <v>8221</v>
      </c>
      <c r="H578">
        <v>5</v>
      </c>
    </row>
    <row r="579" spans="1:8" x14ac:dyDescent="0.25">
      <c r="A579" t="s">
        <v>8219</v>
      </c>
      <c r="B579">
        <v>31</v>
      </c>
      <c r="D579" t="s">
        <v>8221</v>
      </c>
      <c r="E579">
        <v>2</v>
      </c>
      <c r="G579" t="s">
        <v>8221</v>
      </c>
      <c r="H579">
        <v>5</v>
      </c>
    </row>
    <row r="580" spans="1:8" x14ac:dyDescent="0.25">
      <c r="A580" t="s">
        <v>8219</v>
      </c>
      <c r="B580">
        <v>31</v>
      </c>
      <c r="D580" t="s">
        <v>8221</v>
      </c>
      <c r="E580">
        <v>2</v>
      </c>
      <c r="G580" t="s">
        <v>8221</v>
      </c>
      <c r="H580">
        <v>5</v>
      </c>
    </row>
    <row r="581" spans="1:8" x14ac:dyDescent="0.25">
      <c r="A581" t="s">
        <v>8219</v>
      </c>
      <c r="B581">
        <v>31</v>
      </c>
      <c r="D581" t="s">
        <v>8221</v>
      </c>
      <c r="E581">
        <v>2</v>
      </c>
      <c r="G581" t="s">
        <v>8221</v>
      </c>
      <c r="H581">
        <v>5</v>
      </c>
    </row>
    <row r="582" spans="1:8" x14ac:dyDescent="0.25">
      <c r="A582" t="s">
        <v>8219</v>
      </c>
      <c r="B582">
        <v>31</v>
      </c>
      <c r="D582" t="s">
        <v>8221</v>
      </c>
      <c r="E582">
        <v>2</v>
      </c>
      <c r="G582" t="s">
        <v>8221</v>
      </c>
      <c r="H582">
        <v>5</v>
      </c>
    </row>
    <row r="583" spans="1:8" x14ac:dyDescent="0.25">
      <c r="A583" t="s">
        <v>8219</v>
      </c>
      <c r="B583">
        <v>31</v>
      </c>
      <c r="D583" t="s">
        <v>8221</v>
      </c>
      <c r="E583">
        <v>2</v>
      </c>
      <c r="G583" t="s">
        <v>8221</v>
      </c>
      <c r="H583">
        <v>5</v>
      </c>
    </row>
    <row r="584" spans="1:8" x14ac:dyDescent="0.25">
      <c r="A584" t="s">
        <v>8219</v>
      </c>
      <c r="B584">
        <v>31</v>
      </c>
      <c r="D584" t="s">
        <v>8221</v>
      </c>
      <c r="E584">
        <v>2</v>
      </c>
      <c r="G584" t="s">
        <v>8221</v>
      </c>
      <c r="H584">
        <v>5</v>
      </c>
    </row>
    <row r="585" spans="1:8" x14ac:dyDescent="0.25">
      <c r="A585" t="s">
        <v>8219</v>
      </c>
      <c r="B585">
        <v>31</v>
      </c>
      <c r="D585" t="s">
        <v>8221</v>
      </c>
      <c r="E585">
        <v>2</v>
      </c>
      <c r="G585" t="s">
        <v>8221</v>
      </c>
      <c r="H585">
        <v>5</v>
      </c>
    </row>
    <row r="586" spans="1:8" x14ac:dyDescent="0.25">
      <c r="A586" t="s">
        <v>8219</v>
      </c>
      <c r="B586">
        <v>31</v>
      </c>
      <c r="D586" t="s">
        <v>8221</v>
      </c>
      <c r="E586">
        <v>2</v>
      </c>
      <c r="G586" t="s">
        <v>8221</v>
      </c>
      <c r="H586">
        <v>5</v>
      </c>
    </row>
    <row r="587" spans="1:8" x14ac:dyDescent="0.25">
      <c r="A587" t="s">
        <v>8219</v>
      </c>
      <c r="B587">
        <v>31</v>
      </c>
      <c r="D587" t="s">
        <v>8221</v>
      </c>
      <c r="E587">
        <v>2</v>
      </c>
      <c r="G587" t="s">
        <v>8221</v>
      </c>
      <c r="H587">
        <v>5</v>
      </c>
    </row>
    <row r="588" spans="1:8" x14ac:dyDescent="0.25">
      <c r="A588" t="s">
        <v>8219</v>
      </c>
      <c r="B588">
        <v>31</v>
      </c>
      <c r="D588" t="s">
        <v>8221</v>
      </c>
      <c r="E588">
        <v>2</v>
      </c>
      <c r="G588" t="s">
        <v>8221</v>
      </c>
      <c r="H588">
        <v>5</v>
      </c>
    </row>
    <row r="589" spans="1:8" x14ac:dyDescent="0.25">
      <c r="A589" t="s">
        <v>8219</v>
      </c>
      <c r="B589">
        <v>31</v>
      </c>
      <c r="D589" t="s">
        <v>8221</v>
      </c>
      <c r="E589">
        <v>2</v>
      </c>
      <c r="G589" t="s">
        <v>8221</v>
      </c>
      <c r="H589">
        <v>5</v>
      </c>
    </row>
    <row r="590" spans="1:8" x14ac:dyDescent="0.25">
      <c r="A590" t="s">
        <v>8219</v>
      </c>
      <c r="B590">
        <v>31</v>
      </c>
      <c r="D590" t="s">
        <v>8221</v>
      </c>
      <c r="E590">
        <v>2</v>
      </c>
      <c r="G590" t="s">
        <v>8221</v>
      </c>
      <c r="H590">
        <v>5</v>
      </c>
    </row>
    <row r="591" spans="1:8" x14ac:dyDescent="0.25">
      <c r="A591" t="s">
        <v>8219</v>
      </c>
      <c r="B591">
        <v>31</v>
      </c>
      <c r="D591" t="s">
        <v>8221</v>
      </c>
      <c r="E591">
        <v>2</v>
      </c>
      <c r="G591" t="s">
        <v>8221</v>
      </c>
      <c r="H591">
        <v>5</v>
      </c>
    </row>
    <row r="592" spans="1:8" x14ac:dyDescent="0.25">
      <c r="A592" t="s">
        <v>8219</v>
      </c>
      <c r="B592">
        <v>31</v>
      </c>
      <c r="D592" t="s">
        <v>8221</v>
      </c>
      <c r="E592">
        <v>2</v>
      </c>
      <c r="G592" t="s">
        <v>8221</v>
      </c>
      <c r="H592">
        <v>5</v>
      </c>
    </row>
    <row r="593" spans="1:8" x14ac:dyDescent="0.25">
      <c r="A593" t="s">
        <v>8219</v>
      </c>
      <c r="B593">
        <v>31</v>
      </c>
      <c r="D593" t="s">
        <v>8221</v>
      </c>
      <c r="E593">
        <v>2</v>
      </c>
      <c r="G593" t="s">
        <v>8221</v>
      </c>
      <c r="H593">
        <v>5</v>
      </c>
    </row>
    <row r="594" spans="1:8" x14ac:dyDescent="0.25">
      <c r="A594" t="s">
        <v>8219</v>
      </c>
      <c r="B594">
        <v>31</v>
      </c>
      <c r="D594" t="s">
        <v>8221</v>
      </c>
      <c r="E594">
        <v>2</v>
      </c>
      <c r="G594" t="s">
        <v>8221</v>
      </c>
      <c r="H594">
        <v>5</v>
      </c>
    </row>
    <row r="595" spans="1:8" x14ac:dyDescent="0.25">
      <c r="A595" t="s">
        <v>8219</v>
      </c>
      <c r="B595">
        <v>31</v>
      </c>
      <c r="D595" t="s">
        <v>8221</v>
      </c>
      <c r="E595">
        <v>2</v>
      </c>
      <c r="G595" t="s">
        <v>8221</v>
      </c>
      <c r="H595">
        <v>5</v>
      </c>
    </row>
    <row r="596" spans="1:8" x14ac:dyDescent="0.25">
      <c r="A596" t="s">
        <v>8219</v>
      </c>
      <c r="B596">
        <v>32</v>
      </c>
      <c r="D596" t="s">
        <v>8221</v>
      </c>
      <c r="E596">
        <v>2</v>
      </c>
      <c r="G596" t="s">
        <v>8221</v>
      </c>
      <c r="H596">
        <v>5</v>
      </c>
    </row>
    <row r="597" spans="1:8" x14ac:dyDescent="0.25">
      <c r="A597" t="s">
        <v>8219</v>
      </c>
      <c r="B597">
        <v>32</v>
      </c>
      <c r="D597" t="s">
        <v>8221</v>
      </c>
      <c r="E597">
        <v>2</v>
      </c>
      <c r="G597" t="s">
        <v>8221</v>
      </c>
      <c r="H597">
        <v>5</v>
      </c>
    </row>
    <row r="598" spans="1:8" x14ac:dyDescent="0.25">
      <c r="A598" t="s">
        <v>8219</v>
      </c>
      <c r="B598">
        <v>32</v>
      </c>
      <c r="D598" t="s">
        <v>8221</v>
      </c>
      <c r="E598">
        <v>2</v>
      </c>
      <c r="G598" t="s">
        <v>8221</v>
      </c>
      <c r="H598">
        <v>5</v>
      </c>
    </row>
    <row r="599" spans="1:8" x14ac:dyDescent="0.25">
      <c r="A599" t="s">
        <v>8219</v>
      </c>
      <c r="B599">
        <v>32</v>
      </c>
      <c r="D599" t="s">
        <v>8221</v>
      </c>
      <c r="E599">
        <v>2</v>
      </c>
      <c r="G599" t="s">
        <v>8221</v>
      </c>
      <c r="H599">
        <v>5</v>
      </c>
    </row>
    <row r="600" spans="1:8" x14ac:dyDescent="0.25">
      <c r="A600" t="s">
        <v>8219</v>
      </c>
      <c r="B600">
        <v>32</v>
      </c>
      <c r="D600" t="s">
        <v>8221</v>
      </c>
      <c r="E600">
        <v>2</v>
      </c>
      <c r="G600" t="s">
        <v>8221</v>
      </c>
      <c r="H600">
        <v>5</v>
      </c>
    </row>
    <row r="601" spans="1:8" x14ac:dyDescent="0.25">
      <c r="A601" t="s">
        <v>8219</v>
      </c>
      <c r="B601">
        <v>32</v>
      </c>
      <c r="D601" t="s">
        <v>8221</v>
      </c>
      <c r="E601">
        <v>2</v>
      </c>
      <c r="G601" t="s">
        <v>8221</v>
      </c>
      <c r="H601">
        <v>5</v>
      </c>
    </row>
    <row r="602" spans="1:8" x14ac:dyDescent="0.25">
      <c r="A602" t="s">
        <v>8219</v>
      </c>
      <c r="B602">
        <v>32</v>
      </c>
      <c r="D602" t="s">
        <v>8221</v>
      </c>
      <c r="E602">
        <v>2</v>
      </c>
      <c r="G602" t="s">
        <v>8221</v>
      </c>
      <c r="H602">
        <v>5</v>
      </c>
    </row>
    <row r="603" spans="1:8" x14ac:dyDescent="0.25">
      <c r="A603" t="s">
        <v>8219</v>
      </c>
      <c r="B603">
        <v>32</v>
      </c>
      <c r="D603" t="s">
        <v>8221</v>
      </c>
      <c r="E603">
        <v>2</v>
      </c>
      <c r="G603" t="s">
        <v>8221</v>
      </c>
      <c r="H603">
        <v>5</v>
      </c>
    </row>
    <row r="604" spans="1:8" x14ac:dyDescent="0.25">
      <c r="A604" t="s">
        <v>8219</v>
      </c>
      <c r="B604">
        <v>32</v>
      </c>
      <c r="D604" t="s">
        <v>8221</v>
      </c>
      <c r="E604">
        <v>2</v>
      </c>
      <c r="G604" t="s">
        <v>8221</v>
      </c>
      <c r="H604">
        <v>5</v>
      </c>
    </row>
    <row r="605" spans="1:8" x14ac:dyDescent="0.25">
      <c r="A605" t="s">
        <v>8219</v>
      </c>
      <c r="B605">
        <v>32</v>
      </c>
      <c r="D605" t="s">
        <v>8221</v>
      </c>
      <c r="E605">
        <v>2</v>
      </c>
      <c r="G605" t="s">
        <v>8221</v>
      </c>
      <c r="H605">
        <v>5</v>
      </c>
    </row>
    <row r="606" spans="1:8" x14ac:dyDescent="0.25">
      <c r="A606" t="s">
        <v>8219</v>
      </c>
      <c r="B606">
        <v>32</v>
      </c>
      <c r="D606" t="s">
        <v>8221</v>
      </c>
      <c r="E606">
        <v>2</v>
      </c>
      <c r="G606" t="s">
        <v>8221</v>
      </c>
      <c r="H606">
        <v>5</v>
      </c>
    </row>
    <row r="607" spans="1:8" x14ac:dyDescent="0.25">
      <c r="A607" t="s">
        <v>8219</v>
      </c>
      <c r="B607">
        <v>32</v>
      </c>
      <c r="D607" t="s">
        <v>8221</v>
      </c>
      <c r="E607">
        <v>2</v>
      </c>
      <c r="G607" t="s">
        <v>8221</v>
      </c>
      <c r="H607">
        <v>5</v>
      </c>
    </row>
    <row r="608" spans="1:8" x14ac:dyDescent="0.25">
      <c r="A608" t="s">
        <v>8219</v>
      </c>
      <c r="B608">
        <v>32</v>
      </c>
      <c r="D608" t="s">
        <v>8221</v>
      </c>
      <c r="E608">
        <v>2</v>
      </c>
      <c r="G608" t="s">
        <v>8221</v>
      </c>
      <c r="H608">
        <v>5</v>
      </c>
    </row>
    <row r="609" spans="1:8" x14ac:dyDescent="0.25">
      <c r="A609" t="s">
        <v>8219</v>
      </c>
      <c r="B609">
        <v>32</v>
      </c>
      <c r="D609" t="s">
        <v>8221</v>
      </c>
      <c r="E609">
        <v>2</v>
      </c>
      <c r="G609" t="s">
        <v>8221</v>
      </c>
      <c r="H609">
        <v>5</v>
      </c>
    </row>
    <row r="610" spans="1:8" x14ac:dyDescent="0.25">
      <c r="A610" t="s">
        <v>8219</v>
      </c>
      <c r="B610">
        <v>32</v>
      </c>
      <c r="D610" t="s">
        <v>8221</v>
      </c>
      <c r="E610">
        <v>2</v>
      </c>
      <c r="G610" t="s">
        <v>8221</v>
      </c>
      <c r="H610">
        <v>5</v>
      </c>
    </row>
    <row r="611" spans="1:8" x14ac:dyDescent="0.25">
      <c r="A611" t="s">
        <v>8219</v>
      </c>
      <c r="B611">
        <v>32</v>
      </c>
      <c r="D611" t="s">
        <v>8221</v>
      </c>
      <c r="E611">
        <v>2</v>
      </c>
      <c r="G611" t="s">
        <v>8221</v>
      </c>
      <c r="H611">
        <v>5</v>
      </c>
    </row>
    <row r="612" spans="1:8" x14ac:dyDescent="0.25">
      <c r="A612" t="s">
        <v>8219</v>
      </c>
      <c r="B612">
        <v>32</v>
      </c>
      <c r="D612" t="s">
        <v>8221</v>
      </c>
      <c r="E612">
        <v>2</v>
      </c>
      <c r="G612" t="s">
        <v>8221</v>
      </c>
      <c r="H612">
        <v>5</v>
      </c>
    </row>
    <row r="613" spans="1:8" x14ac:dyDescent="0.25">
      <c r="A613" t="s">
        <v>8219</v>
      </c>
      <c r="B613">
        <v>32</v>
      </c>
      <c r="D613" t="s">
        <v>8221</v>
      </c>
      <c r="E613">
        <v>2</v>
      </c>
      <c r="G613" t="s">
        <v>8221</v>
      </c>
      <c r="H613">
        <v>5</v>
      </c>
    </row>
    <row r="614" spans="1:8" x14ac:dyDescent="0.25">
      <c r="A614" t="s">
        <v>8219</v>
      </c>
      <c r="B614">
        <v>32</v>
      </c>
      <c r="D614" t="s">
        <v>8221</v>
      </c>
      <c r="E614">
        <v>2</v>
      </c>
      <c r="G614" t="s">
        <v>8221</v>
      </c>
      <c r="H614">
        <v>5</v>
      </c>
    </row>
    <row r="615" spans="1:8" x14ac:dyDescent="0.25">
      <c r="A615" t="s">
        <v>8219</v>
      </c>
      <c r="B615">
        <v>33</v>
      </c>
      <c r="D615" t="s">
        <v>8221</v>
      </c>
      <c r="E615">
        <v>2</v>
      </c>
      <c r="G615" t="s">
        <v>8221</v>
      </c>
      <c r="H615">
        <v>5</v>
      </c>
    </row>
    <row r="616" spans="1:8" x14ac:dyDescent="0.25">
      <c r="A616" t="s">
        <v>8219</v>
      </c>
      <c r="B616">
        <v>33</v>
      </c>
      <c r="D616" t="s">
        <v>8221</v>
      </c>
      <c r="E616">
        <v>2</v>
      </c>
      <c r="G616" t="s">
        <v>8221</v>
      </c>
      <c r="H616">
        <v>5</v>
      </c>
    </row>
    <row r="617" spans="1:8" x14ac:dyDescent="0.25">
      <c r="A617" t="s">
        <v>8219</v>
      </c>
      <c r="B617">
        <v>33</v>
      </c>
      <c r="D617" t="s">
        <v>8221</v>
      </c>
      <c r="E617">
        <v>2</v>
      </c>
      <c r="G617" t="s">
        <v>8221</v>
      </c>
      <c r="H617">
        <v>5</v>
      </c>
    </row>
    <row r="618" spans="1:8" x14ac:dyDescent="0.25">
      <c r="A618" t="s">
        <v>8219</v>
      </c>
      <c r="B618">
        <v>33</v>
      </c>
      <c r="D618" t="s">
        <v>8221</v>
      </c>
      <c r="E618">
        <v>2</v>
      </c>
      <c r="G618" t="s">
        <v>8221</v>
      </c>
      <c r="H618">
        <v>5</v>
      </c>
    </row>
    <row r="619" spans="1:8" x14ac:dyDescent="0.25">
      <c r="A619" t="s">
        <v>8219</v>
      </c>
      <c r="B619">
        <v>33</v>
      </c>
      <c r="D619" t="s">
        <v>8221</v>
      </c>
      <c r="E619">
        <v>2</v>
      </c>
      <c r="G619" t="s">
        <v>8221</v>
      </c>
      <c r="H619">
        <v>5</v>
      </c>
    </row>
    <row r="620" spans="1:8" x14ac:dyDescent="0.25">
      <c r="A620" t="s">
        <v>8219</v>
      </c>
      <c r="B620">
        <v>33</v>
      </c>
      <c r="D620" t="s">
        <v>8221</v>
      </c>
      <c r="E620">
        <v>2</v>
      </c>
      <c r="G620" t="s">
        <v>8221</v>
      </c>
      <c r="H620">
        <v>5</v>
      </c>
    </row>
    <row r="621" spans="1:8" x14ac:dyDescent="0.25">
      <c r="A621" t="s">
        <v>8219</v>
      </c>
      <c r="B621">
        <v>33</v>
      </c>
      <c r="D621" t="s">
        <v>8221</v>
      </c>
      <c r="E621">
        <v>2</v>
      </c>
      <c r="G621" t="s">
        <v>8221</v>
      </c>
      <c r="H621">
        <v>5</v>
      </c>
    </row>
    <row r="622" spans="1:8" x14ac:dyDescent="0.25">
      <c r="A622" t="s">
        <v>8219</v>
      </c>
      <c r="B622">
        <v>33</v>
      </c>
      <c r="D622" t="s">
        <v>8221</v>
      </c>
      <c r="E622">
        <v>2</v>
      </c>
      <c r="G622" t="s">
        <v>8221</v>
      </c>
      <c r="H622">
        <v>5</v>
      </c>
    </row>
    <row r="623" spans="1:8" x14ac:dyDescent="0.25">
      <c r="A623" t="s">
        <v>8219</v>
      </c>
      <c r="B623">
        <v>33</v>
      </c>
      <c r="D623" t="s">
        <v>8221</v>
      </c>
      <c r="E623">
        <v>2</v>
      </c>
      <c r="G623" t="s">
        <v>8221</v>
      </c>
      <c r="H623">
        <v>5</v>
      </c>
    </row>
    <row r="624" spans="1:8" x14ac:dyDescent="0.25">
      <c r="A624" t="s">
        <v>8219</v>
      </c>
      <c r="B624">
        <v>33</v>
      </c>
      <c r="D624" t="s">
        <v>8221</v>
      </c>
      <c r="E624">
        <v>2</v>
      </c>
      <c r="G624" t="s">
        <v>8221</v>
      </c>
      <c r="H624">
        <v>5</v>
      </c>
    </row>
    <row r="625" spans="1:8" x14ac:dyDescent="0.25">
      <c r="A625" t="s">
        <v>8219</v>
      </c>
      <c r="B625">
        <v>33</v>
      </c>
      <c r="D625" t="s">
        <v>8221</v>
      </c>
      <c r="E625">
        <v>2</v>
      </c>
      <c r="G625" t="s">
        <v>8221</v>
      </c>
      <c r="H625">
        <v>6</v>
      </c>
    </row>
    <row r="626" spans="1:8" x14ac:dyDescent="0.25">
      <c r="A626" t="s">
        <v>8219</v>
      </c>
      <c r="B626">
        <v>33</v>
      </c>
      <c r="D626" t="s">
        <v>8221</v>
      </c>
      <c r="E626">
        <v>2</v>
      </c>
      <c r="G626" t="s">
        <v>8221</v>
      </c>
      <c r="H626">
        <v>6</v>
      </c>
    </row>
    <row r="627" spans="1:8" x14ac:dyDescent="0.25">
      <c r="A627" t="s">
        <v>8219</v>
      </c>
      <c r="B627">
        <v>33</v>
      </c>
      <c r="D627" t="s">
        <v>8221</v>
      </c>
      <c r="E627">
        <v>2</v>
      </c>
      <c r="G627" t="s">
        <v>8221</v>
      </c>
      <c r="H627">
        <v>6</v>
      </c>
    </row>
    <row r="628" spans="1:8" x14ac:dyDescent="0.25">
      <c r="A628" t="s">
        <v>8219</v>
      </c>
      <c r="B628">
        <v>33</v>
      </c>
      <c r="D628" t="s">
        <v>8221</v>
      </c>
      <c r="E628">
        <v>2</v>
      </c>
      <c r="G628" t="s">
        <v>8221</v>
      </c>
      <c r="H628">
        <v>6</v>
      </c>
    </row>
    <row r="629" spans="1:8" x14ac:dyDescent="0.25">
      <c r="A629" t="s">
        <v>8219</v>
      </c>
      <c r="B629">
        <v>33</v>
      </c>
      <c r="D629" t="s">
        <v>8221</v>
      </c>
      <c r="E629">
        <v>2</v>
      </c>
      <c r="G629" t="s">
        <v>8221</v>
      </c>
      <c r="H629">
        <v>6</v>
      </c>
    </row>
    <row r="630" spans="1:8" x14ac:dyDescent="0.25">
      <c r="A630" t="s">
        <v>8219</v>
      </c>
      <c r="B630">
        <v>33</v>
      </c>
      <c r="D630" t="s">
        <v>8221</v>
      </c>
      <c r="E630">
        <v>2</v>
      </c>
      <c r="G630" t="s">
        <v>8221</v>
      </c>
      <c r="H630">
        <v>6</v>
      </c>
    </row>
    <row r="631" spans="1:8" x14ac:dyDescent="0.25">
      <c r="A631" t="s">
        <v>8219</v>
      </c>
      <c r="B631">
        <v>33</v>
      </c>
      <c r="D631" t="s">
        <v>8221</v>
      </c>
      <c r="E631">
        <v>2</v>
      </c>
      <c r="G631" t="s">
        <v>8221</v>
      </c>
      <c r="H631">
        <v>6</v>
      </c>
    </row>
    <row r="632" spans="1:8" x14ac:dyDescent="0.25">
      <c r="A632" t="s">
        <v>8219</v>
      </c>
      <c r="B632">
        <v>33</v>
      </c>
      <c r="D632" t="s">
        <v>8221</v>
      </c>
      <c r="E632">
        <v>2</v>
      </c>
      <c r="G632" t="s">
        <v>8221</v>
      </c>
      <c r="H632">
        <v>6</v>
      </c>
    </row>
    <row r="633" spans="1:8" x14ac:dyDescent="0.25">
      <c r="A633" t="s">
        <v>8219</v>
      </c>
      <c r="B633">
        <v>33</v>
      </c>
      <c r="D633" t="s">
        <v>8221</v>
      </c>
      <c r="E633">
        <v>2</v>
      </c>
      <c r="G633" t="s">
        <v>8221</v>
      </c>
      <c r="H633">
        <v>6</v>
      </c>
    </row>
    <row r="634" spans="1:8" x14ac:dyDescent="0.25">
      <c r="A634" t="s">
        <v>8219</v>
      </c>
      <c r="B634">
        <v>33</v>
      </c>
      <c r="D634" t="s">
        <v>8221</v>
      </c>
      <c r="E634">
        <v>2</v>
      </c>
      <c r="G634" t="s">
        <v>8221</v>
      </c>
      <c r="H634">
        <v>6</v>
      </c>
    </row>
    <row r="635" spans="1:8" x14ac:dyDescent="0.25">
      <c r="A635" t="s">
        <v>8219</v>
      </c>
      <c r="B635">
        <v>33</v>
      </c>
      <c r="D635" t="s">
        <v>8221</v>
      </c>
      <c r="E635">
        <v>2</v>
      </c>
      <c r="G635" t="s">
        <v>8221</v>
      </c>
      <c r="H635">
        <v>6</v>
      </c>
    </row>
    <row r="636" spans="1:8" x14ac:dyDescent="0.25">
      <c r="A636" t="s">
        <v>8219</v>
      </c>
      <c r="B636">
        <v>33</v>
      </c>
      <c r="D636" t="s">
        <v>8221</v>
      </c>
      <c r="E636">
        <v>2</v>
      </c>
      <c r="G636" t="s">
        <v>8221</v>
      </c>
      <c r="H636">
        <v>6</v>
      </c>
    </row>
    <row r="637" spans="1:8" x14ac:dyDescent="0.25">
      <c r="A637" t="s">
        <v>8219</v>
      </c>
      <c r="B637">
        <v>33</v>
      </c>
      <c r="D637" t="s">
        <v>8221</v>
      </c>
      <c r="E637">
        <v>2</v>
      </c>
      <c r="G637" t="s">
        <v>8221</v>
      </c>
      <c r="H637">
        <v>6</v>
      </c>
    </row>
    <row r="638" spans="1:8" x14ac:dyDescent="0.25">
      <c r="A638" t="s">
        <v>8219</v>
      </c>
      <c r="B638">
        <v>33</v>
      </c>
      <c r="D638" t="s">
        <v>8221</v>
      </c>
      <c r="E638">
        <v>2</v>
      </c>
      <c r="G638" t="s">
        <v>8221</v>
      </c>
      <c r="H638">
        <v>6</v>
      </c>
    </row>
    <row r="639" spans="1:8" x14ac:dyDescent="0.25">
      <c r="A639" t="s">
        <v>8219</v>
      </c>
      <c r="B639">
        <v>34</v>
      </c>
      <c r="D639" t="s">
        <v>8221</v>
      </c>
      <c r="E639">
        <v>2</v>
      </c>
      <c r="G639" t="s">
        <v>8221</v>
      </c>
      <c r="H639">
        <v>6</v>
      </c>
    </row>
    <row r="640" spans="1:8" x14ac:dyDescent="0.25">
      <c r="A640" t="s">
        <v>8219</v>
      </c>
      <c r="B640">
        <v>34</v>
      </c>
      <c r="D640" t="s">
        <v>8221</v>
      </c>
      <c r="E640">
        <v>2</v>
      </c>
      <c r="G640" t="s">
        <v>8221</v>
      </c>
      <c r="H640">
        <v>6</v>
      </c>
    </row>
    <row r="641" spans="1:8" x14ac:dyDescent="0.25">
      <c r="A641" t="s">
        <v>8219</v>
      </c>
      <c r="B641">
        <v>34</v>
      </c>
      <c r="D641" t="s">
        <v>8221</v>
      </c>
      <c r="E641">
        <v>2</v>
      </c>
      <c r="G641" t="s">
        <v>8221</v>
      </c>
      <c r="H641">
        <v>6</v>
      </c>
    </row>
    <row r="642" spans="1:8" x14ac:dyDescent="0.25">
      <c r="A642" t="s">
        <v>8219</v>
      </c>
      <c r="B642">
        <v>34</v>
      </c>
      <c r="D642" t="s">
        <v>8221</v>
      </c>
      <c r="E642">
        <v>2</v>
      </c>
      <c r="G642" t="s">
        <v>8221</v>
      </c>
      <c r="H642">
        <v>6</v>
      </c>
    </row>
    <row r="643" spans="1:8" x14ac:dyDescent="0.25">
      <c r="A643" t="s">
        <v>8219</v>
      </c>
      <c r="B643">
        <v>34</v>
      </c>
      <c r="D643" t="s">
        <v>8221</v>
      </c>
      <c r="E643">
        <v>2</v>
      </c>
      <c r="G643" t="s">
        <v>8221</v>
      </c>
      <c r="H643">
        <v>6</v>
      </c>
    </row>
    <row r="644" spans="1:8" x14ac:dyDescent="0.25">
      <c r="A644" t="s">
        <v>8219</v>
      </c>
      <c r="B644">
        <v>34</v>
      </c>
      <c r="D644" t="s">
        <v>8221</v>
      </c>
      <c r="E644">
        <v>2</v>
      </c>
      <c r="G644" t="s">
        <v>8221</v>
      </c>
      <c r="H644">
        <v>6</v>
      </c>
    </row>
    <row r="645" spans="1:8" x14ac:dyDescent="0.25">
      <c r="A645" t="s">
        <v>8219</v>
      </c>
      <c r="B645">
        <v>34</v>
      </c>
      <c r="D645" t="s">
        <v>8221</v>
      </c>
      <c r="E645">
        <v>2</v>
      </c>
      <c r="G645" t="s">
        <v>8221</v>
      </c>
      <c r="H645">
        <v>6</v>
      </c>
    </row>
    <row r="646" spans="1:8" x14ac:dyDescent="0.25">
      <c r="A646" t="s">
        <v>8219</v>
      </c>
      <c r="B646">
        <v>34</v>
      </c>
      <c r="D646" t="s">
        <v>8221</v>
      </c>
      <c r="E646">
        <v>3</v>
      </c>
      <c r="G646" t="s">
        <v>8221</v>
      </c>
      <c r="H646">
        <v>6</v>
      </c>
    </row>
    <row r="647" spans="1:8" x14ac:dyDescent="0.25">
      <c r="A647" t="s">
        <v>8219</v>
      </c>
      <c r="B647">
        <v>34</v>
      </c>
      <c r="D647" t="s">
        <v>8221</v>
      </c>
      <c r="E647">
        <v>3</v>
      </c>
      <c r="G647" t="s">
        <v>8221</v>
      </c>
      <c r="H647">
        <v>6</v>
      </c>
    </row>
    <row r="648" spans="1:8" x14ac:dyDescent="0.25">
      <c r="A648" t="s">
        <v>8219</v>
      </c>
      <c r="B648">
        <v>34</v>
      </c>
      <c r="D648" t="s">
        <v>8221</v>
      </c>
      <c r="E648">
        <v>3</v>
      </c>
      <c r="G648" t="s">
        <v>8221</v>
      </c>
      <c r="H648">
        <v>6</v>
      </c>
    </row>
    <row r="649" spans="1:8" x14ac:dyDescent="0.25">
      <c r="A649" t="s">
        <v>8219</v>
      </c>
      <c r="B649">
        <v>34</v>
      </c>
      <c r="D649" t="s">
        <v>8221</v>
      </c>
      <c r="E649">
        <v>3</v>
      </c>
      <c r="G649" t="s">
        <v>8221</v>
      </c>
      <c r="H649">
        <v>6</v>
      </c>
    </row>
    <row r="650" spans="1:8" x14ac:dyDescent="0.25">
      <c r="A650" t="s">
        <v>8219</v>
      </c>
      <c r="B650">
        <v>34</v>
      </c>
      <c r="D650" t="s">
        <v>8221</v>
      </c>
      <c r="E650">
        <v>3</v>
      </c>
      <c r="G650" t="s">
        <v>8221</v>
      </c>
      <c r="H650">
        <v>6</v>
      </c>
    </row>
    <row r="651" spans="1:8" x14ac:dyDescent="0.25">
      <c r="A651" t="s">
        <v>8219</v>
      </c>
      <c r="B651">
        <v>34</v>
      </c>
      <c r="D651" t="s">
        <v>8221</v>
      </c>
      <c r="E651">
        <v>3</v>
      </c>
      <c r="G651" t="s">
        <v>8221</v>
      </c>
      <c r="H651">
        <v>6</v>
      </c>
    </row>
    <row r="652" spans="1:8" x14ac:dyDescent="0.25">
      <c r="A652" t="s">
        <v>8219</v>
      </c>
      <c r="B652">
        <v>34</v>
      </c>
      <c r="D652" t="s">
        <v>8221</v>
      </c>
      <c r="E652">
        <v>3</v>
      </c>
      <c r="G652" t="s">
        <v>8221</v>
      </c>
      <c r="H652">
        <v>6</v>
      </c>
    </row>
    <row r="653" spans="1:8" x14ac:dyDescent="0.25">
      <c r="A653" t="s">
        <v>8219</v>
      </c>
      <c r="B653">
        <v>34</v>
      </c>
      <c r="D653" t="s">
        <v>8221</v>
      </c>
      <c r="E653">
        <v>3</v>
      </c>
      <c r="G653" t="s">
        <v>8221</v>
      </c>
      <c r="H653">
        <v>6</v>
      </c>
    </row>
    <row r="654" spans="1:8" x14ac:dyDescent="0.25">
      <c r="A654" t="s">
        <v>8219</v>
      </c>
      <c r="B654">
        <v>34</v>
      </c>
      <c r="D654" t="s">
        <v>8221</v>
      </c>
      <c r="E654">
        <v>3</v>
      </c>
      <c r="G654" t="s">
        <v>8221</v>
      </c>
      <c r="H654">
        <v>6</v>
      </c>
    </row>
    <row r="655" spans="1:8" x14ac:dyDescent="0.25">
      <c r="A655" t="s">
        <v>8219</v>
      </c>
      <c r="B655">
        <v>34</v>
      </c>
      <c r="D655" t="s">
        <v>8221</v>
      </c>
      <c r="E655">
        <v>3</v>
      </c>
      <c r="G655" t="s">
        <v>8221</v>
      </c>
      <c r="H655">
        <v>6</v>
      </c>
    </row>
    <row r="656" spans="1:8" x14ac:dyDescent="0.25">
      <c r="A656" t="s">
        <v>8219</v>
      </c>
      <c r="B656">
        <v>34</v>
      </c>
      <c r="D656" t="s">
        <v>8221</v>
      </c>
      <c r="E656">
        <v>3</v>
      </c>
      <c r="G656" t="s">
        <v>8221</v>
      </c>
      <c r="H656">
        <v>6</v>
      </c>
    </row>
    <row r="657" spans="1:8" x14ac:dyDescent="0.25">
      <c r="A657" t="s">
        <v>8219</v>
      </c>
      <c r="B657">
        <v>34</v>
      </c>
      <c r="D657" t="s">
        <v>8221</v>
      </c>
      <c r="E657">
        <v>3</v>
      </c>
      <c r="G657" t="s">
        <v>8221</v>
      </c>
      <c r="H657">
        <v>6</v>
      </c>
    </row>
    <row r="658" spans="1:8" x14ac:dyDescent="0.25">
      <c r="A658" t="s">
        <v>8219</v>
      </c>
      <c r="B658">
        <v>34</v>
      </c>
      <c r="D658" t="s">
        <v>8221</v>
      </c>
      <c r="E658">
        <v>3</v>
      </c>
      <c r="G658" t="s">
        <v>8221</v>
      </c>
      <c r="H658">
        <v>6</v>
      </c>
    </row>
    <row r="659" spans="1:8" x14ac:dyDescent="0.25">
      <c r="A659" t="s">
        <v>8219</v>
      </c>
      <c r="B659">
        <v>34</v>
      </c>
      <c r="D659" t="s">
        <v>8221</v>
      </c>
      <c r="E659">
        <v>3</v>
      </c>
      <c r="G659" t="s">
        <v>8221</v>
      </c>
      <c r="H659">
        <v>6</v>
      </c>
    </row>
    <row r="660" spans="1:8" x14ac:dyDescent="0.25">
      <c r="A660" t="s">
        <v>8219</v>
      </c>
      <c r="B660">
        <v>34</v>
      </c>
      <c r="D660" t="s">
        <v>8221</v>
      </c>
      <c r="E660">
        <v>3</v>
      </c>
      <c r="G660" t="s">
        <v>8221</v>
      </c>
      <c r="H660">
        <v>6</v>
      </c>
    </row>
    <row r="661" spans="1:8" x14ac:dyDescent="0.25">
      <c r="A661" t="s">
        <v>8219</v>
      </c>
      <c r="B661">
        <v>34</v>
      </c>
      <c r="D661" t="s">
        <v>8221</v>
      </c>
      <c r="E661">
        <v>3</v>
      </c>
      <c r="G661" t="s">
        <v>8221</v>
      </c>
      <c r="H661">
        <v>6</v>
      </c>
    </row>
    <row r="662" spans="1:8" x14ac:dyDescent="0.25">
      <c r="A662" t="s">
        <v>8219</v>
      </c>
      <c r="B662">
        <v>34</v>
      </c>
      <c r="D662" t="s">
        <v>8221</v>
      </c>
      <c r="E662">
        <v>3</v>
      </c>
      <c r="G662" t="s">
        <v>8221</v>
      </c>
      <c r="H662">
        <v>6</v>
      </c>
    </row>
    <row r="663" spans="1:8" x14ac:dyDescent="0.25">
      <c r="A663" t="s">
        <v>8219</v>
      </c>
      <c r="B663">
        <v>34</v>
      </c>
      <c r="D663" t="s">
        <v>8221</v>
      </c>
      <c r="E663">
        <v>3</v>
      </c>
      <c r="G663" t="s">
        <v>8221</v>
      </c>
      <c r="H663">
        <v>6</v>
      </c>
    </row>
    <row r="664" spans="1:8" x14ac:dyDescent="0.25">
      <c r="A664" t="s">
        <v>8219</v>
      </c>
      <c r="B664">
        <v>34</v>
      </c>
      <c r="D664" t="s">
        <v>8221</v>
      </c>
      <c r="E664">
        <v>3</v>
      </c>
      <c r="G664" t="s">
        <v>8221</v>
      </c>
      <c r="H664">
        <v>6</v>
      </c>
    </row>
    <row r="665" spans="1:8" x14ac:dyDescent="0.25">
      <c r="A665" t="s">
        <v>8219</v>
      </c>
      <c r="B665">
        <v>35</v>
      </c>
      <c r="D665" t="s">
        <v>8221</v>
      </c>
      <c r="E665">
        <v>3</v>
      </c>
      <c r="G665" t="s">
        <v>8221</v>
      </c>
      <c r="H665">
        <v>6</v>
      </c>
    </row>
    <row r="666" spans="1:8" x14ac:dyDescent="0.25">
      <c r="A666" t="s">
        <v>8219</v>
      </c>
      <c r="B666">
        <v>35</v>
      </c>
      <c r="D666" t="s">
        <v>8221</v>
      </c>
      <c r="E666">
        <v>3</v>
      </c>
      <c r="G666" t="s">
        <v>8221</v>
      </c>
      <c r="H666">
        <v>6</v>
      </c>
    </row>
    <row r="667" spans="1:8" x14ac:dyDescent="0.25">
      <c r="A667" t="s">
        <v>8219</v>
      </c>
      <c r="B667">
        <v>35</v>
      </c>
      <c r="D667" t="s">
        <v>8221</v>
      </c>
      <c r="E667">
        <v>3</v>
      </c>
      <c r="G667" t="s">
        <v>8221</v>
      </c>
      <c r="H667">
        <v>6</v>
      </c>
    </row>
    <row r="668" spans="1:8" x14ac:dyDescent="0.25">
      <c r="A668" t="s">
        <v>8219</v>
      </c>
      <c r="B668">
        <v>35</v>
      </c>
      <c r="D668" t="s">
        <v>8221</v>
      </c>
      <c r="E668">
        <v>3</v>
      </c>
      <c r="G668" t="s">
        <v>8221</v>
      </c>
      <c r="H668">
        <v>6</v>
      </c>
    </row>
    <row r="669" spans="1:8" x14ac:dyDescent="0.25">
      <c r="A669" t="s">
        <v>8219</v>
      </c>
      <c r="B669">
        <v>35</v>
      </c>
      <c r="D669" t="s">
        <v>8221</v>
      </c>
      <c r="E669">
        <v>3</v>
      </c>
      <c r="G669" t="s">
        <v>8221</v>
      </c>
      <c r="H669">
        <v>6</v>
      </c>
    </row>
    <row r="670" spans="1:8" x14ac:dyDescent="0.25">
      <c r="A670" t="s">
        <v>8219</v>
      </c>
      <c r="B670">
        <v>35</v>
      </c>
      <c r="D670" t="s">
        <v>8221</v>
      </c>
      <c r="E670">
        <v>3</v>
      </c>
      <c r="G670" t="s">
        <v>8221</v>
      </c>
      <c r="H670">
        <v>6</v>
      </c>
    </row>
    <row r="671" spans="1:8" x14ac:dyDescent="0.25">
      <c r="A671" t="s">
        <v>8219</v>
      </c>
      <c r="B671">
        <v>35</v>
      </c>
      <c r="D671" t="s">
        <v>8221</v>
      </c>
      <c r="E671">
        <v>3</v>
      </c>
      <c r="G671" t="s">
        <v>8221</v>
      </c>
      <c r="H671">
        <v>6</v>
      </c>
    </row>
    <row r="672" spans="1:8" x14ac:dyDescent="0.25">
      <c r="A672" t="s">
        <v>8219</v>
      </c>
      <c r="B672">
        <v>35</v>
      </c>
      <c r="D672" t="s">
        <v>8221</v>
      </c>
      <c r="E672">
        <v>3</v>
      </c>
      <c r="G672" t="s">
        <v>8221</v>
      </c>
      <c r="H672">
        <v>6</v>
      </c>
    </row>
    <row r="673" spans="1:8" x14ac:dyDescent="0.25">
      <c r="A673" t="s">
        <v>8219</v>
      </c>
      <c r="B673">
        <v>35</v>
      </c>
      <c r="D673" t="s">
        <v>8221</v>
      </c>
      <c r="E673">
        <v>3</v>
      </c>
      <c r="G673" t="s">
        <v>8221</v>
      </c>
      <c r="H673">
        <v>6</v>
      </c>
    </row>
    <row r="674" spans="1:8" x14ac:dyDescent="0.25">
      <c r="A674" t="s">
        <v>8219</v>
      </c>
      <c r="B674">
        <v>35</v>
      </c>
      <c r="D674" t="s">
        <v>8221</v>
      </c>
      <c r="E674">
        <v>3</v>
      </c>
      <c r="G674" t="s">
        <v>8221</v>
      </c>
      <c r="H674">
        <v>6</v>
      </c>
    </row>
    <row r="675" spans="1:8" x14ac:dyDescent="0.25">
      <c r="A675" t="s">
        <v>8219</v>
      </c>
      <c r="B675">
        <v>35</v>
      </c>
      <c r="D675" t="s">
        <v>8221</v>
      </c>
      <c r="E675">
        <v>3</v>
      </c>
      <c r="G675" t="s">
        <v>8221</v>
      </c>
      <c r="H675">
        <v>7</v>
      </c>
    </row>
    <row r="676" spans="1:8" x14ac:dyDescent="0.25">
      <c r="A676" t="s">
        <v>8219</v>
      </c>
      <c r="B676">
        <v>35</v>
      </c>
      <c r="D676" t="s">
        <v>8221</v>
      </c>
      <c r="E676">
        <v>3</v>
      </c>
      <c r="G676" t="s">
        <v>8221</v>
      </c>
      <c r="H676">
        <v>7</v>
      </c>
    </row>
    <row r="677" spans="1:8" x14ac:dyDescent="0.25">
      <c r="A677" t="s">
        <v>8219</v>
      </c>
      <c r="B677">
        <v>35</v>
      </c>
      <c r="D677" t="s">
        <v>8221</v>
      </c>
      <c r="E677">
        <v>3</v>
      </c>
      <c r="G677" t="s">
        <v>8221</v>
      </c>
      <c r="H677">
        <v>7</v>
      </c>
    </row>
    <row r="678" spans="1:8" x14ac:dyDescent="0.25">
      <c r="A678" t="s">
        <v>8219</v>
      </c>
      <c r="B678">
        <v>35</v>
      </c>
      <c r="D678" t="s">
        <v>8221</v>
      </c>
      <c r="E678">
        <v>3</v>
      </c>
      <c r="G678" t="s">
        <v>8221</v>
      </c>
      <c r="H678">
        <v>7</v>
      </c>
    </row>
    <row r="679" spans="1:8" x14ac:dyDescent="0.25">
      <c r="A679" t="s">
        <v>8219</v>
      </c>
      <c r="B679">
        <v>35</v>
      </c>
      <c r="D679" t="s">
        <v>8221</v>
      </c>
      <c r="E679">
        <v>3</v>
      </c>
      <c r="G679" t="s">
        <v>8221</v>
      </c>
      <c r="H679">
        <v>7</v>
      </c>
    </row>
    <row r="680" spans="1:8" x14ac:dyDescent="0.25">
      <c r="A680" t="s">
        <v>8219</v>
      </c>
      <c r="B680">
        <v>35</v>
      </c>
      <c r="D680" t="s">
        <v>8221</v>
      </c>
      <c r="E680">
        <v>3</v>
      </c>
      <c r="G680" t="s">
        <v>8221</v>
      </c>
      <c r="H680">
        <v>7</v>
      </c>
    </row>
    <row r="681" spans="1:8" x14ac:dyDescent="0.25">
      <c r="A681" t="s">
        <v>8219</v>
      </c>
      <c r="B681">
        <v>35</v>
      </c>
      <c r="D681" t="s">
        <v>8221</v>
      </c>
      <c r="E681">
        <v>3</v>
      </c>
      <c r="G681" t="s">
        <v>8221</v>
      </c>
      <c r="H681">
        <v>7</v>
      </c>
    </row>
    <row r="682" spans="1:8" x14ac:dyDescent="0.25">
      <c r="A682" t="s">
        <v>8219</v>
      </c>
      <c r="B682">
        <v>35</v>
      </c>
      <c r="D682" t="s">
        <v>8221</v>
      </c>
      <c r="E682">
        <v>3</v>
      </c>
      <c r="G682" t="s">
        <v>8221</v>
      </c>
      <c r="H682">
        <v>7</v>
      </c>
    </row>
    <row r="683" spans="1:8" x14ac:dyDescent="0.25">
      <c r="A683" t="s">
        <v>8219</v>
      </c>
      <c r="B683">
        <v>35</v>
      </c>
      <c r="D683" t="s">
        <v>8221</v>
      </c>
      <c r="E683">
        <v>3</v>
      </c>
      <c r="G683" t="s">
        <v>8221</v>
      </c>
      <c r="H683">
        <v>7</v>
      </c>
    </row>
    <row r="684" spans="1:8" x14ac:dyDescent="0.25">
      <c r="A684" t="s">
        <v>8219</v>
      </c>
      <c r="B684">
        <v>35</v>
      </c>
      <c r="D684" t="s">
        <v>8221</v>
      </c>
      <c r="E684">
        <v>3</v>
      </c>
      <c r="G684" t="s">
        <v>8221</v>
      </c>
      <c r="H684">
        <v>7</v>
      </c>
    </row>
    <row r="685" spans="1:8" x14ac:dyDescent="0.25">
      <c r="A685" t="s">
        <v>8219</v>
      </c>
      <c r="B685">
        <v>35</v>
      </c>
      <c r="D685" t="s">
        <v>8221</v>
      </c>
      <c r="E685">
        <v>3</v>
      </c>
      <c r="G685" t="s">
        <v>8221</v>
      </c>
      <c r="H685">
        <v>7</v>
      </c>
    </row>
    <row r="686" spans="1:8" x14ac:dyDescent="0.25">
      <c r="A686" t="s">
        <v>8219</v>
      </c>
      <c r="B686">
        <v>35</v>
      </c>
      <c r="D686" t="s">
        <v>8221</v>
      </c>
      <c r="E686">
        <v>3</v>
      </c>
      <c r="G686" t="s">
        <v>8221</v>
      </c>
      <c r="H686">
        <v>7</v>
      </c>
    </row>
    <row r="687" spans="1:8" x14ac:dyDescent="0.25">
      <c r="A687" t="s">
        <v>8219</v>
      </c>
      <c r="B687">
        <v>35</v>
      </c>
      <c r="D687" t="s">
        <v>8221</v>
      </c>
      <c r="E687">
        <v>3</v>
      </c>
      <c r="G687" t="s">
        <v>8221</v>
      </c>
      <c r="H687">
        <v>7</v>
      </c>
    </row>
    <row r="688" spans="1:8" x14ac:dyDescent="0.25">
      <c r="A688" t="s">
        <v>8219</v>
      </c>
      <c r="B688">
        <v>36</v>
      </c>
      <c r="D688" t="s">
        <v>8221</v>
      </c>
      <c r="E688">
        <v>3</v>
      </c>
      <c r="G688" t="s">
        <v>8221</v>
      </c>
      <c r="H688">
        <v>7</v>
      </c>
    </row>
    <row r="689" spans="1:8" x14ac:dyDescent="0.25">
      <c r="A689" t="s">
        <v>8219</v>
      </c>
      <c r="B689">
        <v>36</v>
      </c>
      <c r="D689" t="s">
        <v>8221</v>
      </c>
      <c r="E689">
        <v>3</v>
      </c>
      <c r="G689" t="s">
        <v>8221</v>
      </c>
      <c r="H689">
        <v>7</v>
      </c>
    </row>
    <row r="690" spans="1:8" x14ac:dyDescent="0.25">
      <c r="A690" t="s">
        <v>8219</v>
      </c>
      <c r="B690">
        <v>36</v>
      </c>
      <c r="D690" t="s">
        <v>8221</v>
      </c>
      <c r="E690">
        <v>3</v>
      </c>
      <c r="G690" t="s">
        <v>8221</v>
      </c>
      <c r="H690">
        <v>7</v>
      </c>
    </row>
    <row r="691" spans="1:8" x14ac:dyDescent="0.25">
      <c r="A691" t="s">
        <v>8219</v>
      </c>
      <c r="B691">
        <v>36</v>
      </c>
      <c r="D691" t="s">
        <v>8221</v>
      </c>
      <c r="E691">
        <v>3</v>
      </c>
      <c r="G691" t="s">
        <v>8221</v>
      </c>
      <c r="H691">
        <v>7</v>
      </c>
    </row>
    <row r="692" spans="1:8" x14ac:dyDescent="0.25">
      <c r="A692" t="s">
        <v>8219</v>
      </c>
      <c r="B692">
        <v>36</v>
      </c>
      <c r="D692" t="s">
        <v>8221</v>
      </c>
      <c r="E692">
        <v>3</v>
      </c>
      <c r="G692" t="s">
        <v>8221</v>
      </c>
      <c r="H692">
        <v>7</v>
      </c>
    </row>
    <row r="693" spans="1:8" x14ac:dyDescent="0.25">
      <c r="A693" t="s">
        <v>8219</v>
      </c>
      <c r="B693">
        <v>36</v>
      </c>
      <c r="D693" t="s">
        <v>8221</v>
      </c>
      <c r="E693">
        <v>3</v>
      </c>
      <c r="G693" t="s">
        <v>8221</v>
      </c>
      <c r="H693">
        <v>7</v>
      </c>
    </row>
    <row r="694" spans="1:8" x14ac:dyDescent="0.25">
      <c r="A694" t="s">
        <v>8219</v>
      </c>
      <c r="B694">
        <v>36</v>
      </c>
      <c r="D694" t="s">
        <v>8221</v>
      </c>
      <c r="E694">
        <v>3</v>
      </c>
      <c r="G694" t="s">
        <v>8221</v>
      </c>
      <c r="H694">
        <v>7</v>
      </c>
    </row>
    <row r="695" spans="1:8" x14ac:dyDescent="0.25">
      <c r="A695" t="s">
        <v>8219</v>
      </c>
      <c r="B695">
        <v>36</v>
      </c>
      <c r="D695" t="s">
        <v>8221</v>
      </c>
      <c r="E695">
        <v>3</v>
      </c>
      <c r="G695" t="s">
        <v>8221</v>
      </c>
      <c r="H695">
        <v>7</v>
      </c>
    </row>
    <row r="696" spans="1:8" x14ac:dyDescent="0.25">
      <c r="A696" t="s">
        <v>8219</v>
      </c>
      <c r="B696">
        <v>36</v>
      </c>
      <c r="D696" t="s">
        <v>8221</v>
      </c>
      <c r="E696">
        <v>3</v>
      </c>
      <c r="G696" t="s">
        <v>8221</v>
      </c>
      <c r="H696">
        <v>7</v>
      </c>
    </row>
    <row r="697" spans="1:8" x14ac:dyDescent="0.25">
      <c r="A697" t="s">
        <v>8219</v>
      </c>
      <c r="B697">
        <v>36</v>
      </c>
      <c r="D697" t="s">
        <v>8221</v>
      </c>
      <c r="E697">
        <v>3</v>
      </c>
      <c r="G697" t="s">
        <v>8221</v>
      </c>
      <c r="H697">
        <v>7</v>
      </c>
    </row>
    <row r="698" spans="1:8" x14ac:dyDescent="0.25">
      <c r="A698" t="s">
        <v>8219</v>
      </c>
      <c r="B698">
        <v>36</v>
      </c>
      <c r="D698" t="s">
        <v>8221</v>
      </c>
      <c r="E698">
        <v>3</v>
      </c>
      <c r="G698" t="s">
        <v>8221</v>
      </c>
      <c r="H698">
        <v>7</v>
      </c>
    </row>
    <row r="699" spans="1:8" x14ac:dyDescent="0.25">
      <c r="A699" t="s">
        <v>8219</v>
      </c>
      <c r="B699">
        <v>36</v>
      </c>
      <c r="D699" t="s">
        <v>8221</v>
      </c>
      <c r="E699">
        <v>3</v>
      </c>
      <c r="G699" t="s">
        <v>8221</v>
      </c>
      <c r="H699">
        <v>7</v>
      </c>
    </row>
    <row r="700" spans="1:8" x14ac:dyDescent="0.25">
      <c r="A700" t="s">
        <v>8219</v>
      </c>
      <c r="B700">
        <v>36</v>
      </c>
      <c r="D700" t="s">
        <v>8221</v>
      </c>
      <c r="E700">
        <v>3</v>
      </c>
      <c r="G700" t="s">
        <v>8221</v>
      </c>
      <c r="H700">
        <v>7</v>
      </c>
    </row>
    <row r="701" spans="1:8" x14ac:dyDescent="0.25">
      <c r="A701" t="s">
        <v>8219</v>
      </c>
      <c r="B701">
        <v>36</v>
      </c>
      <c r="D701" t="s">
        <v>8221</v>
      </c>
      <c r="E701">
        <v>3</v>
      </c>
      <c r="G701" t="s">
        <v>8221</v>
      </c>
      <c r="H701">
        <v>7</v>
      </c>
    </row>
    <row r="702" spans="1:8" x14ac:dyDescent="0.25">
      <c r="A702" t="s">
        <v>8219</v>
      </c>
      <c r="B702">
        <v>36</v>
      </c>
      <c r="D702" t="s">
        <v>8221</v>
      </c>
      <c r="E702">
        <v>3</v>
      </c>
      <c r="G702" t="s">
        <v>8221</v>
      </c>
      <c r="H702">
        <v>7</v>
      </c>
    </row>
    <row r="703" spans="1:8" x14ac:dyDescent="0.25">
      <c r="A703" t="s">
        <v>8219</v>
      </c>
      <c r="B703">
        <v>37</v>
      </c>
      <c r="D703" t="s">
        <v>8221</v>
      </c>
      <c r="E703">
        <v>3</v>
      </c>
      <c r="G703" t="s">
        <v>8221</v>
      </c>
      <c r="H703">
        <v>7</v>
      </c>
    </row>
    <row r="704" spans="1:8" x14ac:dyDescent="0.25">
      <c r="A704" t="s">
        <v>8219</v>
      </c>
      <c r="B704">
        <v>37</v>
      </c>
      <c r="D704" t="s">
        <v>8221</v>
      </c>
      <c r="E704">
        <v>3</v>
      </c>
      <c r="G704" t="s">
        <v>8221</v>
      </c>
      <c r="H704">
        <v>7</v>
      </c>
    </row>
    <row r="705" spans="1:8" x14ac:dyDescent="0.25">
      <c r="A705" t="s">
        <v>8219</v>
      </c>
      <c r="B705">
        <v>37</v>
      </c>
      <c r="D705" t="s">
        <v>8221</v>
      </c>
      <c r="E705">
        <v>3</v>
      </c>
      <c r="G705" t="s">
        <v>8221</v>
      </c>
      <c r="H705">
        <v>7</v>
      </c>
    </row>
    <row r="706" spans="1:8" x14ac:dyDescent="0.25">
      <c r="A706" t="s">
        <v>8219</v>
      </c>
      <c r="B706">
        <v>37</v>
      </c>
      <c r="D706" t="s">
        <v>8221</v>
      </c>
      <c r="E706">
        <v>3</v>
      </c>
      <c r="G706" t="s">
        <v>8221</v>
      </c>
      <c r="H706">
        <v>7</v>
      </c>
    </row>
    <row r="707" spans="1:8" x14ac:dyDescent="0.25">
      <c r="A707" t="s">
        <v>8219</v>
      </c>
      <c r="B707">
        <v>37</v>
      </c>
      <c r="D707" t="s">
        <v>8221</v>
      </c>
      <c r="E707">
        <v>3</v>
      </c>
      <c r="G707" t="s">
        <v>8221</v>
      </c>
      <c r="H707">
        <v>7</v>
      </c>
    </row>
    <row r="708" spans="1:8" x14ac:dyDescent="0.25">
      <c r="A708" t="s">
        <v>8219</v>
      </c>
      <c r="B708">
        <v>37</v>
      </c>
      <c r="D708" t="s">
        <v>8221</v>
      </c>
      <c r="E708">
        <v>3</v>
      </c>
      <c r="G708" t="s">
        <v>8221</v>
      </c>
      <c r="H708">
        <v>7</v>
      </c>
    </row>
    <row r="709" spans="1:8" x14ac:dyDescent="0.25">
      <c r="A709" t="s">
        <v>8219</v>
      </c>
      <c r="B709">
        <v>37</v>
      </c>
      <c r="D709" t="s">
        <v>8221</v>
      </c>
      <c r="E709">
        <v>3</v>
      </c>
      <c r="G709" t="s">
        <v>8221</v>
      </c>
      <c r="H709">
        <v>7</v>
      </c>
    </row>
    <row r="710" spans="1:8" x14ac:dyDescent="0.25">
      <c r="A710" t="s">
        <v>8219</v>
      </c>
      <c r="B710">
        <v>37</v>
      </c>
      <c r="D710" t="s">
        <v>8221</v>
      </c>
      <c r="E710">
        <v>3</v>
      </c>
      <c r="G710" t="s">
        <v>8221</v>
      </c>
      <c r="H710">
        <v>7</v>
      </c>
    </row>
    <row r="711" spans="1:8" x14ac:dyDescent="0.25">
      <c r="A711" t="s">
        <v>8219</v>
      </c>
      <c r="B711">
        <v>37</v>
      </c>
      <c r="D711" t="s">
        <v>8221</v>
      </c>
      <c r="E711">
        <v>3</v>
      </c>
      <c r="G711" t="s">
        <v>8221</v>
      </c>
      <c r="H711">
        <v>7</v>
      </c>
    </row>
    <row r="712" spans="1:8" x14ac:dyDescent="0.25">
      <c r="A712" t="s">
        <v>8219</v>
      </c>
      <c r="B712">
        <v>37</v>
      </c>
      <c r="D712" t="s">
        <v>8221</v>
      </c>
      <c r="E712">
        <v>3</v>
      </c>
      <c r="G712" t="s">
        <v>8221</v>
      </c>
      <c r="H712">
        <v>7</v>
      </c>
    </row>
    <row r="713" spans="1:8" x14ac:dyDescent="0.25">
      <c r="A713" t="s">
        <v>8219</v>
      </c>
      <c r="B713">
        <v>37</v>
      </c>
      <c r="D713" t="s">
        <v>8221</v>
      </c>
      <c r="E713">
        <v>3</v>
      </c>
      <c r="G713" t="s">
        <v>8221</v>
      </c>
      <c r="H713">
        <v>7</v>
      </c>
    </row>
    <row r="714" spans="1:8" x14ac:dyDescent="0.25">
      <c r="A714" t="s">
        <v>8219</v>
      </c>
      <c r="B714">
        <v>37</v>
      </c>
      <c r="D714" t="s">
        <v>8221</v>
      </c>
      <c r="E714">
        <v>3</v>
      </c>
      <c r="G714" t="s">
        <v>8221</v>
      </c>
      <c r="H714">
        <v>7</v>
      </c>
    </row>
    <row r="715" spans="1:8" x14ac:dyDescent="0.25">
      <c r="A715" t="s">
        <v>8219</v>
      </c>
      <c r="B715">
        <v>37</v>
      </c>
      <c r="D715" t="s">
        <v>8221</v>
      </c>
      <c r="E715">
        <v>3</v>
      </c>
      <c r="G715" t="s">
        <v>8221</v>
      </c>
      <c r="H715">
        <v>7</v>
      </c>
    </row>
    <row r="716" spans="1:8" x14ac:dyDescent="0.25">
      <c r="A716" t="s">
        <v>8219</v>
      </c>
      <c r="B716">
        <v>37</v>
      </c>
      <c r="D716" t="s">
        <v>8221</v>
      </c>
      <c r="E716">
        <v>3</v>
      </c>
      <c r="G716" t="s">
        <v>8221</v>
      </c>
      <c r="H716">
        <v>7</v>
      </c>
    </row>
    <row r="717" spans="1:8" x14ac:dyDescent="0.25">
      <c r="A717" t="s">
        <v>8219</v>
      </c>
      <c r="B717">
        <v>37</v>
      </c>
      <c r="D717" t="s">
        <v>8221</v>
      </c>
      <c r="E717">
        <v>3</v>
      </c>
      <c r="G717" t="s">
        <v>8221</v>
      </c>
      <c r="H717">
        <v>7</v>
      </c>
    </row>
    <row r="718" spans="1:8" x14ac:dyDescent="0.25">
      <c r="A718" t="s">
        <v>8219</v>
      </c>
      <c r="B718">
        <v>37</v>
      </c>
      <c r="D718" t="s">
        <v>8221</v>
      </c>
      <c r="E718">
        <v>3</v>
      </c>
      <c r="G718" t="s">
        <v>8221</v>
      </c>
      <c r="H718">
        <v>7</v>
      </c>
    </row>
    <row r="719" spans="1:8" x14ac:dyDescent="0.25">
      <c r="A719" t="s">
        <v>8219</v>
      </c>
      <c r="B719">
        <v>37</v>
      </c>
      <c r="D719" t="s">
        <v>8221</v>
      </c>
      <c r="E719">
        <v>3</v>
      </c>
      <c r="G719" t="s">
        <v>8221</v>
      </c>
      <c r="H719">
        <v>7</v>
      </c>
    </row>
    <row r="720" spans="1:8" x14ac:dyDescent="0.25">
      <c r="A720" t="s">
        <v>8219</v>
      </c>
      <c r="B720">
        <v>38</v>
      </c>
      <c r="D720" t="s">
        <v>8221</v>
      </c>
      <c r="E720">
        <v>3</v>
      </c>
      <c r="G720" t="s">
        <v>8221</v>
      </c>
      <c r="H720">
        <v>7</v>
      </c>
    </row>
    <row r="721" spans="1:8" x14ac:dyDescent="0.25">
      <c r="A721" t="s">
        <v>8219</v>
      </c>
      <c r="B721">
        <v>38</v>
      </c>
      <c r="D721" t="s">
        <v>8221</v>
      </c>
      <c r="E721">
        <v>3</v>
      </c>
      <c r="G721" t="s">
        <v>8221</v>
      </c>
      <c r="H721">
        <v>7</v>
      </c>
    </row>
    <row r="722" spans="1:8" x14ac:dyDescent="0.25">
      <c r="A722" t="s">
        <v>8219</v>
      </c>
      <c r="B722">
        <v>38</v>
      </c>
      <c r="D722" t="s">
        <v>8221</v>
      </c>
      <c r="E722">
        <v>3</v>
      </c>
      <c r="G722" t="s">
        <v>8221</v>
      </c>
      <c r="H722">
        <v>8</v>
      </c>
    </row>
    <row r="723" spans="1:8" x14ac:dyDescent="0.25">
      <c r="A723" t="s">
        <v>8219</v>
      </c>
      <c r="B723">
        <v>38</v>
      </c>
      <c r="D723" t="s">
        <v>8221</v>
      </c>
      <c r="E723">
        <v>3</v>
      </c>
      <c r="G723" t="s">
        <v>8221</v>
      </c>
      <c r="H723">
        <v>8</v>
      </c>
    </row>
    <row r="724" spans="1:8" x14ac:dyDescent="0.25">
      <c r="A724" t="s">
        <v>8219</v>
      </c>
      <c r="B724">
        <v>38</v>
      </c>
      <c r="D724" t="s">
        <v>8221</v>
      </c>
      <c r="E724">
        <v>3</v>
      </c>
      <c r="G724" t="s">
        <v>8221</v>
      </c>
      <c r="H724">
        <v>8</v>
      </c>
    </row>
    <row r="725" spans="1:8" x14ac:dyDescent="0.25">
      <c r="A725" t="s">
        <v>8219</v>
      </c>
      <c r="B725">
        <v>38</v>
      </c>
      <c r="D725" t="s">
        <v>8221</v>
      </c>
      <c r="E725">
        <v>3</v>
      </c>
      <c r="G725" t="s">
        <v>8221</v>
      </c>
      <c r="H725">
        <v>8</v>
      </c>
    </row>
    <row r="726" spans="1:8" x14ac:dyDescent="0.25">
      <c r="A726" t="s">
        <v>8219</v>
      </c>
      <c r="B726">
        <v>38</v>
      </c>
      <c r="D726" t="s">
        <v>8221</v>
      </c>
      <c r="E726">
        <v>3</v>
      </c>
      <c r="G726" t="s">
        <v>8221</v>
      </c>
      <c r="H726">
        <v>8</v>
      </c>
    </row>
    <row r="727" spans="1:8" x14ac:dyDescent="0.25">
      <c r="A727" t="s">
        <v>8219</v>
      </c>
      <c r="B727">
        <v>38</v>
      </c>
      <c r="D727" t="s">
        <v>8221</v>
      </c>
      <c r="E727">
        <v>3</v>
      </c>
      <c r="G727" t="s">
        <v>8221</v>
      </c>
      <c r="H727">
        <v>8</v>
      </c>
    </row>
    <row r="728" spans="1:8" x14ac:dyDescent="0.25">
      <c r="A728" t="s">
        <v>8219</v>
      </c>
      <c r="B728">
        <v>38</v>
      </c>
      <c r="D728" t="s">
        <v>8221</v>
      </c>
      <c r="E728">
        <v>3</v>
      </c>
      <c r="G728" t="s">
        <v>8221</v>
      </c>
      <c r="H728">
        <v>8</v>
      </c>
    </row>
    <row r="729" spans="1:8" x14ac:dyDescent="0.25">
      <c r="A729" t="s">
        <v>8219</v>
      </c>
      <c r="B729">
        <v>38</v>
      </c>
      <c r="D729" t="s">
        <v>8221</v>
      </c>
      <c r="E729">
        <v>3</v>
      </c>
      <c r="G729" t="s">
        <v>8221</v>
      </c>
      <c r="H729">
        <v>8</v>
      </c>
    </row>
    <row r="730" spans="1:8" x14ac:dyDescent="0.25">
      <c r="A730" t="s">
        <v>8219</v>
      </c>
      <c r="B730">
        <v>38</v>
      </c>
      <c r="D730" t="s">
        <v>8221</v>
      </c>
      <c r="E730">
        <v>3</v>
      </c>
      <c r="G730" t="s">
        <v>8221</v>
      </c>
      <c r="H730">
        <v>8</v>
      </c>
    </row>
    <row r="731" spans="1:8" x14ac:dyDescent="0.25">
      <c r="A731" t="s">
        <v>8219</v>
      </c>
      <c r="B731">
        <v>38</v>
      </c>
      <c r="D731" t="s">
        <v>8221</v>
      </c>
      <c r="E731">
        <v>3</v>
      </c>
      <c r="G731" t="s">
        <v>8221</v>
      </c>
      <c r="H731">
        <v>8</v>
      </c>
    </row>
    <row r="732" spans="1:8" x14ac:dyDescent="0.25">
      <c r="A732" t="s">
        <v>8219</v>
      </c>
      <c r="B732">
        <v>38</v>
      </c>
      <c r="D732" t="s">
        <v>8221</v>
      </c>
      <c r="E732">
        <v>3</v>
      </c>
      <c r="G732" t="s">
        <v>8221</v>
      </c>
      <c r="H732">
        <v>8</v>
      </c>
    </row>
    <row r="733" spans="1:8" x14ac:dyDescent="0.25">
      <c r="A733" t="s">
        <v>8219</v>
      </c>
      <c r="B733">
        <v>38</v>
      </c>
      <c r="D733" t="s">
        <v>8221</v>
      </c>
      <c r="E733">
        <v>3</v>
      </c>
      <c r="G733" t="s">
        <v>8221</v>
      </c>
      <c r="H733">
        <v>8</v>
      </c>
    </row>
    <row r="734" spans="1:8" x14ac:dyDescent="0.25">
      <c r="A734" t="s">
        <v>8219</v>
      </c>
      <c r="B734">
        <v>38</v>
      </c>
      <c r="D734" t="s">
        <v>8221</v>
      </c>
      <c r="E734">
        <v>3</v>
      </c>
      <c r="G734" t="s">
        <v>8221</v>
      </c>
      <c r="H734">
        <v>8</v>
      </c>
    </row>
    <row r="735" spans="1:8" x14ac:dyDescent="0.25">
      <c r="A735" t="s">
        <v>8219</v>
      </c>
      <c r="B735">
        <v>38</v>
      </c>
      <c r="D735" t="s">
        <v>8221</v>
      </c>
      <c r="E735">
        <v>3</v>
      </c>
      <c r="G735" t="s">
        <v>8221</v>
      </c>
      <c r="H735">
        <v>8</v>
      </c>
    </row>
    <row r="736" spans="1:8" x14ac:dyDescent="0.25">
      <c r="A736" t="s">
        <v>8219</v>
      </c>
      <c r="B736">
        <v>38</v>
      </c>
      <c r="D736" t="s">
        <v>8221</v>
      </c>
      <c r="E736">
        <v>3</v>
      </c>
      <c r="G736" t="s">
        <v>8221</v>
      </c>
      <c r="H736">
        <v>8</v>
      </c>
    </row>
    <row r="737" spans="1:8" x14ac:dyDescent="0.25">
      <c r="A737" t="s">
        <v>8219</v>
      </c>
      <c r="B737">
        <v>38</v>
      </c>
      <c r="D737" t="s">
        <v>8221</v>
      </c>
      <c r="E737">
        <v>3</v>
      </c>
      <c r="G737" t="s">
        <v>8221</v>
      </c>
      <c r="H737">
        <v>8</v>
      </c>
    </row>
    <row r="738" spans="1:8" x14ac:dyDescent="0.25">
      <c r="A738" t="s">
        <v>8219</v>
      </c>
      <c r="B738">
        <v>38</v>
      </c>
      <c r="D738" t="s">
        <v>8221</v>
      </c>
      <c r="E738">
        <v>3</v>
      </c>
      <c r="G738" t="s">
        <v>8221</v>
      </c>
      <c r="H738">
        <v>8</v>
      </c>
    </row>
    <row r="739" spans="1:8" x14ac:dyDescent="0.25">
      <c r="A739" t="s">
        <v>8219</v>
      </c>
      <c r="B739">
        <v>38</v>
      </c>
      <c r="D739" t="s">
        <v>8221</v>
      </c>
      <c r="E739">
        <v>3</v>
      </c>
      <c r="G739" t="s">
        <v>8221</v>
      </c>
      <c r="H739">
        <v>8</v>
      </c>
    </row>
    <row r="740" spans="1:8" x14ac:dyDescent="0.25">
      <c r="A740" t="s">
        <v>8219</v>
      </c>
      <c r="B740">
        <v>38</v>
      </c>
      <c r="D740" t="s">
        <v>8221</v>
      </c>
      <c r="E740">
        <v>3</v>
      </c>
      <c r="G740" t="s">
        <v>8221</v>
      </c>
      <c r="H740">
        <v>8</v>
      </c>
    </row>
    <row r="741" spans="1:8" x14ac:dyDescent="0.25">
      <c r="A741" t="s">
        <v>8219</v>
      </c>
      <c r="B741">
        <v>38</v>
      </c>
      <c r="D741" t="s">
        <v>8221</v>
      </c>
      <c r="E741">
        <v>3</v>
      </c>
      <c r="G741" t="s">
        <v>8221</v>
      </c>
      <c r="H741">
        <v>8</v>
      </c>
    </row>
    <row r="742" spans="1:8" x14ac:dyDescent="0.25">
      <c r="A742" t="s">
        <v>8219</v>
      </c>
      <c r="B742">
        <v>38</v>
      </c>
      <c r="D742" t="s">
        <v>8221</v>
      </c>
      <c r="E742">
        <v>3</v>
      </c>
      <c r="G742" t="s">
        <v>8221</v>
      </c>
      <c r="H742">
        <v>8</v>
      </c>
    </row>
    <row r="743" spans="1:8" x14ac:dyDescent="0.25">
      <c r="A743" t="s">
        <v>8219</v>
      </c>
      <c r="B743">
        <v>38</v>
      </c>
      <c r="D743" t="s">
        <v>8221</v>
      </c>
      <c r="E743">
        <v>3</v>
      </c>
      <c r="G743" t="s">
        <v>8221</v>
      </c>
      <c r="H743">
        <v>8</v>
      </c>
    </row>
    <row r="744" spans="1:8" x14ac:dyDescent="0.25">
      <c r="A744" t="s">
        <v>8219</v>
      </c>
      <c r="B744">
        <v>38</v>
      </c>
      <c r="D744" t="s">
        <v>8221</v>
      </c>
      <c r="E744">
        <v>3</v>
      </c>
      <c r="G744" t="s">
        <v>8221</v>
      </c>
      <c r="H744">
        <v>8</v>
      </c>
    </row>
    <row r="745" spans="1:8" x14ac:dyDescent="0.25">
      <c r="A745" t="s">
        <v>8219</v>
      </c>
      <c r="B745">
        <v>38</v>
      </c>
      <c r="D745" t="s">
        <v>8221</v>
      </c>
      <c r="E745">
        <v>3</v>
      </c>
      <c r="G745" t="s">
        <v>8221</v>
      </c>
      <c r="H745">
        <v>8</v>
      </c>
    </row>
    <row r="746" spans="1:8" x14ac:dyDescent="0.25">
      <c r="A746" t="s">
        <v>8219</v>
      </c>
      <c r="B746">
        <v>38</v>
      </c>
      <c r="D746" t="s">
        <v>8221</v>
      </c>
      <c r="E746">
        <v>3</v>
      </c>
      <c r="G746" t="s">
        <v>8221</v>
      </c>
      <c r="H746">
        <v>8</v>
      </c>
    </row>
    <row r="747" spans="1:8" x14ac:dyDescent="0.25">
      <c r="A747" t="s">
        <v>8219</v>
      </c>
      <c r="B747">
        <v>38</v>
      </c>
      <c r="D747" t="s">
        <v>8221</v>
      </c>
      <c r="E747">
        <v>3</v>
      </c>
      <c r="G747" t="s">
        <v>8221</v>
      </c>
      <c r="H747">
        <v>8</v>
      </c>
    </row>
    <row r="748" spans="1:8" x14ac:dyDescent="0.25">
      <c r="A748" t="s">
        <v>8219</v>
      </c>
      <c r="B748">
        <v>38</v>
      </c>
      <c r="D748" t="s">
        <v>8221</v>
      </c>
      <c r="E748">
        <v>3</v>
      </c>
      <c r="G748" t="s">
        <v>8221</v>
      </c>
      <c r="H748">
        <v>8</v>
      </c>
    </row>
    <row r="749" spans="1:8" x14ac:dyDescent="0.25">
      <c r="A749" t="s">
        <v>8219</v>
      </c>
      <c r="B749">
        <v>39</v>
      </c>
      <c r="D749" t="s">
        <v>8221</v>
      </c>
      <c r="E749">
        <v>3</v>
      </c>
      <c r="G749" t="s">
        <v>8221</v>
      </c>
      <c r="H749">
        <v>8</v>
      </c>
    </row>
    <row r="750" spans="1:8" x14ac:dyDescent="0.25">
      <c r="A750" t="s">
        <v>8219</v>
      </c>
      <c r="B750">
        <v>39</v>
      </c>
      <c r="D750" t="s">
        <v>8221</v>
      </c>
      <c r="E750">
        <v>3</v>
      </c>
      <c r="G750" t="s">
        <v>8221</v>
      </c>
      <c r="H750">
        <v>8</v>
      </c>
    </row>
    <row r="751" spans="1:8" x14ac:dyDescent="0.25">
      <c r="A751" t="s">
        <v>8219</v>
      </c>
      <c r="B751">
        <v>39</v>
      </c>
      <c r="D751" t="s">
        <v>8221</v>
      </c>
      <c r="E751">
        <v>3</v>
      </c>
      <c r="G751" t="s">
        <v>8221</v>
      </c>
      <c r="H751">
        <v>8</v>
      </c>
    </row>
    <row r="752" spans="1:8" x14ac:dyDescent="0.25">
      <c r="A752" t="s">
        <v>8219</v>
      </c>
      <c r="B752">
        <v>39</v>
      </c>
      <c r="E752">
        <v>3</v>
      </c>
      <c r="G752" t="s">
        <v>8221</v>
      </c>
      <c r="H752">
        <v>8</v>
      </c>
    </row>
    <row r="753" spans="1:8" x14ac:dyDescent="0.25">
      <c r="A753" t="s">
        <v>8219</v>
      </c>
      <c r="B753">
        <v>39</v>
      </c>
      <c r="D753" t="s">
        <v>8221</v>
      </c>
      <c r="E753">
        <v>4</v>
      </c>
      <c r="G753" t="s">
        <v>8221</v>
      </c>
      <c r="H753">
        <v>8</v>
      </c>
    </row>
    <row r="754" spans="1:8" x14ac:dyDescent="0.25">
      <c r="A754" t="s">
        <v>8219</v>
      </c>
      <c r="B754">
        <v>39</v>
      </c>
      <c r="D754" t="s">
        <v>8221</v>
      </c>
      <c r="E754">
        <v>4</v>
      </c>
      <c r="G754" t="s">
        <v>8221</v>
      </c>
      <c r="H754">
        <v>8</v>
      </c>
    </row>
    <row r="755" spans="1:8" x14ac:dyDescent="0.25">
      <c r="A755" t="s">
        <v>8219</v>
      </c>
      <c r="B755">
        <v>39</v>
      </c>
      <c r="D755" t="s">
        <v>8221</v>
      </c>
      <c r="E755">
        <v>4</v>
      </c>
      <c r="G755" t="s">
        <v>8221</v>
      </c>
      <c r="H755">
        <v>8</v>
      </c>
    </row>
    <row r="756" spans="1:8" x14ac:dyDescent="0.25">
      <c r="A756" t="s">
        <v>8219</v>
      </c>
      <c r="B756">
        <v>39</v>
      </c>
      <c r="D756" t="s">
        <v>8221</v>
      </c>
      <c r="E756">
        <v>4</v>
      </c>
      <c r="G756" t="s">
        <v>8221</v>
      </c>
      <c r="H756">
        <v>8</v>
      </c>
    </row>
    <row r="757" spans="1:8" x14ac:dyDescent="0.25">
      <c r="A757" t="s">
        <v>8219</v>
      </c>
      <c r="B757">
        <v>39</v>
      </c>
      <c r="D757" t="s">
        <v>8221</v>
      </c>
      <c r="E757">
        <v>4</v>
      </c>
      <c r="G757" t="s">
        <v>8221</v>
      </c>
      <c r="H757">
        <v>8</v>
      </c>
    </row>
    <row r="758" spans="1:8" x14ac:dyDescent="0.25">
      <c r="A758" t="s">
        <v>8219</v>
      </c>
      <c r="B758">
        <v>39</v>
      </c>
      <c r="D758" t="s">
        <v>8221</v>
      </c>
      <c r="E758">
        <v>4</v>
      </c>
      <c r="G758" t="s">
        <v>8221</v>
      </c>
      <c r="H758">
        <v>8</v>
      </c>
    </row>
    <row r="759" spans="1:8" x14ac:dyDescent="0.25">
      <c r="A759" t="s">
        <v>8219</v>
      </c>
      <c r="B759">
        <v>39</v>
      </c>
      <c r="D759" t="s">
        <v>8221</v>
      </c>
      <c r="E759">
        <v>4</v>
      </c>
      <c r="G759" t="s">
        <v>8221</v>
      </c>
      <c r="H759">
        <v>8</v>
      </c>
    </row>
    <row r="760" spans="1:8" x14ac:dyDescent="0.25">
      <c r="A760" t="s">
        <v>8219</v>
      </c>
      <c r="B760">
        <v>39</v>
      </c>
      <c r="D760" t="s">
        <v>8221</v>
      </c>
      <c r="E760">
        <v>4</v>
      </c>
      <c r="G760" t="s">
        <v>8221</v>
      </c>
      <c r="H760">
        <v>9</v>
      </c>
    </row>
    <row r="761" spans="1:8" x14ac:dyDescent="0.25">
      <c r="A761" t="s">
        <v>8219</v>
      </c>
      <c r="B761">
        <v>39</v>
      </c>
      <c r="D761" t="s">
        <v>8221</v>
      </c>
      <c r="E761">
        <v>4</v>
      </c>
      <c r="G761" t="s">
        <v>8221</v>
      </c>
      <c r="H761">
        <v>9</v>
      </c>
    </row>
    <row r="762" spans="1:8" x14ac:dyDescent="0.25">
      <c r="A762" t="s">
        <v>8219</v>
      </c>
      <c r="B762">
        <v>39</v>
      </c>
      <c r="D762" t="s">
        <v>8221</v>
      </c>
      <c r="E762">
        <v>4</v>
      </c>
      <c r="G762" t="s">
        <v>8221</v>
      </c>
      <c r="H762">
        <v>9</v>
      </c>
    </row>
    <row r="763" spans="1:8" x14ac:dyDescent="0.25">
      <c r="A763" t="s">
        <v>8219</v>
      </c>
      <c r="B763">
        <v>39</v>
      </c>
      <c r="D763" t="s">
        <v>8221</v>
      </c>
      <c r="E763">
        <v>4</v>
      </c>
      <c r="G763" t="s">
        <v>8221</v>
      </c>
      <c r="H763">
        <v>9</v>
      </c>
    </row>
    <row r="764" spans="1:8" x14ac:dyDescent="0.25">
      <c r="A764" t="s">
        <v>8219</v>
      </c>
      <c r="B764">
        <v>39</v>
      </c>
      <c r="D764" t="s">
        <v>8221</v>
      </c>
      <c r="E764">
        <v>4</v>
      </c>
      <c r="G764" t="s">
        <v>8221</v>
      </c>
      <c r="H764">
        <v>9</v>
      </c>
    </row>
    <row r="765" spans="1:8" x14ac:dyDescent="0.25">
      <c r="A765" t="s">
        <v>8219</v>
      </c>
      <c r="B765">
        <v>39</v>
      </c>
      <c r="D765" t="s">
        <v>8221</v>
      </c>
      <c r="E765">
        <v>4</v>
      </c>
      <c r="G765" t="s">
        <v>8221</v>
      </c>
      <c r="H765">
        <v>9</v>
      </c>
    </row>
    <row r="766" spans="1:8" x14ac:dyDescent="0.25">
      <c r="A766" t="s">
        <v>8219</v>
      </c>
      <c r="B766">
        <v>40</v>
      </c>
      <c r="D766" t="s">
        <v>8221</v>
      </c>
      <c r="E766">
        <v>4</v>
      </c>
      <c r="G766" t="s">
        <v>8221</v>
      </c>
      <c r="H766">
        <v>9</v>
      </c>
    </row>
    <row r="767" spans="1:8" x14ac:dyDescent="0.25">
      <c r="A767" t="s">
        <v>8219</v>
      </c>
      <c r="B767">
        <v>40</v>
      </c>
      <c r="D767" t="s">
        <v>8221</v>
      </c>
      <c r="E767">
        <v>4</v>
      </c>
      <c r="G767" t="s">
        <v>8221</v>
      </c>
      <c r="H767">
        <v>9</v>
      </c>
    </row>
    <row r="768" spans="1:8" x14ac:dyDescent="0.25">
      <c r="A768" t="s">
        <v>8219</v>
      </c>
      <c r="B768">
        <v>40</v>
      </c>
      <c r="D768" t="s">
        <v>8221</v>
      </c>
      <c r="E768">
        <v>4</v>
      </c>
      <c r="G768" t="s">
        <v>8221</v>
      </c>
      <c r="H768">
        <v>9</v>
      </c>
    </row>
    <row r="769" spans="1:8" x14ac:dyDescent="0.25">
      <c r="A769" t="s">
        <v>8219</v>
      </c>
      <c r="B769">
        <v>40</v>
      </c>
      <c r="D769" t="s">
        <v>8221</v>
      </c>
      <c r="E769">
        <v>4</v>
      </c>
      <c r="G769" t="s">
        <v>8221</v>
      </c>
      <c r="H769">
        <v>9</v>
      </c>
    </row>
    <row r="770" spans="1:8" x14ac:dyDescent="0.25">
      <c r="A770" t="s">
        <v>8219</v>
      </c>
      <c r="B770">
        <v>40</v>
      </c>
      <c r="D770" t="s">
        <v>8221</v>
      </c>
      <c r="E770">
        <v>4</v>
      </c>
      <c r="G770" t="s">
        <v>8221</v>
      </c>
      <c r="H770">
        <v>9</v>
      </c>
    </row>
    <row r="771" spans="1:8" x14ac:dyDescent="0.25">
      <c r="A771" t="s">
        <v>8219</v>
      </c>
      <c r="B771">
        <v>40</v>
      </c>
      <c r="D771" t="s">
        <v>8221</v>
      </c>
      <c r="E771">
        <v>4</v>
      </c>
      <c r="G771" t="s">
        <v>8221</v>
      </c>
      <c r="H771">
        <v>9</v>
      </c>
    </row>
    <row r="772" spans="1:8" x14ac:dyDescent="0.25">
      <c r="A772" t="s">
        <v>8219</v>
      </c>
      <c r="B772">
        <v>40</v>
      </c>
      <c r="D772" t="s">
        <v>8221</v>
      </c>
      <c r="E772">
        <v>4</v>
      </c>
      <c r="G772" t="s">
        <v>8221</v>
      </c>
      <c r="H772">
        <v>9</v>
      </c>
    </row>
    <row r="773" spans="1:8" x14ac:dyDescent="0.25">
      <c r="A773" t="s">
        <v>8219</v>
      </c>
      <c r="B773">
        <v>40</v>
      </c>
      <c r="D773" t="s">
        <v>8221</v>
      </c>
      <c r="E773">
        <v>4</v>
      </c>
      <c r="G773" t="s">
        <v>8221</v>
      </c>
      <c r="H773">
        <v>9</v>
      </c>
    </row>
    <row r="774" spans="1:8" x14ac:dyDescent="0.25">
      <c r="A774" t="s">
        <v>8219</v>
      </c>
      <c r="B774">
        <v>40</v>
      </c>
      <c r="D774" t="s">
        <v>8221</v>
      </c>
      <c r="E774">
        <v>4</v>
      </c>
      <c r="G774" t="s">
        <v>8221</v>
      </c>
      <c r="H774">
        <v>9</v>
      </c>
    </row>
    <row r="775" spans="1:8" x14ac:dyDescent="0.25">
      <c r="A775" t="s">
        <v>8219</v>
      </c>
      <c r="B775">
        <v>40</v>
      </c>
      <c r="D775" t="s">
        <v>8221</v>
      </c>
      <c r="E775">
        <v>4</v>
      </c>
      <c r="G775" t="s">
        <v>8221</v>
      </c>
      <c r="H775">
        <v>9</v>
      </c>
    </row>
    <row r="776" spans="1:8" x14ac:dyDescent="0.25">
      <c r="A776" t="s">
        <v>8219</v>
      </c>
      <c r="B776">
        <v>40</v>
      </c>
      <c r="D776" t="s">
        <v>8221</v>
      </c>
      <c r="E776">
        <v>4</v>
      </c>
      <c r="G776" t="s">
        <v>8221</v>
      </c>
      <c r="H776">
        <v>9</v>
      </c>
    </row>
    <row r="777" spans="1:8" x14ac:dyDescent="0.25">
      <c r="A777" t="s">
        <v>8219</v>
      </c>
      <c r="B777">
        <v>41</v>
      </c>
      <c r="D777" t="s">
        <v>8221</v>
      </c>
      <c r="E777">
        <v>4</v>
      </c>
      <c r="G777" t="s">
        <v>8221</v>
      </c>
      <c r="H777">
        <v>9</v>
      </c>
    </row>
    <row r="778" spans="1:8" x14ac:dyDescent="0.25">
      <c r="A778" t="s">
        <v>8219</v>
      </c>
      <c r="B778">
        <v>41</v>
      </c>
      <c r="D778" t="s">
        <v>8221</v>
      </c>
      <c r="E778">
        <v>4</v>
      </c>
      <c r="G778" t="s">
        <v>8221</v>
      </c>
      <c r="H778">
        <v>9</v>
      </c>
    </row>
    <row r="779" spans="1:8" x14ac:dyDescent="0.25">
      <c r="A779" t="s">
        <v>8219</v>
      </c>
      <c r="B779">
        <v>41</v>
      </c>
      <c r="D779" t="s">
        <v>8221</v>
      </c>
      <c r="E779">
        <v>4</v>
      </c>
      <c r="G779" t="s">
        <v>8221</v>
      </c>
      <c r="H779">
        <v>9</v>
      </c>
    </row>
    <row r="780" spans="1:8" x14ac:dyDescent="0.25">
      <c r="A780" t="s">
        <v>8219</v>
      </c>
      <c r="B780">
        <v>41</v>
      </c>
      <c r="D780" t="s">
        <v>8221</v>
      </c>
      <c r="E780">
        <v>4</v>
      </c>
      <c r="G780" t="s">
        <v>8221</v>
      </c>
      <c r="H780">
        <v>9</v>
      </c>
    </row>
    <row r="781" spans="1:8" x14ac:dyDescent="0.25">
      <c r="A781" t="s">
        <v>8219</v>
      </c>
      <c r="B781">
        <v>41</v>
      </c>
      <c r="D781" t="s">
        <v>8221</v>
      </c>
      <c r="E781">
        <v>4</v>
      </c>
      <c r="G781" t="s">
        <v>8221</v>
      </c>
      <c r="H781">
        <v>9</v>
      </c>
    </row>
    <row r="782" spans="1:8" x14ac:dyDescent="0.25">
      <c r="A782" t="s">
        <v>8219</v>
      </c>
      <c r="B782">
        <v>41</v>
      </c>
      <c r="D782" t="s">
        <v>8221</v>
      </c>
      <c r="E782">
        <v>4</v>
      </c>
      <c r="G782" t="s">
        <v>8221</v>
      </c>
      <c r="H782">
        <v>9</v>
      </c>
    </row>
    <row r="783" spans="1:8" x14ac:dyDescent="0.25">
      <c r="A783" t="s">
        <v>8219</v>
      </c>
      <c r="B783">
        <v>41</v>
      </c>
      <c r="D783" t="s">
        <v>8221</v>
      </c>
      <c r="E783">
        <v>4</v>
      </c>
      <c r="G783" t="s">
        <v>8221</v>
      </c>
      <c r="H783">
        <v>9</v>
      </c>
    </row>
    <row r="784" spans="1:8" x14ac:dyDescent="0.25">
      <c r="A784" t="s">
        <v>8219</v>
      </c>
      <c r="B784">
        <v>41</v>
      </c>
      <c r="D784" t="s">
        <v>8221</v>
      </c>
      <c r="E784">
        <v>4</v>
      </c>
      <c r="G784" t="s">
        <v>8221</v>
      </c>
      <c r="H784">
        <v>9</v>
      </c>
    </row>
    <row r="785" spans="1:8" x14ac:dyDescent="0.25">
      <c r="A785" t="s">
        <v>8219</v>
      </c>
      <c r="B785">
        <v>41</v>
      </c>
      <c r="D785" t="s">
        <v>8221</v>
      </c>
      <c r="E785">
        <v>4</v>
      </c>
      <c r="G785" t="s">
        <v>8221</v>
      </c>
      <c r="H785">
        <v>9</v>
      </c>
    </row>
    <row r="786" spans="1:8" x14ac:dyDescent="0.25">
      <c r="A786" t="s">
        <v>8219</v>
      </c>
      <c r="B786">
        <v>41</v>
      </c>
      <c r="D786" t="s">
        <v>8221</v>
      </c>
      <c r="E786">
        <v>4</v>
      </c>
      <c r="G786" t="s">
        <v>8221</v>
      </c>
      <c r="H786">
        <v>9</v>
      </c>
    </row>
    <row r="787" spans="1:8" x14ac:dyDescent="0.25">
      <c r="A787" t="s">
        <v>8219</v>
      </c>
      <c r="B787">
        <v>41</v>
      </c>
      <c r="D787" t="s">
        <v>8221</v>
      </c>
      <c r="E787">
        <v>4</v>
      </c>
      <c r="G787" t="s">
        <v>8221</v>
      </c>
      <c r="H787">
        <v>9</v>
      </c>
    </row>
    <row r="788" spans="1:8" x14ac:dyDescent="0.25">
      <c r="A788" t="s">
        <v>8219</v>
      </c>
      <c r="B788">
        <v>41</v>
      </c>
      <c r="D788" t="s">
        <v>8221</v>
      </c>
      <c r="E788">
        <v>4</v>
      </c>
      <c r="G788" t="s">
        <v>8221</v>
      </c>
      <c r="H788">
        <v>9</v>
      </c>
    </row>
    <row r="789" spans="1:8" x14ac:dyDescent="0.25">
      <c r="A789" t="s">
        <v>8219</v>
      </c>
      <c r="B789">
        <v>41</v>
      </c>
      <c r="D789" t="s">
        <v>8221</v>
      </c>
      <c r="E789">
        <v>4</v>
      </c>
      <c r="G789" t="s">
        <v>8221</v>
      </c>
      <c r="H789">
        <v>9</v>
      </c>
    </row>
    <row r="790" spans="1:8" x14ac:dyDescent="0.25">
      <c r="A790" t="s">
        <v>8219</v>
      </c>
      <c r="B790">
        <v>41</v>
      </c>
      <c r="D790" t="s">
        <v>8221</v>
      </c>
      <c r="E790">
        <v>4</v>
      </c>
      <c r="G790" t="s">
        <v>8221</v>
      </c>
      <c r="H790">
        <v>9</v>
      </c>
    </row>
    <row r="791" spans="1:8" x14ac:dyDescent="0.25">
      <c r="A791" t="s">
        <v>8219</v>
      </c>
      <c r="B791">
        <v>41</v>
      </c>
      <c r="D791" t="s">
        <v>8221</v>
      </c>
      <c r="E791">
        <v>4</v>
      </c>
      <c r="G791" t="s">
        <v>8221</v>
      </c>
      <c r="H791">
        <v>9</v>
      </c>
    </row>
    <row r="792" spans="1:8" x14ac:dyDescent="0.25">
      <c r="A792" t="s">
        <v>8219</v>
      </c>
      <c r="B792">
        <v>41</v>
      </c>
      <c r="D792" t="s">
        <v>8221</v>
      </c>
      <c r="E792">
        <v>4</v>
      </c>
      <c r="G792" t="s">
        <v>8221</v>
      </c>
      <c r="H792">
        <v>9</v>
      </c>
    </row>
    <row r="793" spans="1:8" x14ac:dyDescent="0.25">
      <c r="A793" t="s">
        <v>8219</v>
      </c>
      <c r="B793">
        <v>41</v>
      </c>
      <c r="D793" t="s">
        <v>8221</v>
      </c>
      <c r="E793">
        <v>4</v>
      </c>
      <c r="G793" t="s">
        <v>8221</v>
      </c>
      <c r="H793">
        <v>9</v>
      </c>
    </row>
    <row r="794" spans="1:8" x14ac:dyDescent="0.25">
      <c r="A794" t="s">
        <v>8219</v>
      </c>
      <c r="B794">
        <v>41</v>
      </c>
      <c r="D794" t="s">
        <v>8221</v>
      </c>
      <c r="E794">
        <v>4</v>
      </c>
      <c r="G794" t="s">
        <v>8221</v>
      </c>
      <c r="H794">
        <v>9</v>
      </c>
    </row>
    <row r="795" spans="1:8" x14ac:dyDescent="0.25">
      <c r="A795" t="s">
        <v>8219</v>
      </c>
      <c r="B795">
        <v>41</v>
      </c>
      <c r="D795" t="s">
        <v>8221</v>
      </c>
      <c r="E795">
        <v>4</v>
      </c>
      <c r="G795" t="s">
        <v>8221</v>
      </c>
      <c r="H795">
        <v>9</v>
      </c>
    </row>
    <row r="796" spans="1:8" x14ac:dyDescent="0.25">
      <c r="A796" t="s">
        <v>8219</v>
      </c>
      <c r="B796">
        <v>42</v>
      </c>
      <c r="D796" t="s">
        <v>8221</v>
      </c>
      <c r="E796">
        <v>4</v>
      </c>
      <c r="G796" t="s">
        <v>8221</v>
      </c>
      <c r="H796">
        <v>10</v>
      </c>
    </row>
    <row r="797" spans="1:8" x14ac:dyDescent="0.25">
      <c r="A797" t="s">
        <v>8219</v>
      </c>
      <c r="B797">
        <v>42</v>
      </c>
      <c r="D797" t="s">
        <v>8221</v>
      </c>
      <c r="E797">
        <v>4</v>
      </c>
      <c r="G797" t="s">
        <v>8221</v>
      </c>
      <c r="H797">
        <v>10</v>
      </c>
    </row>
    <row r="798" spans="1:8" x14ac:dyDescent="0.25">
      <c r="A798" t="s">
        <v>8219</v>
      </c>
      <c r="B798">
        <v>42</v>
      </c>
      <c r="D798" t="s">
        <v>8221</v>
      </c>
      <c r="E798">
        <v>4</v>
      </c>
      <c r="G798" t="s">
        <v>8221</v>
      </c>
      <c r="H798">
        <v>10</v>
      </c>
    </row>
    <row r="799" spans="1:8" x14ac:dyDescent="0.25">
      <c r="A799" t="s">
        <v>8219</v>
      </c>
      <c r="B799">
        <v>42</v>
      </c>
      <c r="D799" t="s">
        <v>8221</v>
      </c>
      <c r="E799">
        <v>4</v>
      </c>
      <c r="G799" t="s">
        <v>8221</v>
      </c>
      <c r="H799">
        <v>10</v>
      </c>
    </row>
    <row r="800" spans="1:8" x14ac:dyDescent="0.25">
      <c r="A800" t="s">
        <v>8219</v>
      </c>
      <c r="B800">
        <v>42</v>
      </c>
      <c r="D800" t="s">
        <v>8221</v>
      </c>
      <c r="E800">
        <v>4</v>
      </c>
      <c r="G800" t="s">
        <v>8221</v>
      </c>
      <c r="H800">
        <v>10</v>
      </c>
    </row>
    <row r="801" spans="1:8" x14ac:dyDescent="0.25">
      <c r="A801" t="s">
        <v>8219</v>
      </c>
      <c r="B801">
        <v>42</v>
      </c>
      <c r="D801" t="s">
        <v>8221</v>
      </c>
      <c r="E801">
        <v>4</v>
      </c>
      <c r="G801" t="s">
        <v>8221</v>
      </c>
      <c r="H801">
        <v>10</v>
      </c>
    </row>
    <row r="802" spans="1:8" x14ac:dyDescent="0.25">
      <c r="A802" t="s">
        <v>8219</v>
      </c>
      <c r="B802">
        <v>42</v>
      </c>
      <c r="D802" t="s">
        <v>8221</v>
      </c>
      <c r="E802">
        <v>4</v>
      </c>
      <c r="G802" t="s">
        <v>8221</v>
      </c>
      <c r="H802">
        <v>10</v>
      </c>
    </row>
    <row r="803" spans="1:8" x14ac:dyDescent="0.25">
      <c r="A803" t="s">
        <v>8219</v>
      </c>
      <c r="B803">
        <v>42</v>
      </c>
      <c r="D803" t="s">
        <v>8221</v>
      </c>
      <c r="E803">
        <v>4</v>
      </c>
      <c r="G803" t="s">
        <v>8221</v>
      </c>
      <c r="H803">
        <v>10</v>
      </c>
    </row>
    <row r="804" spans="1:8" x14ac:dyDescent="0.25">
      <c r="A804" t="s">
        <v>8219</v>
      </c>
      <c r="B804">
        <v>42</v>
      </c>
      <c r="D804" t="s">
        <v>8221</v>
      </c>
      <c r="E804">
        <v>4</v>
      </c>
      <c r="G804" t="s">
        <v>8221</v>
      </c>
      <c r="H804">
        <v>10</v>
      </c>
    </row>
    <row r="805" spans="1:8" x14ac:dyDescent="0.25">
      <c r="A805" t="s">
        <v>8219</v>
      </c>
      <c r="B805">
        <v>42</v>
      </c>
      <c r="D805" t="s">
        <v>8221</v>
      </c>
      <c r="E805">
        <v>4</v>
      </c>
      <c r="G805" t="s">
        <v>8221</v>
      </c>
      <c r="H805">
        <v>10</v>
      </c>
    </row>
    <row r="806" spans="1:8" x14ac:dyDescent="0.25">
      <c r="A806" t="s">
        <v>8219</v>
      </c>
      <c r="B806">
        <v>42</v>
      </c>
      <c r="D806" t="s">
        <v>8221</v>
      </c>
      <c r="E806">
        <v>4</v>
      </c>
      <c r="G806" t="s">
        <v>8221</v>
      </c>
      <c r="H806">
        <v>10</v>
      </c>
    </row>
    <row r="807" spans="1:8" x14ac:dyDescent="0.25">
      <c r="A807" t="s">
        <v>8219</v>
      </c>
      <c r="B807">
        <v>42</v>
      </c>
      <c r="D807" t="s">
        <v>8221</v>
      </c>
      <c r="E807">
        <v>4</v>
      </c>
      <c r="G807" t="s">
        <v>8221</v>
      </c>
      <c r="H807">
        <v>10</v>
      </c>
    </row>
    <row r="808" spans="1:8" x14ac:dyDescent="0.25">
      <c r="A808" t="s">
        <v>8219</v>
      </c>
      <c r="B808">
        <v>42</v>
      </c>
      <c r="D808" t="s">
        <v>8221</v>
      </c>
      <c r="E808">
        <v>4</v>
      </c>
      <c r="G808" t="s">
        <v>8221</v>
      </c>
      <c r="H808">
        <v>10</v>
      </c>
    </row>
    <row r="809" spans="1:8" x14ac:dyDescent="0.25">
      <c r="A809" t="s">
        <v>8219</v>
      </c>
      <c r="B809">
        <v>42</v>
      </c>
      <c r="D809" t="s">
        <v>8221</v>
      </c>
      <c r="E809">
        <v>4</v>
      </c>
      <c r="G809" t="s">
        <v>8221</v>
      </c>
      <c r="H809">
        <v>10</v>
      </c>
    </row>
    <row r="810" spans="1:8" x14ac:dyDescent="0.25">
      <c r="A810" t="s">
        <v>8219</v>
      </c>
      <c r="B810">
        <v>43</v>
      </c>
      <c r="D810" t="s">
        <v>8221</v>
      </c>
      <c r="E810">
        <v>4</v>
      </c>
      <c r="G810" t="s">
        <v>8221</v>
      </c>
      <c r="H810">
        <v>10</v>
      </c>
    </row>
    <row r="811" spans="1:8" x14ac:dyDescent="0.25">
      <c r="A811" t="s">
        <v>8219</v>
      </c>
      <c r="B811">
        <v>43</v>
      </c>
      <c r="D811" t="s">
        <v>8221</v>
      </c>
      <c r="E811">
        <v>4</v>
      </c>
      <c r="G811" t="s">
        <v>8221</v>
      </c>
      <c r="H811">
        <v>10</v>
      </c>
    </row>
    <row r="812" spans="1:8" x14ac:dyDescent="0.25">
      <c r="A812" t="s">
        <v>8219</v>
      </c>
      <c r="B812">
        <v>43</v>
      </c>
      <c r="D812" t="s">
        <v>8221</v>
      </c>
      <c r="E812">
        <v>4</v>
      </c>
      <c r="G812" t="s">
        <v>8221</v>
      </c>
      <c r="H812">
        <v>10</v>
      </c>
    </row>
    <row r="813" spans="1:8" x14ac:dyDescent="0.25">
      <c r="A813" t="s">
        <v>8219</v>
      </c>
      <c r="B813">
        <v>43</v>
      </c>
      <c r="D813" t="s">
        <v>8221</v>
      </c>
      <c r="E813">
        <v>4</v>
      </c>
      <c r="G813" t="s">
        <v>8221</v>
      </c>
      <c r="H813">
        <v>10</v>
      </c>
    </row>
    <row r="814" spans="1:8" x14ac:dyDescent="0.25">
      <c r="A814" t="s">
        <v>8219</v>
      </c>
      <c r="B814">
        <v>43</v>
      </c>
      <c r="D814" t="s">
        <v>8221</v>
      </c>
      <c r="E814">
        <v>4</v>
      </c>
      <c r="G814" t="s">
        <v>8221</v>
      </c>
      <c r="H814">
        <v>10</v>
      </c>
    </row>
    <row r="815" spans="1:8" x14ac:dyDescent="0.25">
      <c r="A815" t="s">
        <v>8219</v>
      </c>
      <c r="B815">
        <v>43</v>
      </c>
      <c r="D815" t="s">
        <v>8221</v>
      </c>
      <c r="E815">
        <v>4</v>
      </c>
      <c r="G815" t="s">
        <v>8221</v>
      </c>
      <c r="H815">
        <v>10</v>
      </c>
    </row>
    <row r="816" spans="1:8" x14ac:dyDescent="0.25">
      <c r="A816" t="s">
        <v>8219</v>
      </c>
      <c r="B816">
        <v>43</v>
      </c>
      <c r="D816" t="s">
        <v>8221</v>
      </c>
      <c r="E816">
        <v>4</v>
      </c>
      <c r="G816" t="s">
        <v>8221</v>
      </c>
      <c r="H816">
        <v>10</v>
      </c>
    </row>
    <row r="817" spans="1:8" x14ac:dyDescent="0.25">
      <c r="A817" t="s">
        <v>8219</v>
      </c>
      <c r="B817">
        <v>43</v>
      </c>
      <c r="D817" t="s">
        <v>8221</v>
      </c>
      <c r="E817">
        <v>4</v>
      </c>
      <c r="G817" t="s">
        <v>8221</v>
      </c>
      <c r="H817">
        <v>10</v>
      </c>
    </row>
    <row r="818" spans="1:8" x14ac:dyDescent="0.25">
      <c r="A818" t="s">
        <v>8219</v>
      </c>
      <c r="B818">
        <v>43</v>
      </c>
      <c r="D818" t="s">
        <v>8221</v>
      </c>
      <c r="E818">
        <v>4</v>
      </c>
      <c r="G818" t="s">
        <v>8221</v>
      </c>
      <c r="H818">
        <v>10</v>
      </c>
    </row>
    <row r="819" spans="1:8" x14ac:dyDescent="0.25">
      <c r="A819" t="s">
        <v>8219</v>
      </c>
      <c r="B819">
        <v>43</v>
      </c>
      <c r="D819" t="s">
        <v>8221</v>
      </c>
      <c r="E819">
        <v>4</v>
      </c>
      <c r="G819" t="s">
        <v>8221</v>
      </c>
      <c r="H819">
        <v>10</v>
      </c>
    </row>
    <row r="820" spans="1:8" x14ac:dyDescent="0.25">
      <c r="A820" t="s">
        <v>8219</v>
      </c>
      <c r="B820">
        <v>43</v>
      </c>
      <c r="D820" t="s">
        <v>8221</v>
      </c>
      <c r="E820">
        <v>4</v>
      </c>
      <c r="G820" t="s">
        <v>8221</v>
      </c>
      <c r="H820">
        <v>10</v>
      </c>
    </row>
    <row r="821" spans="1:8" x14ac:dyDescent="0.25">
      <c r="A821" t="s">
        <v>8219</v>
      </c>
      <c r="B821">
        <v>43</v>
      </c>
      <c r="D821" t="s">
        <v>8221</v>
      </c>
      <c r="E821">
        <v>4</v>
      </c>
      <c r="G821" t="s">
        <v>8221</v>
      </c>
      <c r="H821">
        <v>10</v>
      </c>
    </row>
    <row r="822" spans="1:8" x14ac:dyDescent="0.25">
      <c r="A822" t="s">
        <v>8219</v>
      </c>
      <c r="B822">
        <v>43</v>
      </c>
      <c r="D822" t="s">
        <v>8221</v>
      </c>
      <c r="E822">
        <v>4</v>
      </c>
      <c r="G822" t="s">
        <v>8221</v>
      </c>
      <c r="H822">
        <v>10</v>
      </c>
    </row>
    <row r="823" spans="1:8" x14ac:dyDescent="0.25">
      <c r="A823" t="s">
        <v>8219</v>
      </c>
      <c r="B823">
        <v>44</v>
      </c>
      <c r="D823" t="s">
        <v>8221</v>
      </c>
      <c r="E823">
        <v>4</v>
      </c>
      <c r="G823" t="s">
        <v>8221</v>
      </c>
      <c r="H823">
        <v>11</v>
      </c>
    </row>
    <row r="824" spans="1:8" x14ac:dyDescent="0.25">
      <c r="A824" t="s">
        <v>8219</v>
      </c>
      <c r="B824">
        <v>44</v>
      </c>
      <c r="D824" t="s">
        <v>8221</v>
      </c>
      <c r="E824">
        <v>4</v>
      </c>
      <c r="G824" t="s">
        <v>8221</v>
      </c>
      <c r="H824">
        <v>11</v>
      </c>
    </row>
    <row r="825" spans="1:8" x14ac:dyDescent="0.25">
      <c r="A825" t="s">
        <v>8219</v>
      </c>
      <c r="B825">
        <v>44</v>
      </c>
      <c r="D825" t="s">
        <v>8221</v>
      </c>
      <c r="E825">
        <v>4</v>
      </c>
      <c r="G825" t="s">
        <v>8221</v>
      </c>
      <c r="H825">
        <v>11</v>
      </c>
    </row>
    <row r="826" spans="1:8" x14ac:dyDescent="0.25">
      <c r="A826" t="s">
        <v>8219</v>
      </c>
      <c r="B826">
        <v>44</v>
      </c>
      <c r="D826" t="s">
        <v>8221</v>
      </c>
      <c r="E826">
        <v>4</v>
      </c>
      <c r="G826" t="s">
        <v>8221</v>
      </c>
      <c r="H826">
        <v>11</v>
      </c>
    </row>
    <row r="827" spans="1:8" x14ac:dyDescent="0.25">
      <c r="A827" t="s">
        <v>8219</v>
      </c>
      <c r="B827">
        <v>44</v>
      </c>
      <c r="D827" t="s">
        <v>8221</v>
      </c>
      <c r="E827">
        <v>4</v>
      </c>
      <c r="G827" t="s">
        <v>8221</v>
      </c>
      <c r="H827">
        <v>11</v>
      </c>
    </row>
    <row r="828" spans="1:8" x14ac:dyDescent="0.25">
      <c r="A828" t="s">
        <v>8219</v>
      </c>
      <c r="B828">
        <v>44</v>
      </c>
      <c r="D828" t="s">
        <v>8221</v>
      </c>
      <c r="E828">
        <v>4</v>
      </c>
      <c r="G828" t="s">
        <v>8221</v>
      </c>
      <c r="H828">
        <v>11</v>
      </c>
    </row>
    <row r="829" spans="1:8" x14ac:dyDescent="0.25">
      <c r="A829" t="s">
        <v>8219</v>
      </c>
      <c r="B829">
        <v>44</v>
      </c>
      <c r="D829" t="s">
        <v>8221</v>
      </c>
      <c r="E829">
        <v>4</v>
      </c>
      <c r="G829" t="s">
        <v>8221</v>
      </c>
      <c r="H829">
        <v>11</v>
      </c>
    </row>
    <row r="830" spans="1:8" x14ac:dyDescent="0.25">
      <c r="A830" t="s">
        <v>8219</v>
      </c>
      <c r="B830">
        <v>44</v>
      </c>
      <c r="D830" t="s">
        <v>8221</v>
      </c>
      <c r="E830">
        <v>4</v>
      </c>
      <c r="G830" t="s">
        <v>8221</v>
      </c>
      <c r="H830">
        <v>11</v>
      </c>
    </row>
    <row r="831" spans="1:8" x14ac:dyDescent="0.25">
      <c r="A831" t="s">
        <v>8219</v>
      </c>
      <c r="B831">
        <v>44</v>
      </c>
      <c r="D831" t="s">
        <v>8221</v>
      </c>
      <c r="E831">
        <v>4</v>
      </c>
      <c r="G831" t="s">
        <v>8221</v>
      </c>
      <c r="H831">
        <v>11</v>
      </c>
    </row>
    <row r="832" spans="1:8" x14ac:dyDescent="0.25">
      <c r="A832" t="s">
        <v>8219</v>
      </c>
      <c r="B832">
        <v>44</v>
      </c>
      <c r="D832" t="s">
        <v>8221</v>
      </c>
      <c r="E832">
        <v>4</v>
      </c>
      <c r="G832" t="s">
        <v>8221</v>
      </c>
      <c r="H832">
        <v>11</v>
      </c>
    </row>
    <row r="833" spans="1:8" x14ac:dyDescent="0.25">
      <c r="A833" t="s">
        <v>8219</v>
      </c>
      <c r="B833">
        <v>44</v>
      </c>
      <c r="D833" t="s">
        <v>8221</v>
      </c>
      <c r="E833">
        <v>4</v>
      </c>
      <c r="G833" t="s">
        <v>8221</v>
      </c>
      <c r="H833">
        <v>11</v>
      </c>
    </row>
    <row r="834" spans="1:8" x14ac:dyDescent="0.25">
      <c r="A834" t="s">
        <v>8219</v>
      </c>
      <c r="B834">
        <v>44</v>
      </c>
      <c r="D834" t="s">
        <v>8221</v>
      </c>
      <c r="E834">
        <v>4</v>
      </c>
      <c r="G834" t="s">
        <v>8221</v>
      </c>
      <c r="H834">
        <v>11</v>
      </c>
    </row>
    <row r="835" spans="1:8" x14ac:dyDescent="0.25">
      <c r="A835" t="s">
        <v>8219</v>
      </c>
      <c r="B835">
        <v>44</v>
      </c>
      <c r="D835" t="s">
        <v>8221</v>
      </c>
      <c r="E835">
        <v>4</v>
      </c>
      <c r="G835" t="s">
        <v>8221</v>
      </c>
      <c r="H835">
        <v>11</v>
      </c>
    </row>
    <row r="836" spans="1:8" x14ac:dyDescent="0.25">
      <c r="A836" t="s">
        <v>8219</v>
      </c>
      <c r="B836">
        <v>44</v>
      </c>
      <c r="D836" t="s">
        <v>8221</v>
      </c>
      <c r="E836">
        <v>4</v>
      </c>
      <c r="G836" t="s">
        <v>8221</v>
      </c>
      <c r="H836">
        <v>11</v>
      </c>
    </row>
    <row r="837" spans="1:8" x14ac:dyDescent="0.25">
      <c r="A837" t="s">
        <v>8219</v>
      </c>
      <c r="B837">
        <v>44</v>
      </c>
      <c r="D837" t="s">
        <v>8221</v>
      </c>
      <c r="E837">
        <v>4</v>
      </c>
      <c r="G837" t="s">
        <v>8221</v>
      </c>
      <c r="H837">
        <v>11</v>
      </c>
    </row>
    <row r="838" spans="1:8" x14ac:dyDescent="0.25">
      <c r="A838" t="s">
        <v>8219</v>
      </c>
      <c r="B838">
        <v>45</v>
      </c>
      <c r="D838" t="s">
        <v>8221</v>
      </c>
      <c r="E838">
        <v>4</v>
      </c>
      <c r="G838" t="s">
        <v>8221</v>
      </c>
      <c r="H838">
        <v>11</v>
      </c>
    </row>
    <row r="839" spans="1:8" x14ac:dyDescent="0.25">
      <c r="A839" t="s">
        <v>8219</v>
      </c>
      <c r="B839">
        <v>45</v>
      </c>
      <c r="D839" t="s">
        <v>8221</v>
      </c>
      <c r="E839">
        <v>4</v>
      </c>
      <c r="G839" t="s">
        <v>8221</v>
      </c>
      <c r="H839">
        <v>11</v>
      </c>
    </row>
    <row r="840" spans="1:8" x14ac:dyDescent="0.25">
      <c r="A840" t="s">
        <v>8219</v>
      </c>
      <c r="B840">
        <v>45</v>
      </c>
      <c r="D840" t="s">
        <v>8221</v>
      </c>
      <c r="E840">
        <v>4</v>
      </c>
      <c r="G840" t="s">
        <v>8221</v>
      </c>
      <c r="H840">
        <v>11</v>
      </c>
    </row>
    <row r="841" spans="1:8" x14ac:dyDescent="0.25">
      <c r="A841" t="s">
        <v>8219</v>
      </c>
      <c r="B841">
        <v>45</v>
      </c>
      <c r="D841" t="s">
        <v>8221</v>
      </c>
      <c r="E841">
        <v>4</v>
      </c>
      <c r="G841" t="s">
        <v>8221</v>
      </c>
      <c r="H841">
        <v>11</v>
      </c>
    </row>
    <row r="842" spans="1:8" x14ac:dyDescent="0.25">
      <c r="A842" t="s">
        <v>8219</v>
      </c>
      <c r="B842">
        <v>45</v>
      </c>
      <c r="D842" t="s">
        <v>8221</v>
      </c>
      <c r="E842">
        <v>4</v>
      </c>
      <c r="G842" t="s">
        <v>8221</v>
      </c>
      <c r="H842">
        <v>11</v>
      </c>
    </row>
    <row r="843" spans="1:8" x14ac:dyDescent="0.25">
      <c r="A843" t="s">
        <v>8219</v>
      </c>
      <c r="B843">
        <v>45</v>
      </c>
      <c r="D843" t="s">
        <v>8221</v>
      </c>
      <c r="E843">
        <v>4</v>
      </c>
      <c r="G843" t="s">
        <v>8221</v>
      </c>
      <c r="H843">
        <v>12</v>
      </c>
    </row>
    <row r="844" spans="1:8" x14ac:dyDescent="0.25">
      <c r="A844" t="s">
        <v>8219</v>
      </c>
      <c r="B844">
        <v>45</v>
      </c>
      <c r="D844" t="s">
        <v>8221</v>
      </c>
      <c r="E844">
        <v>4</v>
      </c>
      <c r="G844" t="s">
        <v>8221</v>
      </c>
      <c r="H844">
        <v>12</v>
      </c>
    </row>
    <row r="845" spans="1:8" x14ac:dyDescent="0.25">
      <c r="A845" t="s">
        <v>8219</v>
      </c>
      <c r="B845">
        <v>45</v>
      </c>
      <c r="D845" t="s">
        <v>8221</v>
      </c>
      <c r="E845">
        <v>4</v>
      </c>
      <c r="G845" t="s">
        <v>8221</v>
      </c>
      <c r="H845">
        <v>12</v>
      </c>
    </row>
    <row r="846" spans="1:8" x14ac:dyDescent="0.25">
      <c r="A846" t="s">
        <v>8219</v>
      </c>
      <c r="B846">
        <v>45</v>
      </c>
      <c r="D846" t="s">
        <v>8221</v>
      </c>
      <c r="E846">
        <v>4</v>
      </c>
      <c r="G846" t="s">
        <v>8221</v>
      </c>
      <c r="H846">
        <v>12</v>
      </c>
    </row>
    <row r="847" spans="1:8" x14ac:dyDescent="0.25">
      <c r="A847" t="s">
        <v>8219</v>
      </c>
      <c r="B847">
        <v>45</v>
      </c>
      <c r="D847" t="s">
        <v>8221</v>
      </c>
      <c r="E847">
        <v>4</v>
      </c>
      <c r="G847" t="s">
        <v>8221</v>
      </c>
      <c r="H847">
        <v>12</v>
      </c>
    </row>
    <row r="848" spans="1:8" x14ac:dyDescent="0.25">
      <c r="A848" t="s">
        <v>8219</v>
      </c>
      <c r="B848">
        <v>45</v>
      </c>
      <c r="D848" t="s">
        <v>8221</v>
      </c>
      <c r="E848">
        <v>4</v>
      </c>
      <c r="G848" t="s">
        <v>8221</v>
      </c>
      <c r="H848">
        <v>12</v>
      </c>
    </row>
    <row r="849" spans="1:8" x14ac:dyDescent="0.25">
      <c r="A849" t="s">
        <v>8219</v>
      </c>
      <c r="B849">
        <v>45</v>
      </c>
      <c r="D849" t="s">
        <v>8221</v>
      </c>
      <c r="E849">
        <v>4</v>
      </c>
      <c r="G849" t="s">
        <v>8221</v>
      </c>
      <c r="H849">
        <v>12</v>
      </c>
    </row>
    <row r="850" spans="1:8" x14ac:dyDescent="0.25">
      <c r="A850" t="s">
        <v>8219</v>
      </c>
      <c r="B850">
        <v>45</v>
      </c>
      <c r="D850" t="s">
        <v>8221</v>
      </c>
      <c r="E850">
        <v>4</v>
      </c>
      <c r="G850" t="s">
        <v>8221</v>
      </c>
      <c r="H850">
        <v>12</v>
      </c>
    </row>
    <row r="851" spans="1:8" x14ac:dyDescent="0.25">
      <c r="A851" t="s">
        <v>8219</v>
      </c>
      <c r="B851">
        <v>45</v>
      </c>
      <c r="D851" t="s">
        <v>8221</v>
      </c>
      <c r="E851">
        <v>5</v>
      </c>
      <c r="G851" t="s">
        <v>8221</v>
      </c>
      <c r="H851">
        <v>12</v>
      </c>
    </row>
    <row r="852" spans="1:8" x14ac:dyDescent="0.25">
      <c r="A852" t="s">
        <v>8219</v>
      </c>
      <c r="B852">
        <v>45</v>
      </c>
      <c r="D852" t="s">
        <v>8221</v>
      </c>
      <c r="E852">
        <v>5</v>
      </c>
      <c r="G852" t="s">
        <v>8221</v>
      </c>
      <c r="H852">
        <v>12</v>
      </c>
    </row>
    <row r="853" spans="1:8" x14ac:dyDescent="0.25">
      <c r="A853" t="s">
        <v>8219</v>
      </c>
      <c r="B853">
        <v>46</v>
      </c>
      <c r="D853" t="s">
        <v>8221</v>
      </c>
      <c r="E853">
        <v>5</v>
      </c>
      <c r="G853" t="s">
        <v>8221</v>
      </c>
      <c r="H853">
        <v>12</v>
      </c>
    </row>
    <row r="854" spans="1:8" x14ac:dyDescent="0.25">
      <c r="A854" t="s">
        <v>8219</v>
      </c>
      <c r="B854">
        <v>46</v>
      </c>
      <c r="D854" t="s">
        <v>8221</v>
      </c>
      <c r="E854">
        <v>5</v>
      </c>
      <c r="G854" t="s">
        <v>8221</v>
      </c>
      <c r="H854">
        <v>12</v>
      </c>
    </row>
    <row r="855" spans="1:8" x14ac:dyDescent="0.25">
      <c r="A855" t="s">
        <v>8219</v>
      </c>
      <c r="B855">
        <v>46</v>
      </c>
      <c r="D855" t="s">
        <v>8221</v>
      </c>
      <c r="E855">
        <v>5</v>
      </c>
      <c r="G855" t="s">
        <v>8221</v>
      </c>
      <c r="H855">
        <v>12</v>
      </c>
    </row>
    <row r="856" spans="1:8" x14ac:dyDescent="0.25">
      <c r="A856" t="s">
        <v>8219</v>
      </c>
      <c r="B856">
        <v>46</v>
      </c>
      <c r="D856" t="s">
        <v>8221</v>
      </c>
      <c r="E856">
        <v>5</v>
      </c>
      <c r="G856" t="s">
        <v>8221</v>
      </c>
      <c r="H856">
        <v>12</v>
      </c>
    </row>
    <row r="857" spans="1:8" x14ac:dyDescent="0.25">
      <c r="A857" t="s">
        <v>8219</v>
      </c>
      <c r="B857">
        <v>46</v>
      </c>
      <c r="D857" t="s">
        <v>8221</v>
      </c>
      <c r="E857">
        <v>5</v>
      </c>
      <c r="G857" t="s">
        <v>8221</v>
      </c>
      <c r="H857">
        <v>12</v>
      </c>
    </row>
    <row r="858" spans="1:8" x14ac:dyDescent="0.25">
      <c r="A858" t="s">
        <v>8219</v>
      </c>
      <c r="B858">
        <v>46</v>
      </c>
      <c r="D858" t="s">
        <v>8221</v>
      </c>
      <c r="E858">
        <v>5</v>
      </c>
      <c r="G858" t="s">
        <v>8221</v>
      </c>
      <c r="H858">
        <v>12</v>
      </c>
    </row>
    <row r="859" spans="1:8" x14ac:dyDescent="0.25">
      <c r="A859" t="s">
        <v>8219</v>
      </c>
      <c r="B859">
        <v>46</v>
      </c>
      <c r="D859" t="s">
        <v>8221</v>
      </c>
      <c r="E859">
        <v>5</v>
      </c>
      <c r="G859" t="s">
        <v>8221</v>
      </c>
      <c r="H859">
        <v>12</v>
      </c>
    </row>
    <row r="860" spans="1:8" x14ac:dyDescent="0.25">
      <c r="A860" t="s">
        <v>8219</v>
      </c>
      <c r="B860">
        <v>46</v>
      </c>
      <c r="D860" t="s">
        <v>8221</v>
      </c>
      <c r="E860">
        <v>5</v>
      </c>
      <c r="G860" t="s">
        <v>8221</v>
      </c>
      <c r="H860">
        <v>12</v>
      </c>
    </row>
    <row r="861" spans="1:8" x14ac:dyDescent="0.25">
      <c r="A861" t="s">
        <v>8219</v>
      </c>
      <c r="B861">
        <v>46</v>
      </c>
      <c r="D861" t="s">
        <v>8221</v>
      </c>
      <c r="E861">
        <v>5</v>
      </c>
      <c r="G861" t="s">
        <v>8221</v>
      </c>
      <c r="H861">
        <v>12</v>
      </c>
    </row>
    <row r="862" spans="1:8" x14ac:dyDescent="0.25">
      <c r="A862" t="s">
        <v>8219</v>
      </c>
      <c r="B862">
        <v>46</v>
      </c>
      <c r="D862" t="s">
        <v>8221</v>
      </c>
      <c r="E862">
        <v>5</v>
      </c>
      <c r="G862" t="s">
        <v>8221</v>
      </c>
      <c r="H862">
        <v>12</v>
      </c>
    </row>
    <row r="863" spans="1:8" x14ac:dyDescent="0.25">
      <c r="A863" t="s">
        <v>8219</v>
      </c>
      <c r="B863">
        <v>46</v>
      </c>
      <c r="D863" t="s">
        <v>8221</v>
      </c>
      <c r="E863">
        <v>5</v>
      </c>
      <c r="G863" t="s">
        <v>8221</v>
      </c>
      <c r="H863">
        <v>12</v>
      </c>
    </row>
    <row r="864" spans="1:8" x14ac:dyDescent="0.25">
      <c r="A864" t="s">
        <v>8219</v>
      </c>
      <c r="B864">
        <v>46</v>
      </c>
      <c r="D864" t="s">
        <v>8221</v>
      </c>
      <c r="E864">
        <v>5</v>
      </c>
      <c r="G864" t="s">
        <v>8221</v>
      </c>
      <c r="H864">
        <v>12</v>
      </c>
    </row>
    <row r="865" spans="1:8" x14ac:dyDescent="0.25">
      <c r="A865" t="s">
        <v>8219</v>
      </c>
      <c r="B865">
        <v>46</v>
      </c>
      <c r="D865" t="s">
        <v>8221</v>
      </c>
      <c r="E865">
        <v>5</v>
      </c>
      <c r="G865" t="s">
        <v>8221</v>
      </c>
      <c r="H865">
        <v>12</v>
      </c>
    </row>
    <row r="866" spans="1:8" x14ac:dyDescent="0.25">
      <c r="A866" t="s">
        <v>8219</v>
      </c>
      <c r="B866">
        <v>46</v>
      </c>
      <c r="D866" t="s">
        <v>8221</v>
      </c>
      <c r="E866">
        <v>5</v>
      </c>
      <c r="G866" t="s">
        <v>8221</v>
      </c>
      <c r="H866">
        <v>12</v>
      </c>
    </row>
    <row r="867" spans="1:8" x14ac:dyDescent="0.25">
      <c r="A867" t="s">
        <v>8219</v>
      </c>
      <c r="B867">
        <v>46</v>
      </c>
      <c r="D867" t="s">
        <v>8221</v>
      </c>
      <c r="E867">
        <v>5</v>
      </c>
      <c r="G867" t="s">
        <v>8221</v>
      </c>
      <c r="H867">
        <v>12</v>
      </c>
    </row>
    <row r="868" spans="1:8" x14ac:dyDescent="0.25">
      <c r="A868" t="s">
        <v>8219</v>
      </c>
      <c r="B868">
        <v>46</v>
      </c>
      <c r="D868" t="s">
        <v>8221</v>
      </c>
      <c r="E868">
        <v>5</v>
      </c>
      <c r="G868" t="s">
        <v>8221</v>
      </c>
      <c r="H868">
        <v>12</v>
      </c>
    </row>
    <row r="869" spans="1:8" x14ac:dyDescent="0.25">
      <c r="A869" t="s">
        <v>8219</v>
      </c>
      <c r="B869">
        <v>46</v>
      </c>
      <c r="D869" t="s">
        <v>8221</v>
      </c>
      <c r="E869">
        <v>5</v>
      </c>
      <c r="G869" t="s">
        <v>8221</v>
      </c>
      <c r="H869">
        <v>12</v>
      </c>
    </row>
    <row r="870" spans="1:8" x14ac:dyDescent="0.25">
      <c r="A870" t="s">
        <v>8219</v>
      </c>
      <c r="B870">
        <v>46</v>
      </c>
      <c r="D870" t="s">
        <v>8221</v>
      </c>
      <c r="E870">
        <v>5</v>
      </c>
      <c r="G870" t="s">
        <v>8221</v>
      </c>
      <c r="H870">
        <v>12</v>
      </c>
    </row>
    <row r="871" spans="1:8" x14ac:dyDescent="0.25">
      <c r="A871" t="s">
        <v>8219</v>
      </c>
      <c r="B871">
        <v>46</v>
      </c>
      <c r="D871" t="s">
        <v>8221</v>
      </c>
      <c r="E871">
        <v>5</v>
      </c>
      <c r="G871" t="s">
        <v>8221</v>
      </c>
      <c r="H871">
        <v>12</v>
      </c>
    </row>
    <row r="872" spans="1:8" x14ac:dyDescent="0.25">
      <c r="A872" t="s">
        <v>8219</v>
      </c>
      <c r="B872">
        <v>46</v>
      </c>
      <c r="D872" t="s">
        <v>8221</v>
      </c>
      <c r="E872">
        <v>5</v>
      </c>
      <c r="G872" t="s">
        <v>8221</v>
      </c>
      <c r="H872">
        <v>12</v>
      </c>
    </row>
    <row r="873" spans="1:8" x14ac:dyDescent="0.25">
      <c r="A873" t="s">
        <v>8219</v>
      </c>
      <c r="B873">
        <v>46</v>
      </c>
      <c r="D873" t="s">
        <v>8221</v>
      </c>
      <c r="E873">
        <v>5</v>
      </c>
      <c r="G873" t="s">
        <v>8221</v>
      </c>
      <c r="H873">
        <v>12</v>
      </c>
    </row>
    <row r="874" spans="1:8" x14ac:dyDescent="0.25">
      <c r="A874" t="s">
        <v>8219</v>
      </c>
      <c r="B874">
        <v>47</v>
      </c>
      <c r="D874" t="s">
        <v>8221</v>
      </c>
      <c r="E874">
        <v>5</v>
      </c>
      <c r="G874" t="s">
        <v>8221</v>
      </c>
      <c r="H874">
        <v>13</v>
      </c>
    </row>
    <row r="875" spans="1:8" x14ac:dyDescent="0.25">
      <c r="A875" t="s">
        <v>8219</v>
      </c>
      <c r="B875">
        <v>47</v>
      </c>
      <c r="D875" t="s">
        <v>8221</v>
      </c>
      <c r="E875">
        <v>5</v>
      </c>
      <c r="G875" t="s">
        <v>8221</v>
      </c>
      <c r="H875">
        <v>13</v>
      </c>
    </row>
    <row r="876" spans="1:8" x14ac:dyDescent="0.25">
      <c r="A876" t="s">
        <v>8219</v>
      </c>
      <c r="B876">
        <v>47</v>
      </c>
      <c r="D876" t="s">
        <v>8221</v>
      </c>
      <c r="E876">
        <v>5</v>
      </c>
      <c r="G876" t="s">
        <v>8221</v>
      </c>
      <c r="H876">
        <v>13</v>
      </c>
    </row>
    <row r="877" spans="1:8" x14ac:dyDescent="0.25">
      <c r="A877" t="s">
        <v>8219</v>
      </c>
      <c r="B877">
        <v>47</v>
      </c>
      <c r="D877" t="s">
        <v>8221</v>
      </c>
      <c r="E877">
        <v>5</v>
      </c>
      <c r="G877" t="s">
        <v>8221</v>
      </c>
      <c r="H877">
        <v>13</v>
      </c>
    </row>
    <row r="878" spans="1:8" x14ac:dyDescent="0.25">
      <c r="A878" t="s">
        <v>8219</v>
      </c>
      <c r="B878">
        <v>47</v>
      </c>
      <c r="D878" t="s">
        <v>8221</v>
      </c>
      <c r="E878">
        <v>5</v>
      </c>
      <c r="G878" t="s">
        <v>8221</v>
      </c>
      <c r="H878">
        <v>13</v>
      </c>
    </row>
    <row r="879" spans="1:8" x14ac:dyDescent="0.25">
      <c r="A879" t="s">
        <v>8219</v>
      </c>
      <c r="B879">
        <v>47</v>
      </c>
      <c r="D879" t="s">
        <v>8221</v>
      </c>
      <c r="E879">
        <v>5</v>
      </c>
      <c r="G879" t="s">
        <v>8221</v>
      </c>
      <c r="H879">
        <v>13</v>
      </c>
    </row>
    <row r="880" spans="1:8" x14ac:dyDescent="0.25">
      <c r="A880" t="s">
        <v>8219</v>
      </c>
      <c r="B880">
        <v>47</v>
      </c>
      <c r="D880" t="s">
        <v>8221</v>
      </c>
      <c r="E880">
        <v>5</v>
      </c>
      <c r="G880" t="s">
        <v>8221</v>
      </c>
      <c r="H880">
        <v>13</v>
      </c>
    </row>
    <row r="881" spans="1:8" x14ac:dyDescent="0.25">
      <c r="A881" t="s">
        <v>8219</v>
      </c>
      <c r="B881">
        <v>47</v>
      </c>
      <c r="D881" t="s">
        <v>8221</v>
      </c>
      <c r="E881">
        <v>5</v>
      </c>
      <c r="G881" t="s">
        <v>8221</v>
      </c>
      <c r="H881">
        <v>13</v>
      </c>
    </row>
    <row r="882" spans="1:8" x14ac:dyDescent="0.25">
      <c r="A882" t="s">
        <v>8219</v>
      </c>
      <c r="B882">
        <v>47</v>
      </c>
      <c r="D882" t="s">
        <v>8221</v>
      </c>
      <c r="E882">
        <v>5</v>
      </c>
      <c r="G882" t="s">
        <v>8221</v>
      </c>
      <c r="H882">
        <v>13</v>
      </c>
    </row>
    <row r="883" spans="1:8" x14ac:dyDescent="0.25">
      <c r="A883" t="s">
        <v>8219</v>
      </c>
      <c r="B883">
        <v>47</v>
      </c>
      <c r="D883" t="s">
        <v>8221</v>
      </c>
      <c r="E883">
        <v>5</v>
      </c>
      <c r="G883" t="s">
        <v>8221</v>
      </c>
      <c r="H883">
        <v>13</v>
      </c>
    </row>
    <row r="884" spans="1:8" x14ac:dyDescent="0.25">
      <c r="A884" t="s">
        <v>8219</v>
      </c>
      <c r="B884">
        <v>47</v>
      </c>
      <c r="D884" t="s">
        <v>8221</v>
      </c>
      <c r="E884">
        <v>5</v>
      </c>
      <c r="G884" t="s">
        <v>8221</v>
      </c>
      <c r="H884">
        <v>13</v>
      </c>
    </row>
    <row r="885" spans="1:8" x14ac:dyDescent="0.25">
      <c r="A885" t="s">
        <v>8219</v>
      </c>
      <c r="B885">
        <v>47</v>
      </c>
      <c r="D885" t="s">
        <v>8221</v>
      </c>
      <c r="E885">
        <v>5</v>
      </c>
      <c r="G885" t="s">
        <v>8221</v>
      </c>
      <c r="H885">
        <v>13</v>
      </c>
    </row>
    <row r="886" spans="1:8" x14ac:dyDescent="0.25">
      <c r="A886" t="s">
        <v>8219</v>
      </c>
      <c r="B886">
        <v>47</v>
      </c>
      <c r="D886" t="s">
        <v>8221</v>
      </c>
      <c r="E886">
        <v>5</v>
      </c>
      <c r="G886" t="s">
        <v>8221</v>
      </c>
      <c r="H886">
        <v>13</v>
      </c>
    </row>
    <row r="887" spans="1:8" x14ac:dyDescent="0.25">
      <c r="A887" t="s">
        <v>8219</v>
      </c>
      <c r="B887">
        <v>47</v>
      </c>
      <c r="D887" t="s">
        <v>8221</v>
      </c>
      <c r="E887">
        <v>5</v>
      </c>
      <c r="G887" t="s">
        <v>8221</v>
      </c>
      <c r="H887">
        <v>13</v>
      </c>
    </row>
    <row r="888" spans="1:8" x14ac:dyDescent="0.25">
      <c r="A888" t="s">
        <v>8219</v>
      </c>
      <c r="B888">
        <v>47</v>
      </c>
      <c r="D888" t="s">
        <v>8221</v>
      </c>
      <c r="E888">
        <v>5</v>
      </c>
      <c r="G888" t="s">
        <v>8221</v>
      </c>
      <c r="H888">
        <v>13</v>
      </c>
    </row>
    <row r="889" spans="1:8" x14ac:dyDescent="0.25">
      <c r="A889" t="s">
        <v>8219</v>
      </c>
      <c r="B889">
        <v>47</v>
      </c>
      <c r="D889" t="s">
        <v>8221</v>
      </c>
      <c r="E889">
        <v>5</v>
      </c>
      <c r="G889" t="s">
        <v>8221</v>
      </c>
      <c r="H889">
        <v>13</v>
      </c>
    </row>
    <row r="890" spans="1:8" x14ac:dyDescent="0.25">
      <c r="A890" t="s">
        <v>8219</v>
      </c>
      <c r="B890">
        <v>47</v>
      </c>
      <c r="D890" t="s">
        <v>8221</v>
      </c>
      <c r="E890">
        <v>5</v>
      </c>
      <c r="G890" t="s">
        <v>8221</v>
      </c>
      <c r="H890">
        <v>13</v>
      </c>
    </row>
    <row r="891" spans="1:8" x14ac:dyDescent="0.25">
      <c r="A891" t="s">
        <v>8219</v>
      </c>
      <c r="B891">
        <v>47</v>
      </c>
      <c r="D891" t="s">
        <v>8221</v>
      </c>
      <c r="E891">
        <v>5</v>
      </c>
      <c r="G891" t="s">
        <v>8221</v>
      </c>
      <c r="H891">
        <v>13</v>
      </c>
    </row>
    <row r="892" spans="1:8" x14ac:dyDescent="0.25">
      <c r="A892" t="s">
        <v>8219</v>
      </c>
      <c r="B892">
        <v>47</v>
      </c>
      <c r="D892" t="s">
        <v>8221</v>
      </c>
      <c r="E892">
        <v>5</v>
      </c>
      <c r="G892" t="s">
        <v>8221</v>
      </c>
      <c r="H892">
        <v>13</v>
      </c>
    </row>
    <row r="893" spans="1:8" x14ac:dyDescent="0.25">
      <c r="A893" t="s">
        <v>8219</v>
      </c>
      <c r="B893">
        <v>47</v>
      </c>
      <c r="D893" t="s">
        <v>8221</v>
      </c>
      <c r="E893">
        <v>5</v>
      </c>
      <c r="G893" t="s">
        <v>8221</v>
      </c>
      <c r="H893">
        <v>13</v>
      </c>
    </row>
    <row r="894" spans="1:8" x14ac:dyDescent="0.25">
      <c r="A894" t="s">
        <v>8219</v>
      </c>
      <c r="B894">
        <v>47</v>
      </c>
      <c r="D894" t="s">
        <v>8221</v>
      </c>
      <c r="E894">
        <v>5</v>
      </c>
      <c r="G894" t="s">
        <v>8221</v>
      </c>
      <c r="H894">
        <v>13</v>
      </c>
    </row>
    <row r="895" spans="1:8" x14ac:dyDescent="0.25">
      <c r="A895" t="s">
        <v>8219</v>
      </c>
      <c r="B895">
        <v>48</v>
      </c>
      <c r="D895" t="s">
        <v>8221</v>
      </c>
      <c r="E895">
        <v>5</v>
      </c>
      <c r="G895" t="s">
        <v>8221</v>
      </c>
      <c r="H895">
        <v>13</v>
      </c>
    </row>
    <row r="896" spans="1:8" x14ac:dyDescent="0.25">
      <c r="A896" t="s">
        <v>8219</v>
      </c>
      <c r="B896">
        <v>48</v>
      </c>
      <c r="D896" t="s">
        <v>8221</v>
      </c>
      <c r="E896">
        <v>5</v>
      </c>
      <c r="G896" t="s">
        <v>8221</v>
      </c>
      <c r="H896">
        <v>14</v>
      </c>
    </row>
    <row r="897" spans="1:8" x14ac:dyDescent="0.25">
      <c r="A897" t="s">
        <v>8219</v>
      </c>
      <c r="B897">
        <v>48</v>
      </c>
      <c r="D897" t="s">
        <v>8221</v>
      </c>
      <c r="E897">
        <v>5</v>
      </c>
      <c r="G897" t="s">
        <v>8221</v>
      </c>
      <c r="H897">
        <v>14</v>
      </c>
    </row>
    <row r="898" spans="1:8" x14ac:dyDescent="0.25">
      <c r="A898" t="s">
        <v>8219</v>
      </c>
      <c r="B898">
        <v>48</v>
      </c>
      <c r="D898" t="s">
        <v>8221</v>
      </c>
      <c r="E898">
        <v>5</v>
      </c>
      <c r="G898" t="s">
        <v>8221</v>
      </c>
      <c r="H898">
        <v>14</v>
      </c>
    </row>
    <row r="899" spans="1:8" x14ac:dyDescent="0.25">
      <c r="A899" t="s">
        <v>8219</v>
      </c>
      <c r="B899">
        <v>48</v>
      </c>
      <c r="D899" t="s">
        <v>8221</v>
      </c>
      <c r="E899">
        <v>5</v>
      </c>
      <c r="G899" t="s">
        <v>8221</v>
      </c>
      <c r="H899">
        <v>14</v>
      </c>
    </row>
    <row r="900" spans="1:8" x14ac:dyDescent="0.25">
      <c r="A900" t="s">
        <v>8219</v>
      </c>
      <c r="B900">
        <v>48</v>
      </c>
      <c r="D900" t="s">
        <v>8221</v>
      </c>
      <c r="E900">
        <v>5</v>
      </c>
      <c r="G900" t="s">
        <v>8221</v>
      </c>
      <c r="H900">
        <v>14</v>
      </c>
    </row>
    <row r="901" spans="1:8" x14ac:dyDescent="0.25">
      <c r="A901" t="s">
        <v>8219</v>
      </c>
      <c r="B901">
        <v>48</v>
      </c>
      <c r="D901" t="s">
        <v>8221</v>
      </c>
      <c r="E901">
        <v>5</v>
      </c>
      <c r="G901" t="s">
        <v>8221</v>
      </c>
      <c r="H901">
        <v>14</v>
      </c>
    </row>
    <row r="902" spans="1:8" x14ac:dyDescent="0.25">
      <c r="A902" t="s">
        <v>8219</v>
      </c>
      <c r="B902">
        <v>48</v>
      </c>
      <c r="D902" t="s">
        <v>8221</v>
      </c>
      <c r="E902">
        <v>5</v>
      </c>
      <c r="G902" t="s">
        <v>8221</v>
      </c>
      <c r="H902">
        <v>14</v>
      </c>
    </row>
    <row r="903" spans="1:8" x14ac:dyDescent="0.25">
      <c r="A903" t="s">
        <v>8219</v>
      </c>
      <c r="B903">
        <v>48</v>
      </c>
      <c r="D903" t="s">
        <v>8221</v>
      </c>
      <c r="E903">
        <v>5</v>
      </c>
      <c r="G903" t="s">
        <v>8221</v>
      </c>
      <c r="H903">
        <v>14</v>
      </c>
    </row>
    <row r="904" spans="1:8" x14ac:dyDescent="0.25">
      <c r="A904" t="s">
        <v>8219</v>
      </c>
      <c r="B904">
        <v>48</v>
      </c>
      <c r="D904" t="s">
        <v>8221</v>
      </c>
      <c r="E904">
        <v>5</v>
      </c>
      <c r="G904" t="s">
        <v>8221</v>
      </c>
      <c r="H904">
        <v>14</v>
      </c>
    </row>
    <row r="905" spans="1:8" x14ac:dyDescent="0.25">
      <c r="A905" t="s">
        <v>8219</v>
      </c>
      <c r="B905">
        <v>48</v>
      </c>
      <c r="D905" t="s">
        <v>8221</v>
      </c>
      <c r="E905">
        <v>5</v>
      </c>
      <c r="G905" t="s">
        <v>8221</v>
      </c>
      <c r="H905">
        <v>14</v>
      </c>
    </row>
    <row r="906" spans="1:8" x14ac:dyDescent="0.25">
      <c r="A906" t="s">
        <v>8219</v>
      </c>
      <c r="B906">
        <v>48</v>
      </c>
      <c r="D906" t="s">
        <v>8221</v>
      </c>
      <c r="E906">
        <v>5</v>
      </c>
      <c r="G906" t="s">
        <v>8221</v>
      </c>
      <c r="H906">
        <v>14</v>
      </c>
    </row>
    <row r="907" spans="1:8" x14ac:dyDescent="0.25">
      <c r="A907" t="s">
        <v>8219</v>
      </c>
      <c r="B907">
        <v>48</v>
      </c>
      <c r="D907" t="s">
        <v>8221</v>
      </c>
      <c r="E907">
        <v>5</v>
      </c>
      <c r="G907" t="s">
        <v>8221</v>
      </c>
      <c r="H907">
        <v>14</v>
      </c>
    </row>
    <row r="908" spans="1:8" x14ac:dyDescent="0.25">
      <c r="A908" t="s">
        <v>8219</v>
      </c>
      <c r="B908">
        <v>48</v>
      </c>
      <c r="D908" t="s">
        <v>8221</v>
      </c>
      <c r="E908">
        <v>5</v>
      </c>
      <c r="G908" t="s">
        <v>8221</v>
      </c>
      <c r="H908">
        <v>14</v>
      </c>
    </row>
    <row r="909" spans="1:8" x14ac:dyDescent="0.25">
      <c r="A909" t="s">
        <v>8219</v>
      </c>
      <c r="B909">
        <v>49</v>
      </c>
      <c r="D909" t="s">
        <v>8221</v>
      </c>
      <c r="E909">
        <v>5</v>
      </c>
      <c r="G909" t="s">
        <v>8221</v>
      </c>
      <c r="H909">
        <v>14</v>
      </c>
    </row>
    <row r="910" spans="1:8" x14ac:dyDescent="0.25">
      <c r="A910" t="s">
        <v>8219</v>
      </c>
      <c r="B910">
        <v>49</v>
      </c>
      <c r="D910" t="s">
        <v>8221</v>
      </c>
      <c r="E910">
        <v>5</v>
      </c>
      <c r="G910" t="s">
        <v>8221</v>
      </c>
      <c r="H910">
        <v>14</v>
      </c>
    </row>
    <row r="911" spans="1:8" x14ac:dyDescent="0.25">
      <c r="A911" t="s">
        <v>8219</v>
      </c>
      <c r="B911">
        <v>49</v>
      </c>
      <c r="D911" t="s">
        <v>8221</v>
      </c>
      <c r="E911">
        <v>5</v>
      </c>
      <c r="G911" t="s">
        <v>8221</v>
      </c>
      <c r="H911">
        <v>14</v>
      </c>
    </row>
    <row r="912" spans="1:8" x14ac:dyDescent="0.25">
      <c r="A912" t="s">
        <v>8219</v>
      </c>
      <c r="B912">
        <v>49</v>
      </c>
      <c r="D912" t="s">
        <v>8221</v>
      </c>
      <c r="E912">
        <v>6</v>
      </c>
      <c r="G912" t="s">
        <v>8221</v>
      </c>
      <c r="H912">
        <v>14</v>
      </c>
    </row>
    <row r="913" spans="1:8" x14ac:dyDescent="0.25">
      <c r="A913" t="s">
        <v>8219</v>
      </c>
      <c r="B913">
        <v>49</v>
      </c>
      <c r="D913" t="s">
        <v>8221</v>
      </c>
      <c r="E913">
        <v>6</v>
      </c>
      <c r="G913" t="s">
        <v>8221</v>
      </c>
      <c r="H913">
        <v>14</v>
      </c>
    </row>
    <row r="914" spans="1:8" x14ac:dyDescent="0.25">
      <c r="A914" t="s">
        <v>8219</v>
      </c>
      <c r="B914">
        <v>49</v>
      </c>
      <c r="D914" t="s">
        <v>8221</v>
      </c>
      <c r="E914">
        <v>6</v>
      </c>
      <c r="G914" t="s">
        <v>8221</v>
      </c>
      <c r="H914">
        <v>14</v>
      </c>
    </row>
    <row r="915" spans="1:8" x14ac:dyDescent="0.25">
      <c r="A915" t="s">
        <v>8219</v>
      </c>
      <c r="B915">
        <v>49</v>
      </c>
      <c r="D915" t="s">
        <v>8221</v>
      </c>
      <c r="E915">
        <v>6</v>
      </c>
      <c r="G915" t="s">
        <v>8221</v>
      </c>
      <c r="H915">
        <v>14</v>
      </c>
    </row>
    <row r="916" spans="1:8" x14ac:dyDescent="0.25">
      <c r="A916" t="s">
        <v>8219</v>
      </c>
      <c r="B916">
        <v>49</v>
      </c>
      <c r="D916" t="s">
        <v>8221</v>
      </c>
      <c r="E916">
        <v>6</v>
      </c>
      <c r="G916" t="s">
        <v>8221</v>
      </c>
      <c r="H916">
        <v>14</v>
      </c>
    </row>
    <row r="917" spans="1:8" x14ac:dyDescent="0.25">
      <c r="A917" t="s">
        <v>8219</v>
      </c>
      <c r="B917">
        <v>49</v>
      </c>
      <c r="D917" t="s">
        <v>8221</v>
      </c>
      <c r="E917">
        <v>6</v>
      </c>
      <c r="G917" t="s">
        <v>8221</v>
      </c>
      <c r="H917">
        <v>15</v>
      </c>
    </row>
    <row r="918" spans="1:8" x14ac:dyDescent="0.25">
      <c r="A918" t="s">
        <v>8219</v>
      </c>
      <c r="B918">
        <v>49</v>
      </c>
      <c r="D918" t="s">
        <v>8221</v>
      </c>
      <c r="E918">
        <v>6</v>
      </c>
      <c r="G918" t="s">
        <v>8221</v>
      </c>
      <c r="H918">
        <v>15</v>
      </c>
    </row>
    <row r="919" spans="1:8" x14ac:dyDescent="0.25">
      <c r="A919" t="s">
        <v>8219</v>
      </c>
      <c r="B919">
        <v>49</v>
      </c>
      <c r="D919" t="s">
        <v>8221</v>
      </c>
      <c r="E919">
        <v>6</v>
      </c>
      <c r="G919" t="s">
        <v>8221</v>
      </c>
      <c r="H919">
        <v>15</v>
      </c>
    </row>
    <row r="920" spans="1:8" x14ac:dyDescent="0.25">
      <c r="A920" t="s">
        <v>8219</v>
      </c>
      <c r="B920">
        <v>49</v>
      </c>
      <c r="D920" t="s">
        <v>8221</v>
      </c>
      <c r="E920">
        <v>6</v>
      </c>
      <c r="G920" t="s">
        <v>8221</v>
      </c>
      <c r="H920">
        <v>15</v>
      </c>
    </row>
    <row r="921" spans="1:8" x14ac:dyDescent="0.25">
      <c r="A921" t="s">
        <v>8219</v>
      </c>
      <c r="B921">
        <v>49</v>
      </c>
      <c r="D921" t="s">
        <v>8221</v>
      </c>
      <c r="E921">
        <v>6</v>
      </c>
      <c r="G921" t="s">
        <v>8221</v>
      </c>
      <c r="H921">
        <v>15</v>
      </c>
    </row>
    <row r="922" spans="1:8" x14ac:dyDescent="0.25">
      <c r="A922" t="s">
        <v>8219</v>
      </c>
      <c r="B922">
        <v>49</v>
      </c>
      <c r="D922" t="s">
        <v>8221</v>
      </c>
      <c r="E922">
        <v>6</v>
      </c>
      <c r="G922" t="s">
        <v>8221</v>
      </c>
      <c r="H922">
        <v>15</v>
      </c>
    </row>
    <row r="923" spans="1:8" x14ac:dyDescent="0.25">
      <c r="A923" t="s">
        <v>8219</v>
      </c>
      <c r="B923">
        <v>49</v>
      </c>
      <c r="D923" t="s">
        <v>8221</v>
      </c>
      <c r="E923">
        <v>6</v>
      </c>
      <c r="G923" t="s">
        <v>8221</v>
      </c>
      <c r="H923">
        <v>15</v>
      </c>
    </row>
    <row r="924" spans="1:8" x14ac:dyDescent="0.25">
      <c r="A924" t="s">
        <v>8219</v>
      </c>
      <c r="B924">
        <v>49</v>
      </c>
      <c r="D924" t="s">
        <v>8221</v>
      </c>
      <c r="E924">
        <v>6</v>
      </c>
      <c r="G924" t="s">
        <v>8221</v>
      </c>
      <c r="H924">
        <v>15</v>
      </c>
    </row>
    <row r="925" spans="1:8" x14ac:dyDescent="0.25">
      <c r="A925" t="s">
        <v>8219</v>
      </c>
      <c r="B925">
        <v>49</v>
      </c>
      <c r="D925" t="s">
        <v>8221</v>
      </c>
      <c r="E925">
        <v>6</v>
      </c>
      <c r="G925" t="s">
        <v>8221</v>
      </c>
      <c r="H925">
        <v>15</v>
      </c>
    </row>
    <row r="926" spans="1:8" x14ac:dyDescent="0.25">
      <c r="A926" t="s">
        <v>8219</v>
      </c>
      <c r="B926">
        <v>50</v>
      </c>
      <c r="D926" t="s">
        <v>8221</v>
      </c>
      <c r="E926">
        <v>6</v>
      </c>
      <c r="G926" t="s">
        <v>8221</v>
      </c>
      <c r="H926">
        <v>15</v>
      </c>
    </row>
    <row r="927" spans="1:8" x14ac:dyDescent="0.25">
      <c r="A927" t="s">
        <v>8219</v>
      </c>
      <c r="B927">
        <v>50</v>
      </c>
      <c r="D927" t="s">
        <v>8221</v>
      </c>
      <c r="E927">
        <v>6</v>
      </c>
      <c r="G927" t="s">
        <v>8221</v>
      </c>
      <c r="H927">
        <v>15</v>
      </c>
    </row>
    <row r="928" spans="1:8" x14ac:dyDescent="0.25">
      <c r="A928" t="s">
        <v>8219</v>
      </c>
      <c r="B928">
        <v>50</v>
      </c>
      <c r="D928" t="s">
        <v>8221</v>
      </c>
      <c r="E928">
        <v>6</v>
      </c>
      <c r="G928" t="s">
        <v>8221</v>
      </c>
      <c r="H928">
        <v>15</v>
      </c>
    </row>
    <row r="929" spans="1:8" x14ac:dyDescent="0.25">
      <c r="A929" t="s">
        <v>8219</v>
      </c>
      <c r="B929">
        <v>50</v>
      </c>
      <c r="D929" t="s">
        <v>8221</v>
      </c>
      <c r="E929">
        <v>6</v>
      </c>
      <c r="G929" t="s">
        <v>8221</v>
      </c>
      <c r="H929">
        <v>15</v>
      </c>
    </row>
    <row r="930" spans="1:8" x14ac:dyDescent="0.25">
      <c r="A930" t="s">
        <v>8219</v>
      </c>
      <c r="B930">
        <v>50</v>
      </c>
      <c r="D930" t="s">
        <v>8221</v>
      </c>
      <c r="E930">
        <v>6</v>
      </c>
      <c r="G930" t="s">
        <v>8221</v>
      </c>
      <c r="H930">
        <v>16</v>
      </c>
    </row>
    <row r="931" spans="1:8" x14ac:dyDescent="0.25">
      <c r="A931" t="s">
        <v>8219</v>
      </c>
      <c r="B931">
        <v>50</v>
      </c>
      <c r="D931" t="s">
        <v>8221</v>
      </c>
      <c r="E931">
        <v>6</v>
      </c>
      <c r="G931" t="s">
        <v>8221</v>
      </c>
      <c r="H931">
        <v>16</v>
      </c>
    </row>
    <row r="932" spans="1:8" x14ac:dyDescent="0.25">
      <c r="A932" t="s">
        <v>8219</v>
      </c>
      <c r="B932">
        <v>50</v>
      </c>
      <c r="D932" t="s">
        <v>8221</v>
      </c>
      <c r="E932">
        <v>6</v>
      </c>
      <c r="G932" t="s">
        <v>8221</v>
      </c>
      <c r="H932">
        <v>16</v>
      </c>
    </row>
    <row r="933" spans="1:8" x14ac:dyDescent="0.25">
      <c r="A933" t="s">
        <v>8219</v>
      </c>
      <c r="B933">
        <v>50</v>
      </c>
      <c r="D933" t="s">
        <v>8221</v>
      </c>
      <c r="E933">
        <v>6</v>
      </c>
      <c r="G933" t="s">
        <v>8221</v>
      </c>
      <c r="H933">
        <v>16</v>
      </c>
    </row>
    <row r="934" spans="1:8" x14ac:dyDescent="0.25">
      <c r="A934" t="s">
        <v>8219</v>
      </c>
      <c r="B934">
        <v>50</v>
      </c>
      <c r="D934" t="s">
        <v>8221</v>
      </c>
      <c r="E934">
        <v>6</v>
      </c>
      <c r="G934" t="s">
        <v>8221</v>
      </c>
      <c r="H934">
        <v>16</v>
      </c>
    </row>
    <row r="935" spans="1:8" x14ac:dyDescent="0.25">
      <c r="A935" t="s">
        <v>8219</v>
      </c>
      <c r="B935">
        <v>50</v>
      </c>
      <c r="D935" t="s">
        <v>8221</v>
      </c>
      <c r="E935">
        <v>6</v>
      </c>
      <c r="G935" t="s">
        <v>8221</v>
      </c>
      <c r="H935">
        <v>16</v>
      </c>
    </row>
    <row r="936" spans="1:8" x14ac:dyDescent="0.25">
      <c r="A936" t="s">
        <v>8219</v>
      </c>
      <c r="B936">
        <v>50</v>
      </c>
      <c r="D936" t="s">
        <v>8221</v>
      </c>
      <c r="E936">
        <v>6</v>
      </c>
      <c r="G936" t="s">
        <v>8221</v>
      </c>
      <c r="H936">
        <v>16</v>
      </c>
    </row>
    <row r="937" spans="1:8" x14ac:dyDescent="0.25">
      <c r="A937" t="s">
        <v>8219</v>
      </c>
      <c r="B937">
        <v>50</v>
      </c>
      <c r="D937" t="s">
        <v>8221</v>
      </c>
      <c r="E937">
        <v>6</v>
      </c>
      <c r="G937" t="s">
        <v>8221</v>
      </c>
      <c r="H937">
        <v>16</v>
      </c>
    </row>
    <row r="938" spans="1:8" x14ac:dyDescent="0.25">
      <c r="A938" t="s">
        <v>8219</v>
      </c>
      <c r="B938">
        <v>50</v>
      </c>
      <c r="D938" t="s">
        <v>8221</v>
      </c>
      <c r="E938">
        <v>6</v>
      </c>
      <c r="G938" t="s">
        <v>8221</v>
      </c>
      <c r="H938">
        <v>16</v>
      </c>
    </row>
    <row r="939" spans="1:8" x14ac:dyDescent="0.25">
      <c r="A939" t="s">
        <v>8219</v>
      </c>
      <c r="B939">
        <v>50</v>
      </c>
      <c r="D939" t="s">
        <v>8221</v>
      </c>
      <c r="E939">
        <v>6</v>
      </c>
      <c r="G939" t="s">
        <v>8221</v>
      </c>
      <c r="H939">
        <v>16</v>
      </c>
    </row>
    <row r="940" spans="1:8" x14ac:dyDescent="0.25">
      <c r="A940" t="s">
        <v>8219</v>
      </c>
      <c r="B940">
        <v>50</v>
      </c>
      <c r="D940" t="s">
        <v>8221</v>
      </c>
      <c r="E940">
        <v>6</v>
      </c>
      <c r="G940" t="s">
        <v>8221</v>
      </c>
      <c r="H940">
        <v>16</v>
      </c>
    </row>
    <row r="941" spans="1:8" x14ac:dyDescent="0.25">
      <c r="A941" t="s">
        <v>8219</v>
      </c>
      <c r="B941">
        <v>50</v>
      </c>
      <c r="D941" t="s">
        <v>8221</v>
      </c>
      <c r="E941">
        <v>6</v>
      </c>
      <c r="G941" t="s">
        <v>8221</v>
      </c>
      <c r="H941">
        <v>16</v>
      </c>
    </row>
    <row r="942" spans="1:8" x14ac:dyDescent="0.25">
      <c r="A942" t="s">
        <v>8219</v>
      </c>
      <c r="B942">
        <v>50</v>
      </c>
      <c r="D942" t="s">
        <v>8221</v>
      </c>
      <c r="E942">
        <v>6</v>
      </c>
      <c r="G942" t="s">
        <v>8221</v>
      </c>
      <c r="H942">
        <v>16</v>
      </c>
    </row>
    <row r="943" spans="1:8" x14ac:dyDescent="0.25">
      <c r="A943" t="s">
        <v>8219</v>
      </c>
      <c r="B943">
        <v>50</v>
      </c>
      <c r="D943" t="s">
        <v>8221</v>
      </c>
      <c r="E943">
        <v>6</v>
      </c>
      <c r="G943" t="s">
        <v>8221</v>
      </c>
      <c r="H943">
        <v>16</v>
      </c>
    </row>
    <row r="944" spans="1:8" x14ac:dyDescent="0.25">
      <c r="A944" t="s">
        <v>8219</v>
      </c>
      <c r="B944">
        <v>50</v>
      </c>
      <c r="D944" t="s">
        <v>8221</v>
      </c>
      <c r="E944">
        <v>6</v>
      </c>
      <c r="G944" t="s">
        <v>8221</v>
      </c>
      <c r="H944">
        <v>16</v>
      </c>
    </row>
    <row r="945" spans="1:8" x14ac:dyDescent="0.25">
      <c r="A945" t="s">
        <v>8219</v>
      </c>
      <c r="B945">
        <v>51</v>
      </c>
      <c r="D945" t="s">
        <v>8221</v>
      </c>
      <c r="E945">
        <v>6</v>
      </c>
      <c r="G945" t="s">
        <v>8221</v>
      </c>
      <c r="H945">
        <v>16</v>
      </c>
    </row>
    <row r="946" spans="1:8" x14ac:dyDescent="0.25">
      <c r="A946" t="s">
        <v>8219</v>
      </c>
      <c r="B946">
        <v>51</v>
      </c>
      <c r="D946" t="s">
        <v>8221</v>
      </c>
      <c r="E946">
        <v>6</v>
      </c>
      <c r="G946" t="s">
        <v>8221</v>
      </c>
      <c r="H946">
        <v>17</v>
      </c>
    </row>
    <row r="947" spans="1:8" x14ac:dyDescent="0.25">
      <c r="A947" t="s">
        <v>8219</v>
      </c>
      <c r="B947">
        <v>51</v>
      </c>
      <c r="D947" t="s">
        <v>8221</v>
      </c>
      <c r="E947">
        <v>6</v>
      </c>
      <c r="G947" t="s">
        <v>8221</v>
      </c>
      <c r="H947">
        <v>17</v>
      </c>
    </row>
    <row r="948" spans="1:8" x14ac:dyDescent="0.25">
      <c r="A948" t="s">
        <v>8219</v>
      </c>
      <c r="B948">
        <v>51</v>
      </c>
      <c r="D948" t="s">
        <v>8221</v>
      </c>
      <c r="E948">
        <v>6</v>
      </c>
      <c r="G948" t="s">
        <v>8221</v>
      </c>
      <c r="H948">
        <v>17</v>
      </c>
    </row>
    <row r="949" spans="1:8" x14ac:dyDescent="0.25">
      <c r="A949" t="s">
        <v>8219</v>
      </c>
      <c r="B949">
        <v>51</v>
      </c>
      <c r="D949" t="s">
        <v>8221</v>
      </c>
      <c r="E949">
        <v>6</v>
      </c>
      <c r="G949" t="s">
        <v>8221</v>
      </c>
      <c r="H949">
        <v>17</v>
      </c>
    </row>
    <row r="950" spans="1:8" x14ac:dyDescent="0.25">
      <c r="A950" t="s">
        <v>8219</v>
      </c>
      <c r="B950">
        <v>51</v>
      </c>
      <c r="D950" t="s">
        <v>8221</v>
      </c>
      <c r="E950">
        <v>6</v>
      </c>
      <c r="G950" t="s">
        <v>8221</v>
      </c>
      <c r="H950">
        <v>17</v>
      </c>
    </row>
    <row r="951" spans="1:8" x14ac:dyDescent="0.25">
      <c r="A951" t="s">
        <v>8219</v>
      </c>
      <c r="B951">
        <v>51</v>
      </c>
      <c r="D951" t="s">
        <v>8221</v>
      </c>
      <c r="E951">
        <v>6</v>
      </c>
      <c r="G951" t="s">
        <v>8221</v>
      </c>
      <c r="H951">
        <v>17</v>
      </c>
    </row>
    <row r="952" spans="1:8" x14ac:dyDescent="0.25">
      <c r="A952" t="s">
        <v>8219</v>
      </c>
      <c r="B952">
        <v>51</v>
      </c>
      <c r="D952" t="s">
        <v>8221</v>
      </c>
      <c r="E952">
        <v>6</v>
      </c>
      <c r="G952" t="s">
        <v>8221</v>
      </c>
      <c r="H952">
        <v>17</v>
      </c>
    </row>
    <row r="953" spans="1:8" x14ac:dyDescent="0.25">
      <c r="A953" t="s">
        <v>8219</v>
      </c>
      <c r="B953">
        <v>51</v>
      </c>
      <c r="D953" t="s">
        <v>8221</v>
      </c>
      <c r="E953">
        <v>6</v>
      </c>
      <c r="G953" t="s">
        <v>8221</v>
      </c>
      <c r="H953">
        <v>17</v>
      </c>
    </row>
    <row r="954" spans="1:8" x14ac:dyDescent="0.25">
      <c r="A954" t="s">
        <v>8219</v>
      </c>
      <c r="B954">
        <v>51</v>
      </c>
      <c r="D954" t="s">
        <v>8221</v>
      </c>
      <c r="E954">
        <v>6</v>
      </c>
      <c r="G954" t="s">
        <v>8221</v>
      </c>
      <c r="H954">
        <v>17</v>
      </c>
    </row>
    <row r="955" spans="1:8" x14ac:dyDescent="0.25">
      <c r="A955" t="s">
        <v>8219</v>
      </c>
      <c r="B955">
        <v>52</v>
      </c>
      <c r="D955" t="s">
        <v>8221</v>
      </c>
      <c r="E955">
        <v>6</v>
      </c>
      <c r="G955" t="s">
        <v>8221</v>
      </c>
      <c r="H955">
        <v>17</v>
      </c>
    </row>
    <row r="956" spans="1:8" x14ac:dyDescent="0.25">
      <c r="A956" t="s">
        <v>8219</v>
      </c>
      <c r="B956">
        <v>52</v>
      </c>
      <c r="D956" t="s">
        <v>8221</v>
      </c>
      <c r="E956">
        <v>6</v>
      </c>
      <c r="G956" t="s">
        <v>8221</v>
      </c>
      <c r="H956">
        <v>17</v>
      </c>
    </row>
    <row r="957" spans="1:8" x14ac:dyDescent="0.25">
      <c r="A957" t="s">
        <v>8219</v>
      </c>
      <c r="B957">
        <v>52</v>
      </c>
      <c r="D957" t="s">
        <v>8221</v>
      </c>
      <c r="E957">
        <v>6</v>
      </c>
      <c r="G957" t="s">
        <v>8221</v>
      </c>
      <c r="H957">
        <v>17</v>
      </c>
    </row>
    <row r="958" spans="1:8" x14ac:dyDescent="0.25">
      <c r="A958" t="s">
        <v>8219</v>
      </c>
      <c r="B958">
        <v>52</v>
      </c>
      <c r="D958" t="s">
        <v>8221</v>
      </c>
      <c r="E958">
        <v>6</v>
      </c>
      <c r="G958" t="s">
        <v>8221</v>
      </c>
      <c r="H958">
        <v>17</v>
      </c>
    </row>
    <row r="959" spans="1:8" x14ac:dyDescent="0.25">
      <c r="A959" t="s">
        <v>8219</v>
      </c>
      <c r="B959">
        <v>52</v>
      </c>
      <c r="D959" t="s">
        <v>8221</v>
      </c>
      <c r="E959">
        <v>6</v>
      </c>
      <c r="G959" t="s">
        <v>8221</v>
      </c>
      <c r="H959">
        <v>17</v>
      </c>
    </row>
    <row r="960" spans="1:8" x14ac:dyDescent="0.25">
      <c r="A960" t="s">
        <v>8219</v>
      </c>
      <c r="B960">
        <v>52</v>
      </c>
      <c r="D960" t="s">
        <v>8221</v>
      </c>
      <c r="E960">
        <v>6</v>
      </c>
      <c r="G960" t="s">
        <v>8221</v>
      </c>
      <c r="H960">
        <v>17</v>
      </c>
    </row>
    <row r="961" spans="1:8" x14ac:dyDescent="0.25">
      <c r="A961" t="s">
        <v>8219</v>
      </c>
      <c r="B961">
        <v>52</v>
      </c>
      <c r="D961" t="s">
        <v>8221</v>
      </c>
      <c r="E961">
        <v>6</v>
      </c>
      <c r="G961" t="s">
        <v>8221</v>
      </c>
      <c r="H961">
        <v>17</v>
      </c>
    </row>
    <row r="962" spans="1:8" x14ac:dyDescent="0.25">
      <c r="A962" t="s">
        <v>8219</v>
      </c>
      <c r="B962">
        <v>52</v>
      </c>
      <c r="D962" t="s">
        <v>8221</v>
      </c>
      <c r="E962">
        <v>7</v>
      </c>
      <c r="G962" t="s">
        <v>8221</v>
      </c>
      <c r="H962">
        <v>18</v>
      </c>
    </row>
    <row r="963" spans="1:8" x14ac:dyDescent="0.25">
      <c r="A963" t="s">
        <v>8219</v>
      </c>
      <c r="B963">
        <v>52</v>
      </c>
      <c r="D963" t="s">
        <v>8221</v>
      </c>
      <c r="E963">
        <v>7</v>
      </c>
      <c r="G963" t="s">
        <v>8221</v>
      </c>
      <c r="H963">
        <v>18</v>
      </c>
    </row>
    <row r="964" spans="1:8" x14ac:dyDescent="0.25">
      <c r="A964" t="s">
        <v>8219</v>
      </c>
      <c r="B964">
        <v>52</v>
      </c>
      <c r="D964" t="s">
        <v>8221</v>
      </c>
      <c r="E964">
        <v>7</v>
      </c>
      <c r="G964" t="s">
        <v>8221</v>
      </c>
      <c r="H964">
        <v>18</v>
      </c>
    </row>
    <row r="965" spans="1:8" x14ac:dyDescent="0.25">
      <c r="A965" t="s">
        <v>8219</v>
      </c>
      <c r="B965">
        <v>52</v>
      </c>
      <c r="D965" t="s">
        <v>8221</v>
      </c>
      <c r="E965">
        <v>7</v>
      </c>
      <c r="G965" t="s">
        <v>8221</v>
      </c>
      <c r="H965">
        <v>18</v>
      </c>
    </row>
    <row r="966" spans="1:8" x14ac:dyDescent="0.25">
      <c r="A966" t="s">
        <v>8219</v>
      </c>
      <c r="B966">
        <v>52</v>
      </c>
      <c r="D966" t="s">
        <v>8221</v>
      </c>
      <c r="E966">
        <v>7</v>
      </c>
      <c r="G966" t="s">
        <v>8221</v>
      </c>
      <c r="H966">
        <v>18</v>
      </c>
    </row>
    <row r="967" spans="1:8" x14ac:dyDescent="0.25">
      <c r="A967" t="s">
        <v>8219</v>
      </c>
      <c r="B967">
        <v>52</v>
      </c>
      <c r="D967" t="s">
        <v>8221</v>
      </c>
      <c r="E967">
        <v>7</v>
      </c>
      <c r="G967" t="s">
        <v>8221</v>
      </c>
      <c r="H967">
        <v>18</v>
      </c>
    </row>
    <row r="968" spans="1:8" x14ac:dyDescent="0.25">
      <c r="A968" t="s">
        <v>8219</v>
      </c>
      <c r="B968">
        <v>52</v>
      </c>
      <c r="D968" t="s">
        <v>8221</v>
      </c>
      <c r="E968">
        <v>7</v>
      </c>
      <c r="G968" t="s">
        <v>8221</v>
      </c>
      <c r="H968">
        <v>18</v>
      </c>
    </row>
    <row r="969" spans="1:8" x14ac:dyDescent="0.25">
      <c r="A969" t="s">
        <v>8219</v>
      </c>
      <c r="B969">
        <v>52</v>
      </c>
      <c r="D969" t="s">
        <v>8221</v>
      </c>
      <c r="E969">
        <v>7</v>
      </c>
      <c r="G969" t="s">
        <v>8221</v>
      </c>
      <c r="H969">
        <v>18</v>
      </c>
    </row>
    <row r="970" spans="1:8" x14ac:dyDescent="0.25">
      <c r="A970" t="s">
        <v>8219</v>
      </c>
      <c r="B970">
        <v>52</v>
      </c>
      <c r="D970" t="s">
        <v>8221</v>
      </c>
      <c r="E970">
        <v>7</v>
      </c>
      <c r="G970" t="s">
        <v>8221</v>
      </c>
      <c r="H970">
        <v>19</v>
      </c>
    </row>
    <row r="971" spans="1:8" x14ac:dyDescent="0.25">
      <c r="A971" t="s">
        <v>8219</v>
      </c>
      <c r="B971">
        <v>52</v>
      </c>
      <c r="D971" t="s">
        <v>8221</v>
      </c>
      <c r="E971">
        <v>7</v>
      </c>
      <c r="G971" t="s">
        <v>8221</v>
      </c>
      <c r="H971">
        <v>19</v>
      </c>
    </row>
    <row r="972" spans="1:8" x14ac:dyDescent="0.25">
      <c r="A972" t="s">
        <v>8219</v>
      </c>
      <c r="B972">
        <v>52</v>
      </c>
      <c r="D972" t="s">
        <v>8221</v>
      </c>
      <c r="E972">
        <v>7</v>
      </c>
      <c r="G972" t="s">
        <v>8221</v>
      </c>
      <c r="H972">
        <v>19</v>
      </c>
    </row>
    <row r="973" spans="1:8" x14ac:dyDescent="0.25">
      <c r="A973" t="s">
        <v>8219</v>
      </c>
      <c r="B973">
        <v>52</v>
      </c>
      <c r="D973" t="s">
        <v>8221</v>
      </c>
      <c r="E973">
        <v>7</v>
      </c>
      <c r="G973" t="s">
        <v>8221</v>
      </c>
      <c r="H973">
        <v>19</v>
      </c>
    </row>
    <row r="974" spans="1:8" x14ac:dyDescent="0.25">
      <c r="A974" t="s">
        <v>8219</v>
      </c>
      <c r="B974">
        <v>53</v>
      </c>
      <c r="D974" t="s">
        <v>8221</v>
      </c>
      <c r="E974">
        <v>7</v>
      </c>
      <c r="G974" t="s">
        <v>8221</v>
      </c>
      <c r="H974">
        <v>19</v>
      </c>
    </row>
    <row r="975" spans="1:8" x14ac:dyDescent="0.25">
      <c r="A975" t="s">
        <v>8219</v>
      </c>
      <c r="B975">
        <v>53</v>
      </c>
      <c r="D975" t="s">
        <v>8221</v>
      </c>
      <c r="E975">
        <v>7</v>
      </c>
      <c r="G975" t="s">
        <v>8221</v>
      </c>
      <c r="H975">
        <v>19</v>
      </c>
    </row>
    <row r="976" spans="1:8" x14ac:dyDescent="0.25">
      <c r="A976" t="s">
        <v>8219</v>
      </c>
      <c r="B976">
        <v>53</v>
      </c>
      <c r="D976" t="s">
        <v>8221</v>
      </c>
      <c r="E976">
        <v>7</v>
      </c>
      <c r="G976" t="s">
        <v>8221</v>
      </c>
      <c r="H976">
        <v>19</v>
      </c>
    </row>
    <row r="977" spans="1:8" x14ac:dyDescent="0.25">
      <c r="A977" t="s">
        <v>8219</v>
      </c>
      <c r="B977">
        <v>53</v>
      </c>
      <c r="D977" t="s">
        <v>8221</v>
      </c>
      <c r="E977">
        <v>7</v>
      </c>
      <c r="G977" t="s">
        <v>8221</v>
      </c>
      <c r="H977">
        <v>19</v>
      </c>
    </row>
    <row r="978" spans="1:8" x14ac:dyDescent="0.25">
      <c r="A978" t="s">
        <v>8219</v>
      </c>
      <c r="B978">
        <v>53</v>
      </c>
      <c r="D978" t="s">
        <v>8221</v>
      </c>
      <c r="E978">
        <v>7</v>
      </c>
      <c r="G978" t="s">
        <v>8221</v>
      </c>
      <c r="H978">
        <v>19</v>
      </c>
    </row>
    <row r="979" spans="1:8" x14ac:dyDescent="0.25">
      <c r="A979" t="s">
        <v>8219</v>
      </c>
      <c r="B979">
        <v>53</v>
      </c>
      <c r="D979" t="s">
        <v>8221</v>
      </c>
      <c r="E979">
        <v>7</v>
      </c>
      <c r="G979" t="s">
        <v>8221</v>
      </c>
      <c r="H979">
        <v>19</v>
      </c>
    </row>
    <row r="980" spans="1:8" x14ac:dyDescent="0.25">
      <c r="A980" t="s">
        <v>8219</v>
      </c>
      <c r="B980">
        <v>53</v>
      </c>
      <c r="D980" t="s">
        <v>8221</v>
      </c>
      <c r="E980">
        <v>7</v>
      </c>
      <c r="G980" t="s">
        <v>8221</v>
      </c>
      <c r="H980">
        <v>19</v>
      </c>
    </row>
    <row r="981" spans="1:8" x14ac:dyDescent="0.25">
      <c r="A981" t="s">
        <v>8219</v>
      </c>
      <c r="B981">
        <v>54</v>
      </c>
      <c r="D981" t="s">
        <v>8221</v>
      </c>
      <c r="E981">
        <v>7</v>
      </c>
      <c r="G981" t="s">
        <v>8221</v>
      </c>
      <c r="H981">
        <v>20</v>
      </c>
    </row>
    <row r="982" spans="1:8" x14ac:dyDescent="0.25">
      <c r="A982" t="s">
        <v>8219</v>
      </c>
      <c r="B982">
        <v>54</v>
      </c>
      <c r="D982" t="s">
        <v>8221</v>
      </c>
      <c r="E982">
        <v>7</v>
      </c>
      <c r="G982" t="s">
        <v>8221</v>
      </c>
      <c r="H982">
        <v>20</v>
      </c>
    </row>
    <row r="983" spans="1:8" x14ac:dyDescent="0.25">
      <c r="A983" t="s">
        <v>8219</v>
      </c>
      <c r="B983">
        <v>54</v>
      </c>
      <c r="D983" t="s">
        <v>8221</v>
      </c>
      <c r="E983">
        <v>7</v>
      </c>
      <c r="G983" t="s">
        <v>8221</v>
      </c>
      <c r="H983">
        <v>20</v>
      </c>
    </row>
    <row r="984" spans="1:8" x14ac:dyDescent="0.25">
      <c r="A984" t="s">
        <v>8219</v>
      </c>
      <c r="B984">
        <v>54</v>
      </c>
      <c r="D984" t="s">
        <v>8221</v>
      </c>
      <c r="E984">
        <v>7</v>
      </c>
      <c r="G984" t="s">
        <v>8221</v>
      </c>
      <c r="H984">
        <v>20</v>
      </c>
    </row>
    <row r="985" spans="1:8" x14ac:dyDescent="0.25">
      <c r="A985" t="s">
        <v>8219</v>
      </c>
      <c r="B985">
        <v>54</v>
      </c>
      <c r="D985" t="s">
        <v>8221</v>
      </c>
      <c r="E985">
        <v>7</v>
      </c>
      <c r="G985" t="s">
        <v>8221</v>
      </c>
      <c r="H985">
        <v>20</v>
      </c>
    </row>
    <row r="986" spans="1:8" x14ac:dyDescent="0.25">
      <c r="A986" t="s">
        <v>8219</v>
      </c>
      <c r="B986">
        <v>54</v>
      </c>
      <c r="D986" t="s">
        <v>8221</v>
      </c>
      <c r="E986">
        <v>7</v>
      </c>
      <c r="G986" t="s">
        <v>8221</v>
      </c>
      <c r="H986">
        <v>20</v>
      </c>
    </row>
    <row r="987" spans="1:8" x14ac:dyDescent="0.25">
      <c r="A987" t="s">
        <v>8219</v>
      </c>
      <c r="B987">
        <v>54</v>
      </c>
      <c r="D987" t="s">
        <v>8221</v>
      </c>
      <c r="E987">
        <v>7</v>
      </c>
      <c r="G987" t="s">
        <v>8221</v>
      </c>
      <c r="H987">
        <v>20</v>
      </c>
    </row>
    <row r="988" spans="1:8" x14ac:dyDescent="0.25">
      <c r="A988" t="s">
        <v>8219</v>
      </c>
      <c r="B988">
        <v>54</v>
      </c>
      <c r="D988" t="s">
        <v>8221</v>
      </c>
      <c r="E988">
        <v>7</v>
      </c>
      <c r="G988" t="s">
        <v>8221</v>
      </c>
      <c r="H988">
        <v>20</v>
      </c>
    </row>
    <row r="989" spans="1:8" x14ac:dyDescent="0.25">
      <c r="A989" t="s">
        <v>8219</v>
      </c>
      <c r="B989">
        <v>54</v>
      </c>
      <c r="D989" t="s">
        <v>8221</v>
      </c>
      <c r="E989">
        <v>7</v>
      </c>
      <c r="G989" t="s">
        <v>8221</v>
      </c>
      <c r="H989">
        <v>21</v>
      </c>
    </row>
    <row r="990" spans="1:8" x14ac:dyDescent="0.25">
      <c r="A990" t="s">
        <v>8219</v>
      </c>
      <c r="B990">
        <v>54</v>
      </c>
      <c r="D990" t="s">
        <v>8221</v>
      </c>
      <c r="E990">
        <v>7</v>
      </c>
      <c r="G990" t="s">
        <v>8221</v>
      </c>
      <c r="H990">
        <v>21</v>
      </c>
    </row>
    <row r="991" spans="1:8" x14ac:dyDescent="0.25">
      <c r="A991" t="s">
        <v>8219</v>
      </c>
      <c r="B991">
        <v>54</v>
      </c>
      <c r="D991" t="s">
        <v>8221</v>
      </c>
      <c r="E991">
        <v>7</v>
      </c>
      <c r="G991" t="s">
        <v>8221</v>
      </c>
      <c r="H991">
        <v>21</v>
      </c>
    </row>
    <row r="992" spans="1:8" x14ac:dyDescent="0.25">
      <c r="A992" t="s">
        <v>8219</v>
      </c>
      <c r="B992">
        <v>54</v>
      </c>
      <c r="D992" t="s">
        <v>8221</v>
      </c>
      <c r="E992">
        <v>7</v>
      </c>
      <c r="G992" t="s">
        <v>8221</v>
      </c>
      <c r="H992">
        <v>21</v>
      </c>
    </row>
    <row r="993" spans="1:8" x14ac:dyDescent="0.25">
      <c r="A993" t="s">
        <v>8219</v>
      </c>
      <c r="B993">
        <v>55</v>
      </c>
      <c r="D993" t="s">
        <v>8221</v>
      </c>
      <c r="E993">
        <v>7</v>
      </c>
      <c r="G993" t="s">
        <v>8221</v>
      </c>
      <c r="H993">
        <v>21</v>
      </c>
    </row>
    <row r="994" spans="1:8" x14ac:dyDescent="0.25">
      <c r="A994" t="s">
        <v>8219</v>
      </c>
      <c r="B994">
        <v>55</v>
      </c>
      <c r="D994" t="s">
        <v>8221</v>
      </c>
      <c r="E994">
        <v>7</v>
      </c>
      <c r="G994" t="s">
        <v>8221</v>
      </c>
      <c r="H994">
        <v>21</v>
      </c>
    </row>
    <row r="995" spans="1:8" x14ac:dyDescent="0.25">
      <c r="A995" t="s">
        <v>8219</v>
      </c>
      <c r="B995">
        <v>55</v>
      </c>
      <c r="D995" t="s">
        <v>8221</v>
      </c>
      <c r="E995">
        <v>7</v>
      </c>
      <c r="G995" t="s">
        <v>8221</v>
      </c>
      <c r="H995">
        <v>21</v>
      </c>
    </row>
    <row r="996" spans="1:8" x14ac:dyDescent="0.25">
      <c r="A996" t="s">
        <v>8219</v>
      </c>
      <c r="B996">
        <v>55</v>
      </c>
      <c r="D996" t="s">
        <v>8221</v>
      </c>
      <c r="E996">
        <v>7</v>
      </c>
      <c r="G996" t="s">
        <v>8221</v>
      </c>
      <c r="H996">
        <v>21</v>
      </c>
    </row>
    <row r="997" spans="1:8" x14ac:dyDescent="0.25">
      <c r="A997" t="s">
        <v>8219</v>
      </c>
      <c r="B997">
        <v>55</v>
      </c>
      <c r="D997" t="s">
        <v>8221</v>
      </c>
      <c r="E997">
        <v>7</v>
      </c>
      <c r="G997" t="s">
        <v>8221</v>
      </c>
      <c r="H997">
        <v>21</v>
      </c>
    </row>
    <row r="998" spans="1:8" x14ac:dyDescent="0.25">
      <c r="A998" t="s">
        <v>8219</v>
      </c>
      <c r="B998">
        <v>55</v>
      </c>
      <c r="D998" t="s">
        <v>8221</v>
      </c>
      <c r="E998">
        <v>7</v>
      </c>
      <c r="G998" t="s">
        <v>8221</v>
      </c>
      <c r="H998">
        <v>22</v>
      </c>
    </row>
    <row r="999" spans="1:8" x14ac:dyDescent="0.25">
      <c r="A999" t="s">
        <v>8219</v>
      </c>
      <c r="B999">
        <v>55</v>
      </c>
      <c r="D999" t="s">
        <v>8221</v>
      </c>
      <c r="E999">
        <v>7</v>
      </c>
      <c r="G999" t="s">
        <v>8221</v>
      </c>
      <c r="H999">
        <v>22</v>
      </c>
    </row>
    <row r="1000" spans="1:8" x14ac:dyDescent="0.25">
      <c r="A1000" t="s">
        <v>8219</v>
      </c>
      <c r="B1000">
        <v>55</v>
      </c>
      <c r="D1000" t="s">
        <v>8221</v>
      </c>
      <c r="E1000">
        <v>7</v>
      </c>
      <c r="G1000" t="s">
        <v>8221</v>
      </c>
      <c r="H1000">
        <v>22</v>
      </c>
    </row>
    <row r="1001" spans="1:8" x14ac:dyDescent="0.25">
      <c r="A1001" t="s">
        <v>8219</v>
      </c>
      <c r="B1001">
        <v>55</v>
      </c>
      <c r="D1001" t="s">
        <v>8221</v>
      </c>
      <c r="E1001">
        <v>7</v>
      </c>
      <c r="G1001" t="s">
        <v>8221</v>
      </c>
      <c r="H1001">
        <v>22</v>
      </c>
    </row>
    <row r="1002" spans="1:8" x14ac:dyDescent="0.25">
      <c r="A1002" t="s">
        <v>8219</v>
      </c>
      <c r="B1002">
        <v>55</v>
      </c>
      <c r="D1002" t="s">
        <v>8221</v>
      </c>
      <c r="E1002">
        <v>7</v>
      </c>
      <c r="G1002" t="s">
        <v>8221</v>
      </c>
      <c r="H1002">
        <v>22</v>
      </c>
    </row>
    <row r="1003" spans="1:8" x14ac:dyDescent="0.25">
      <c r="A1003" t="s">
        <v>8219</v>
      </c>
      <c r="B1003">
        <v>55</v>
      </c>
      <c r="D1003" t="s">
        <v>8221</v>
      </c>
      <c r="E1003">
        <v>7</v>
      </c>
      <c r="G1003" t="s">
        <v>8221</v>
      </c>
      <c r="H1003">
        <v>22</v>
      </c>
    </row>
    <row r="1004" spans="1:8" x14ac:dyDescent="0.25">
      <c r="A1004" t="s">
        <v>8219</v>
      </c>
      <c r="B1004">
        <v>55</v>
      </c>
      <c r="D1004" t="s">
        <v>8221</v>
      </c>
      <c r="E1004">
        <v>7</v>
      </c>
      <c r="G1004" t="s">
        <v>8221</v>
      </c>
      <c r="H1004">
        <v>22</v>
      </c>
    </row>
    <row r="1005" spans="1:8" x14ac:dyDescent="0.25">
      <c r="A1005" t="s">
        <v>8219</v>
      </c>
      <c r="B1005">
        <v>55</v>
      </c>
      <c r="D1005" t="s">
        <v>8221</v>
      </c>
      <c r="E1005">
        <v>7</v>
      </c>
      <c r="G1005" t="s">
        <v>8221</v>
      </c>
      <c r="H1005">
        <v>23</v>
      </c>
    </row>
    <row r="1006" spans="1:8" x14ac:dyDescent="0.25">
      <c r="A1006" t="s">
        <v>8219</v>
      </c>
      <c r="B1006">
        <v>55</v>
      </c>
      <c r="D1006" t="s">
        <v>8221</v>
      </c>
      <c r="E1006">
        <v>7</v>
      </c>
      <c r="G1006" t="s">
        <v>8221</v>
      </c>
      <c r="H1006">
        <v>23</v>
      </c>
    </row>
    <row r="1007" spans="1:8" x14ac:dyDescent="0.25">
      <c r="A1007" t="s">
        <v>8219</v>
      </c>
      <c r="B1007">
        <v>56</v>
      </c>
      <c r="D1007" t="s">
        <v>8221</v>
      </c>
      <c r="E1007">
        <v>7</v>
      </c>
      <c r="G1007" t="s">
        <v>8221</v>
      </c>
      <c r="H1007">
        <v>23</v>
      </c>
    </row>
    <row r="1008" spans="1:8" x14ac:dyDescent="0.25">
      <c r="A1008" t="s">
        <v>8219</v>
      </c>
      <c r="B1008">
        <v>56</v>
      </c>
      <c r="D1008" t="s">
        <v>8221</v>
      </c>
      <c r="E1008">
        <v>7</v>
      </c>
      <c r="G1008" t="s">
        <v>8221</v>
      </c>
      <c r="H1008">
        <v>23</v>
      </c>
    </row>
    <row r="1009" spans="1:8" x14ac:dyDescent="0.25">
      <c r="A1009" t="s">
        <v>8219</v>
      </c>
      <c r="B1009">
        <v>56</v>
      </c>
      <c r="D1009" t="s">
        <v>8221</v>
      </c>
      <c r="E1009">
        <v>8</v>
      </c>
      <c r="G1009" t="s">
        <v>8221</v>
      </c>
      <c r="H1009">
        <v>23</v>
      </c>
    </row>
    <row r="1010" spans="1:8" x14ac:dyDescent="0.25">
      <c r="A1010" t="s">
        <v>8219</v>
      </c>
      <c r="B1010">
        <v>56</v>
      </c>
      <c r="D1010" t="s">
        <v>8221</v>
      </c>
      <c r="E1010">
        <v>8</v>
      </c>
      <c r="G1010" t="s">
        <v>8221</v>
      </c>
      <c r="H1010">
        <v>23</v>
      </c>
    </row>
    <row r="1011" spans="1:8" x14ac:dyDescent="0.25">
      <c r="A1011" t="s">
        <v>8219</v>
      </c>
      <c r="B1011">
        <v>56</v>
      </c>
      <c r="D1011" t="s">
        <v>8221</v>
      </c>
      <c r="E1011">
        <v>8</v>
      </c>
      <c r="G1011" t="s">
        <v>8221</v>
      </c>
      <c r="H1011">
        <v>23</v>
      </c>
    </row>
    <row r="1012" spans="1:8" x14ac:dyDescent="0.25">
      <c r="A1012" t="s">
        <v>8219</v>
      </c>
      <c r="B1012">
        <v>56</v>
      </c>
      <c r="D1012" t="s">
        <v>8221</v>
      </c>
      <c r="E1012">
        <v>8</v>
      </c>
      <c r="G1012" t="s">
        <v>8221</v>
      </c>
      <c r="H1012">
        <v>24</v>
      </c>
    </row>
    <row r="1013" spans="1:8" x14ac:dyDescent="0.25">
      <c r="A1013" t="s">
        <v>8219</v>
      </c>
      <c r="B1013">
        <v>56</v>
      </c>
      <c r="D1013" t="s">
        <v>8221</v>
      </c>
      <c r="E1013">
        <v>8</v>
      </c>
      <c r="G1013" t="s">
        <v>8221</v>
      </c>
      <c r="H1013">
        <v>24</v>
      </c>
    </row>
    <row r="1014" spans="1:8" x14ac:dyDescent="0.25">
      <c r="A1014" t="s">
        <v>8219</v>
      </c>
      <c r="B1014">
        <v>56</v>
      </c>
      <c r="D1014" t="s">
        <v>8221</v>
      </c>
      <c r="E1014">
        <v>8</v>
      </c>
      <c r="G1014" t="s">
        <v>8221</v>
      </c>
      <c r="H1014">
        <v>24</v>
      </c>
    </row>
    <row r="1015" spans="1:8" x14ac:dyDescent="0.25">
      <c r="A1015" t="s">
        <v>8219</v>
      </c>
      <c r="B1015">
        <v>56</v>
      </c>
      <c r="D1015" t="s">
        <v>8221</v>
      </c>
      <c r="E1015">
        <v>8</v>
      </c>
      <c r="G1015" t="s">
        <v>8221</v>
      </c>
      <c r="H1015">
        <v>24</v>
      </c>
    </row>
    <row r="1016" spans="1:8" x14ac:dyDescent="0.25">
      <c r="A1016" t="s">
        <v>8219</v>
      </c>
      <c r="B1016">
        <v>56</v>
      </c>
      <c r="D1016" t="s">
        <v>8221</v>
      </c>
      <c r="E1016">
        <v>8</v>
      </c>
      <c r="G1016" t="s">
        <v>8221</v>
      </c>
      <c r="H1016">
        <v>24</v>
      </c>
    </row>
    <row r="1017" spans="1:8" x14ac:dyDescent="0.25">
      <c r="A1017" t="s">
        <v>8219</v>
      </c>
      <c r="B1017">
        <v>56</v>
      </c>
      <c r="D1017" t="s">
        <v>8221</v>
      </c>
      <c r="E1017">
        <v>8</v>
      </c>
      <c r="G1017" t="s">
        <v>8221</v>
      </c>
      <c r="H1017">
        <v>24</v>
      </c>
    </row>
    <row r="1018" spans="1:8" x14ac:dyDescent="0.25">
      <c r="A1018" t="s">
        <v>8219</v>
      </c>
      <c r="B1018">
        <v>56</v>
      </c>
      <c r="D1018" t="s">
        <v>8221</v>
      </c>
      <c r="E1018">
        <v>8</v>
      </c>
      <c r="G1018" t="s">
        <v>8221</v>
      </c>
      <c r="H1018">
        <v>24</v>
      </c>
    </row>
    <row r="1019" spans="1:8" x14ac:dyDescent="0.25">
      <c r="A1019" t="s">
        <v>8219</v>
      </c>
      <c r="B1019">
        <v>56</v>
      </c>
      <c r="D1019" t="s">
        <v>8221</v>
      </c>
      <c r="E1019">
        <v>8</v>
      </c>
      <c r="G1019" t="s">
        <v>8221</v>
      </c>
      <c r="H1019">
        <v>24</v>
      </c>
    </row>
    <row r="1020" spans="1:8" x14ac:dyDescent="0.25">
      <c r="A1020" t="s">
        <v>8219</v>
      </c>
      <c r="B1020">
        <v>56</v>
      </c>
      <c r="D1020" t="s">
        <v>8221</v>
      </c>
      <c r="E1020">
        <v>8</v>
      </c>
      <c r="G1020" t="s">
        <v>8221</v>
      </c>
      <c r="H1020">
        <v>24</v>
      </c>
    </row>
    <row r="1021" spans="1:8" x14ac:dyDescent="0.25">
      <c r="A1021" t="s">
        <v>8219</v>
      </c>
      <c r="B1021">
        <v>56</v>
      </c>
      <c r="D1021" t="s">
        <v>8221</v>
      </c>
      <c r="E1021">
        <v>8</v>
      </c>
      <c r="G1021" t="s">
        <v>8221</v>
      </c>
      <c r="H1021">
        <v>24</v>
      </c>
    </row>
    <row r="1022" spans="1:8" x14ac:dyDescent="0.25">
      <c r="A1022" t="s">
        <v>8219</v>
      </c>
      <c r="B1022">
        <v>57</v>
      </c>
      <c r="D1022" t="s">
        <v>8221</v>
      </c>
      <c r="E1022">
        <v>8</v>
      </c>
      <c r="G1022" t="s">
        <v>8221</v>
      </c>
      <c r="H1022">
        <v>24</v>
      </c>
    </row>
    <row r="1023" spans="1:8" x14ac:dyDescent="0.25">
      <c r="A1023" t="s">
        <v>8219</v>
      </c>
      <c r="B1023">
        <v>57</v>
      </c>
      <c r="D1023" t="s">
        <v>8221</v>
      </c>
      <c r="E1023">
        <v>8</v>
      </c>
      <c r="G1023" t="s">
        <v>8221</v>
      </c>
      <c r="H1023">
        <v>24</v>
      </c>
    </row>
    <row r="1024" spans="1:8" x14ac:dyDescent="0.25">
      <c r="A1024" t="s">
        <v>8219</v>
      </c>
      <c r="B1024">
        <v>57</v>
      </c>
      <c r="D1024" t="s">
        <v>8221</v>
      </c>
      <c r="E1024">
        <v>8</v>
      </c>
      <c r="G1024" t="s">
        <v>8221</v>
      </c>
      <c r="H1024">
        <v>24</v>
      </c>
    </row>
    <row r="1025" spans="1:8" x14ac:dyDescent="0.25">
      <c r="A1025" t="s">
        <v>8219</v>
      </c>
      <c r="B1025">
        <v>57</v>
      </c>
      <c r="D1025" t="s">
        <v>8221</v>
      </c>
      <c r="E1025">
        <v>8</v>
      </c>
      <c r="G1025" t="s">
        <v>8221</v>
      </c>
      <c r="H1025">
        <v>25</v>
      </c>
    </row>
    <row r="1026" spans="1:8" x14ac:dyDescent="0.25">
      <c r="A1026" t="s">
        <v>8219</v>
      </c>
      <c r="B1026">
        <v>57</v>
      </c>
      <c r="D1026" t="s">
        <v>8221</v>
      </c>
      <c r="E1026">
        <v>8</v>
      </c>
      <c r="G1026" t="s">
        <v>8221</v>
      </c>
      <c r="H1026">
        <v>25</v>
      </c>
    </row>
    <row r="1027" spans="1:8" x14ac:dyDescent="0.25">
      <c r="A1027" t="s">
        <v>8219</v>
      </c>
      <c r="B1027">
        <v>57</v>
      </c>
      <c r="D1027" t="s">
        <v>8221</v>
      </c>
      <c r="E1027">
        <v>8</v>
      </c>
      <c r="G1027" t="s">
        <v>8221</v>
      </c>
      <c r="H1027">
        <v>25</v>
      </c>
    </row>
    <row r="1028" spans="1:8" x14ac:dyDescent="0.25">
      <c r="A1028" t="s">
        <v>8219</v>
      </c>
      <c r="B1028">
        <v>57</v>
      </c>
      <c r="D1028" t="s">
        <v>8221</v>
      </c>
      <c r="E1028">
        <v>8</v>
      </c>
      <c r="G1028" t="s">
        <v>8221</v>
      </c>
      <c r="H1028">
        <v>25</v>
      </c>
    </row>
    <row r="1029" spans="1:8" x14ac:dyDescent="0.25">
      <c r="A1029" t="s">
        <v>8219</v>
      </c>
      <c r="B1029">
        <v>57</v>
      </c>
      <c r="D1029" t="s">
        <v>8221</v>
      </c>
      <c r="E1029">
        <v>8</v>
      </c>
      <c r="G1029" t="s">
        <v>8221</v>
      </c>
      <c r="H1029">
        <v>25</v>
      </c>
    </row>
    <row r="1030" spans="1:8" x14ac:dyDescent="0.25">
      <c r="A1030" t="s">
        <v>8219</v>
      </c>
      <c r="B1030">
        <v>57</v>
      </c>
      <c r="D1030" t="s">
        <v>8221</v>
      </c>
      <c r="E1030">
        <v>8</v>
      </c>
      <c r="G1030" t="s">
        <v>8221</v>
      </c>
      <c r="H1030">
        <v>25</v>
      </c>
    </row>
    <row r="1031" spans="1:8" x14ac:dyDescent="0.25">
      <c r="A1031" t="s">
        <v>8219</v>
      </c>
      <c r="B1031">
        <v>57</v>
      </c>
      <c r="D1031" t="s">
        <v>8221</v>
      </c>
      <c r="E1031">
        <v>8</v>
      </c>
      <c r="G1031" t="s">
        <v>8221</v>
      </c>
      <c r="H1031">
        <v>25</v>
      </c>
    </row>
    <row r="1032" spans="1:8" x14ac:dyDescent="0.25">
      <c r="A1032" t="s">
        <v>8219</v>
      </c>
      <c r="B1032">
        <v>57</v>
      </c>
      <c r="D1032" t="s">
        <v>8221</v>
      </c>
      <c r="E1032">
        <v>8</v>
      </c>
      <c r="G1032" t="s">
        <v>8221</v>
      </c>
      <c r="H1032">
        <v>26</v>
      </c>
    </row>
    <row r="1033" spans="1:8" x14ac:dyDescent="0.25">
      <c r="A1033" t="s">
        <v>8219</v>
      </c>
      <c r="B1033">
        <v>57</v>
      </c>
      <c r="D1033" t="s">
        <v>8221</v>
      </c>
      <c r="E1033">
        <v>8</v>
      </c>
      <c r="G1033" t="s">
        <v>8221</v>
      </c>
      <c r="H1033">
        <v>26</v>
      </c>
    </row>
    <row r="1034" spans="1:8" x14ac:dyDescent="0.25">
      <c r="A1034" t="s">
        <v>8219</v>
      </c>
      <c r="B1034">
        <v>57</v>
      </c>
      <c r="D1034" t="s">
        <v>8221</v>
      </c>
      <c r="E1034">
        <v>8</v>
      </c>
      <c r="G1034" t="s">
        <v>8221</v>
      </c>
      <c r="H1034">
        <v>26</v>
      </c>
    </row>
    <row r="1035" spans="1:8" x14ac:dyDescent="0.25">
      <c r="A1035" t="s">
        <v>8219</v>
      </c>
      <c r="B1035">
        <v>57</v>
      </c>
      <c r="D1035" t="s">
        <v>8221</v>
      </c>
      <c r="E1035">
        <v>8</v>
      </c>
      <c r="G1035" t="s">
        <v>8221</v>
      </c>
      <c r="H1035">
        <v>26</v>
      </c>
    </row>
    <row r="1036" spans="1:8" x14ac:dyDescent="0.25">
      <c r="A1036" t="s">
        <v>8219</v>
      </c>
      <c r="B1036">
        <v>57</v>
      </c>
      <c r="D1036" t="s">
        <v>8221</v>
      </c>
      <c r="E1036">
        <v>8</v>
      </c>
      <c r="G1036" t="s">
        <v>8221</v>
      </c>
      <c r="H1036">
        <v>26</v>
      </c>
    </row>
    <row r="1037" spans="1:8" x14ac:dyDescent="0.25">
      <c r="A1037" t="s">
        <v>8219</v>
      </c>
      <c r="B1037">
        <v>57</v>
      </c>
      <c r="D1037" t="s">
        <v>8221</v>
      </c>
      <c r="E1037">
        <v>8</v>
      </c>
      <c r="G1037" t="s">
        <v>8221</v>
      </c>
      <c r="H1037">
        <v>26</v>
      </c>
    </row>
    <row r="1038" spans="1:8" x14ac:dyDescent="0.25">
      <c r="A1038" t="s">
        <v>8219</v>
      </c>
      <c r="B1038">
        <v>57</v>
      </c>
      <c r="D1038" t="s">
        <v>8221</v>
      </c>
      <c r="E1038">
        <v>8</v>
      </c>
      <c r="G1038" t="s">
        <v>8221</v>
      </c>
      <c r="H1038">
        <v>27</v>
      </c>
    </row>
    <row r="1039" spans="1:8" x14ac:dyDescent="0.25">
      <c r="A1039" t="s">
        <v>8219</v>
      </c>
      <c r="B1039">
        <v>57</v>
      </c>
      <c r="D1039" t="s">
        <v>8221</v>
      </c>
      <c r="E1039">
        <v>8</v>
      </c>
      <c r="G1039" t="s">
        <v>8221</v>
      </c>
      <c r="H1039">
        <v>27</v>
      </c>
    </row>
    <row r="1040" spans="1:8" x14ac:dyDescent="0.25">
      <c r="A1040" t="s">
        <v>8219</v>
      </c>
      <c r="B1040">
        <v>57</v>
      </c>
      <c r="D1040" t="s">
        <v>8221</v>
      </c>
      <c r="E1040">
        <v>8</v>
      </c>
      <c r="G1040" t="s">
        <v>8221</v>
      </c>
      <c r="H1040">
        <v>27</v>
      </c>
    </row>
    <row r="1041" spans="1:8" x14ac:dyDescent="0.25">
      <c r="A1041" t="s">
        <v>8219</v>
      </c>
      <c r="B1041">
        <v>57</v>
      </c>
      <c r="D1041" t="s">
        <v>8221</v>
      </c>
      <c r="E1041">
        <v>8</v>
      </c>
      <c r="G1041" t="s">
        <v>8221</v>
      </c>
      <c r="H1041">
        <v>27</v>
      </c>
    </row>
    <row r="1042" spans="1:8" x14ac:dyDescent="0.25">
      <c r="A1042" t="s">
        <v>8219</v>
      </c>
      <c r="B1042">
        <v>57</v>
      </c>
      <c r="D1042" t="s">
        <v>8221</v>
      </c>
      <c r="E1042">
        <v>8</v>
      </c>
      <c r="G1042" t="s">
        <v>8221</v>
      </c>
      <c r="H1042">
        <v>27</v>
      </c>
    </row>
    <row r="1043" spans="1:8" x14ac:dyDescent="0.25">
      <c r="A1043" t="s">
        <v>8219</v>
      </c>
      <c r="B1043">
        <v>58</v>
      </c>
      <c r="D1043" t="s">
        <v>8221</v>
      </c>
      <c r="E1043">
        <v>8</v>
      </c>
      <c r="G1043" t="s">
        <v>8221</v>
      </c>
      <c r="H1043">
        <v>27</v>
      </c>
    </row>
    <row r="1044" spans="1:8" x14ac:dyDescent="0.25">
      <c r="A1044" t="s">
        <v>8219</v>
      </c>
      <c r="B1044">
        <v>58</v>
      </c>
      <c r="D1044" t="s">
        <v>8221</v>
      </c>
      <c r="E1044">
        <v>8</v>
      </c>
      <c r="G1044" t="s">
        <v>8221</v>
      </c>
      <c r="H1044">
        <v>27</v>
      </c>
    </row>
    <row r="1045" spans="1:8" x14ac:dyDescent="0.25">
      <c r="A1045" t="s">
        <v>8219</v>
      </c>
      <c r="B1045">
        <v>58</v>
      </c>
      <c r="D1045" t="s">
        <v>8221</v>
      </c>
      <c r="E1045">
        <v>8</v>
      </c>
      <c r="G1045" t="s">
        <v>8221</v>
      </c>
      <c r="H1045">
        <v>28</v>
      </c>
    </row>
    <row r="1046" spans="1:8" x14ac:dyDescent="0.25">
      <c r="A1046" t="s">
        <v>8219</v>
      </c>
      <c r="B1046">
        <v>58</v>
      </c>
      <c r="D1046" t="s">
        <v>8221</v>
      </c>
      <c r="E1046">
        <v>8</v>
      </c>
      <c r="G1046" t="s">
        <v>8221</v>
      </c>
      <c r="H1046">
        <v>28</v>
      </c>
    </row>
    <row r="1047" spans="1:8" x14ac:dyDescent="0.25">
      <c r="A1047" t="s">
        <v>8219</v>
      </c>
      <c r="B1047">
        <v>58</v>
      </c>
      <c r="D1047" t="s">
        <v>8221</v>
      </c>
      <c r="E1047">
        <v>9</v>
      </c>
      <c r="G1047" t="s">
        <v>8221</v>
      </c>
      <c r="H1047">
        <v>28</v>
      </c>
    </row>
    <row r="1048" spans="1:8" x14ac:dyDescent="0.25">
      <c r="A1048" t="s">
        <v>8219</v>
      </c>
      <c r="B1048">
        <v>58</v>
      </c>
      <c r="D1048" t="s">
        <v>8221</v>
      </c>
      <c r="E1048">
        <v>9</v>
      </c>
      <c r="G1048" t="s">
        <v>8221</v>
      </c>
      <c r="H1048">
        <v>28</v>
      </c>
    </row>
    <row r="1049" spans="1:8" x14ac:dyDescent="0.25">
      <c r="A1049" t="s">
        <v>8219</v>
      </c>
      <c r="B1049">
        <v>58</v>
      </c>
      <c r="D1049" t="s">
        <v>8221</v>
      </c>
      <c r="E1049">
        <v>9</v>
      </c>
      <c r="G1049" t="s">
        <v>8221</v>
      </c>
      <c r="H1049">
        <v>28</v>
      </c>
    </row>
    <row r="1050" spans="1:8" x14ac:dyDescent="0.25">
      <c r="A1050" t="s">
        <v>8219</v>
      </c>
      <c r="B1050">
        <v>58</v>
      </c>
      <c r="D1050" t="s">
        <v>8221</v>
      </c>
      <c r="E1050">
        <v>9</v>
      </c>
      <c r="G1050" t="s">
        <v>8221</v>
      </c>
      <c r="H1050">
        <v>28</v>
      </c>
    </row>
    <row r="1051" spans="1:8" x14ac:dyDescent="0.25">
      <c r="A1051" t="s">
        <v>8219</v>
      </c>
      <c r="B1051">
        <v>58</v>
      </c>
      <c r="D1051" t="s">
        <v>8221</v>
      </c>
      <c r="E1051">
        <v>9</v>
      </c>
      <c r="G1051" t="s">
        <v>8221</v>
      </c>
      <c r="H1051">
        <v>28</v>
      </c>
    </row>
    <row r="1052" spans="1:8" x14ac:dyDescent="0.25">
      <c r="A1052" t="s">
        <v>8219</v>
      </c>
      <c r="B1052">
        <v>58</v>
      </c>
      <c r="D1052" t="s">
        <v>8221</v>
      </c>
      <c r="E1052">
        <v>9</v>
      </c>
      <c r="G1052" t="s">
        <v>8221</v>
      </c>
      <c r="H1052">
        <v>28</v>
      </c>
    </row>
    <row r="1053" spans="1:8" x14ac:dyDescent="0.25">
      <c r="A1053" t="s">
        <v>8219</v>
      </c>
      <c r="B1053">
        <v>58</v>
      </c>
      <c r="D1053" t="s">
        <v>8221</v>
      </c>
      <c r="E1053">
        <v>9</v>
      </c>
      <c r="G1053" t="s">
        <v>8221</v>
      </c>
      <c r="H1053">
        <v>29</v>
      </c>
    </row>
    <row r="1054" spans="1:8" x14ac:dyDescent="0.25">
      <c r="A1054" t="s">
        <v>8219</v>
      </c>
      <c r="B1054">
        <v>58</v>
      </c>
      <c r="D1054" t="s">
        <v>8221</v>
      </c>
      <c r="E1054">
        <v>9</v>
      </c>
      <c r="G1054" t="s">
        <v>8221</v>
      </c>
      <c r="H1054">
        <v>29</v>
      </c>
    </row>
    <row r="1055" spans="1:8" x14ac:dyDescent="0.25">
      <c r="A1055" t="s">
        <v>8219</v>
      </c>
      <c r="B1055">
        <v>59</v>
      </c>
      <c r="D1055" t="s">
        <v>8221</v>
      </c>
      <c r="E1055">
        <v>9</v>
      </c>
      <c r="G1055" t="s">
        <v>8221</v>
      </c>
      <c r="H1055">
        <v>29</v>
      </c>
    </row>
    <row r="1056" spans="1:8" x14ac:dyDescent="0.25">
      <c r="A1056" t="s">
        <v>8219</v>
      </c>
      <c r="B1056">
        <v>59</v>
      </c>
      <c r="D1056" t="s">
        <v>8221</v>
      </c>
      <c r="E1056">
        <v>9</v>
      </c>
      <c r="G1056" t="s">
        <v>8221</v>
      </c>
      <c r="H1056">
        <v>29</v>
      </c>
    </row>
    <row r="1057" spans="1:8" x14ac:dyDescent="0.25">
      <c r="A1057" t="s">
        <v>8219</v>
      </c>
      <c r="B1057">
        <v>59</v>
      </c>
      <c r="D1057" t="s">
        <v>8221</v>
      </c>
      <c r="E1057">
        <v>9</v>
      </c>
      <c r="G1057" t="s">
        <v>8221</v>
      </c>
      <c r="H1057">
        <v>29</v>
      </c>
    </row>
    <row r="1058" spans="1:8" x14ac:dyDescent="0.25">
      <c r="A1058" t="s">
        <v>8219</v>
      </c>
      <c r="B1058">
        <v>59</v>
      </c>
      <c r="D1058" t="s">
        <v>8221</v>
      </c>
      <c r="E1058">
        <v>9</v>
      </c>
      <c r="G1058" t="s">
        <v>8221</v>
      </c>
      <c r="H1058">
        <v>29</v>
      </c>
    </row>
    <row r="1059" spans="1:8" x14ac:dyDescent="0.25">
      <c r="A1059" t="s">
        <v>8219</v>
      </c>
      <c r="B1059">
        <v>59</v>
      </c>
      <c r="D1059" t="s">
        <v>8221</v>
      </c>
      <c r="E1059">
        <v>9</v>
      </c>
      <c r="G1059" t="s">
        <v>8221</v>
      </c>
      <c r="H1059">
        <v>29</v>
      </c>
    </row>
    <row r="1060" spans="1:8" x14ac:dyDescent="0.25">
      <c r="A1060" t="s">
        <v>8219</v>
      </c>
      <c r="B1060">
        <v>59</v>
      </c>
      <c r="D1060" t="s">
        <v>8221</v>
      </c>
      <c r="E1060">
        <v>9</v>
      </c>
      <c r="G1060" t="s">
        <v>8221</v>
      </c>
      <c r="H1060">
        <v>29</v>
      </c>
    </row>
    <row r="1061" spans="1:8" x14ac:dyDescent="0.25">
      <c r="A1061" t="s">
        <v>8219</v>
      </c>
      <c r="B1061">
        <v>59</v>
      </c>
      <c r="D1061" t="s">
        <v>8221</v>
      </c>
      <c r="E1061">
        <v>9</v>
      </c>
      <c r="G1061" t="s">
        <v>8221</v>
      </c>
      <c r="H1061">
        <v>29</v>
      </c>
    </row>
    <row r="1062" spans="1:8" x14ac:dyDescent="0.25">
      <c r="A1062" t="s">
        <v>8219</v>
      </c>
      <c r="B1062">
        <v>59</v>
      </c>
      <c r="D1062" t="s">
        <v>8221</v>
      </c>
      <c r="E1062">
        <v>9</v>
      </c>
      <c r="G1062" t="s">
        <v>8221</v>
      </c>
      <c r="H1062">
        <v>30</v>
      </c>
    </row>
    <row r="1063" spans="1:8" x14ac:dyDescent="0.25">
      <c r="A1063" t="s">
        <v>8219</v>
      </c>
      <c r="B1063">
        <v>59</v>
      </c>
      <c r="D1063" t="s">
        <v>8221</v>
      </c>
      <c r="E1063">
        <v>9</v>
      </c>
      <c r="G1063" t="s">
        <v>8221</v>
      </c>
      <c r="H1063">
        <v>30</v>
      </c>
    </row>
    <row r="1064" spans="1:8" x14ac:dyDescent="0.25">
      <c r="A1064" t="s">
        <v>8219</v>
      </c>
      <c r="B1064">
        <v>59</v>
      </c>
      <c r="D1064" t="s">
        <v>8221</v>
      </c>
      <c r="E1064">
        <v>9</v>
      </c>
      <c r="G1064" t="s">
        <v>8221</v>
      </c>
      <c r="H1064">
        <v>30</v>
      </c>
    </row>
    <row r="1065" spans="1:8" x14ac:dyDescent="0.25">
      <c r="A1065" t="s">
        <v>8219</v>
      </c>
      <c r="B1065">
        <v>59</v>
      </c>
      <c r="D1065" t="s">
        <v>8221</v>
      </c>
      <c r="E1065">
        <v>9</v>
      </c>
      <c r="G1065" t="s">
        <v>8221</v>
      </c>
      <c r="H1065">
        <v>30</v>
      </c>
    </row>
    <row r="1066" spans="1:8" x14ac:dyDescent="0.25">
      <c r="A1066" t="s">
        <v>8219</v>
      </c>
      <c r="B1066">
        <v>60</v>
      </c>
      <c r="D1066" t="s">
        <v>8221</v>
      </c>
      <c r="E1066">
        <v>9</v>
      </c>
      <c r="G1066" t="s">
        <v>8221</v>
      </c>
      <c r="H1066">
        <v>30</v>
      </c>
    </row>
    <row r="1067" spans="1:8" x14ac:dyDescent="0.25">
      <c r="A1067" t="s">
        <v>8219</v>
      </c>
      <c r="B1067">
        <v>60</v>
      </c>
      <c r="D1067" t="s">
        <v>8221</v>
      </c>
      <c r="E1067">
        <v>9</v>
      </c>
      <c r="G1067" t="s">
        <v>8221</v>
      </c>
      <c r="H1067">
        <v>30</v>
      </c>
    </row>
    <row r="1068" spans="1:8" x14ac:dyDescent="0.25">
      <c r="A1068" t="s">
        <v>8219</v>
      </c>
      <c r="B1068">
        <v>60</v>
      </c>
      <c r="D1068" t="s">
        <v>8221</v>
      </c>
      <c r="E1068">
        <v>9</v>
      </c>
      <c r="G1068" t="s">
        <v>8221</v>
      </c>
      <c r="H1068">
        <v>30</v>
      </c>
    </row>
    <row r="1069" spans="1:8" x14ac:dyDescent="0.25">
      <c r="A1069" t="s">
        <v>8219</v>
      </c>
      <c r="B1069">
        <v>60</v>
      </c>
      <c r="D1069" t="s">
        <v>8221</v>
      </c>
      <c r="E1069">
        <v>9</v>
      </c>
      <c r="G1069" t="s">
        <v>8221</v>
      </c>
      <c r="H1069">
        <v>31</v>
      </c>
    </row>
    <row r="1070" spans="1:8" x14ac:dyDescent="0.25">
      <c r="A1070" t="s">
        <v>8219</v>
      </c>
      <c r="B1070">
        <v>60</v>
      </c>
      <c r="D1070" t="s">
        <v>8221</v>
      </c>
      <c r="E1070">
        <v>9</v>
      </c>
      <c r="G1070" t="s">
        <v>8221</v>
      </c>
      <c r="H1070">
        <v>31</v>
      </c>
    </row>
    <row r="1071" spans="1:8" x14ac:dyDescent="0.25">
      <c r="A1071" t="s">
        <v>8219</v>
      </c>
      <c r="B1071">
        <v>60</v>
      </c>
      <c r="D1071" t="s">
        <v>8221</v>
      </c>
      <c r="E1071">
        <v>9</v>
      </c>
      <c r="G1071" t="s">
        <v>8221</v>
      </c>
      <c r="H1071">
        <v>31</v>
      </c>
    </row>
    <row r="1072" spans="1:8" x14ac:dyDescent="0.25">
      <c r="A1072" t="s">
        <v>8219</v>
      </c>
      <c r="B1072">
        <v>60</v>
      </c>
      <c r="D1072" t="s">
        <v>8221</v>
      </c>
      <c r="E1072">
        <v>9</v>
      </c>
      <c r="G1072" t="s">
        <v>8221</v>
      </c>
      <c r="H1072">
        <v>31</v>
      </c>
    </row>
    <row r="1073" spans="1:8" x14ac:dyDescent="0.25">
      <c r="A1073" t="s">
        <v>8219</v>
      </c>
      <c r="B1073">
        <v>60</v>
      </c>
      <c r="D1073" t="s">
        <v>8221</v>
      </c>
      <c r="E1073">
        <v>9</v>
      </c>
      <c r="G1073" t="s">
        <v>8221</v>
      </c>
      <c r="H1073">
        <v>31</v>
      </c>
    </row>
    <row r="1074" spans="1:8" x14ac:dyDescent="0.25">
      <c r="A1074" t="s">
        <v>8219</v>
      </c>
      <c r="B1074">
        <v>60</v>
      </c>
      <c r="D1074" t="s">
        <v>8221</v>
      </c>
      <c r="E1074">
        <v>9</v>
      </c>
      <c r="G1074" t="s">
        <v>8221</v>
      </c>
      <c r="H1074">
        <v>31</v>
      </c>
    </row>
    <row r="1075" spans="1:8" x14ac:dyDescent="0.25">
      <c r="A1075" t="s">
        <v>8219</v>
      </c>
      <c r="B1075">
        <v>60</v>
      </c>
      <c r="D1075" t="s">
        <v>8221</v>
      </c>
      <c r="E1075">
        <v>9</v>
      </c>
      <c r="G1075" t="s">
        <v>8221</v>
      </c>
      <c r="H1075">
        <v>31</v>
      </c>
    </row>
    <row r="1076" spans="1:8" x14ac:dyDescent="0.25">
      <c r="A1076" t="s">
        <v>8219</v>
      </c>
      <c r="B1076">
        <v>60</v>
      </c>
      <c r="D1076" t="s">
        <v>8221</v>
      </c>
      <c r="E1076">
        <v>9</v>
      </c>
      <c r="G1076" t="s">
        <v>8221</v>
      </c>
      <c r="H1076">
        <v>32</v>
      </c>
    </row>
    <row r="1077" spans="1:8" x14ac:dyDescent="0.25">
      <c r="A1077" t="s">
        <v>8219</v>
      </c>
      <c r="B1077">
        <v>60</v>
      </c>
      <c r="D1077" t="s">
        <v>8221</v>
      </c>
      <c r="E1077">
        <v>9</v>
      </c>
      <c r="G1077" t="s">
        <v>8221</v>
      </c>
      <c r="H1077">
        <v>32</v>
      </c>
    </row>
    <row r="1078" spans="1:8" x14ac:dyDescent="0.25">
      <c r="A1078" t="s">
        <v>8219</v>
      </c>
      <c r="B1078">
        <v>61</v>
      </c>
      <c r="D1078" t="s">
        <v>8221</v>
      </c>
      <c r="E1078">
        <v>9</v>
      </c>
      <c r="G1078" t="s">
        <v>8221</v>
      </c>
      <c r="H1078">
        <v>32</v>
      </c>
    </row>
    <row r="1079" spans="1:8" x14ac:dyDescent="0.25">
      <c r="A1079" t="s">
        <v>8219</v>
      </c>
      <c r="B1079">
        <v>61</v>
      </c>
      <c r="D1079" t="s">
        <v>8221</v>
      </c>
      <c r="E1079">
        <v>9</v>
      </c>
      <c r="G1079" t="s">
        <v>8221</v>
      </c>
      <c r="H1079">
        <v>33</v>
      </c>
    </row>
    <row r="1080" spans="1:8" x14ac:dyDescent="0.25">
      <c r="A1080" t="s">
        <v>8219</v>
      </c>
      <c r="B1080">
        <v>61</v>
      </c>
      <c r="D1080" t="s">
        <v>8221</v>
      </c>
      <c r="E1080">
        <v>9</v>
      </c>
      <c r="G1080" t="s">
        <v>8221</v>
      </c>
      <c r="H1080">
        <v>33</v>
      </c>
    </row>
    <row r="1081" spans="1:8" x14ac:dyDescent="0.25">
      <c r="A1081" t="s">
        <v>8219</v>
      </c>
      <c r="B1081">
        <v>61</v>
      </c>
      <c r="D1081" t="s">
        <v>8221</v>
      </c>
      <c r="E1081">
        <v>9</v>
      </c>
      <c r="G1081" t="s">
        <v>8221</v>
      </c>
      <c r="H1081">
        <v>33</v>
      </c>
    </row>
    <row r="1082" spans="1:8" x14ac:dyDescent="0.25">
      <c r="A1082" t="s">
        <v>8219</v>
      </c>
      <c r="B1082">
        <v>61</v>
      </c>
      <c r="D1082" t="s">
        <v>8221</v>
      </c>
      <c r="E1082">
        <v>9</v>
      </c>
      <c r="G1082" t="s">
        <v>8221</v>
      </c>
      <c r="H1082">
        <v>33</v>
      </c>
    </row>
    <row r="1083" spans="1:8" x14ac:dyDescent="0.25">
      <c r="A1083" t="s">
        <v>8219</v>
      </c>
      <c r="B1083">
        <v>61</v>
      </c>
      <c r="D1083" t="s">
        <v>8221</v>
      </c>
      <c r="E1083">
        <v>10</v>
      </c>
      <c r="G1083" t="s">
        <v>8221</v>
      </c>
      <c r="H1083">
        <v>33</v>
      </c>
    </row>
    <row r="1084" spans="1:8" x14ac:dyDescent="0.25">
      <c r="A1084" t="s">
        <v>8219</v>
      </c>
      <c r="B1084">
        <v>61</v>
      </c>
      <c r="D1084" t="s">
        <v>8221</v>
      </c>
      <c r="E1084">
        <v>10</v>
      </c>
      <c r="G1084" t="s">
        <v>8221</v>
      </c>
      <c r="H1084">
        <v>33</v>
      </c>
    </row>
    <row r="1085" spans="1:8" x14ac:dyDescent="0.25">
      <c r="A1085" t="s">
        <v>8219</v>
      </c>
      <c r="B1085">
        <v>61</v>
      </c>
      <c r="D1085" t="s">
        <v>8221</v>
      </c>
      <c r="E1085">
        <v>10</v>
      </c>
      <c r="G1085" t="s">
        <v>8221</v>
      </c>
      <c r="H1085">
        <v>33</v>
      </c>
    </row>
    <row r="1086" spans="1:8" x14ac:dyDescent="0.25">
      <c r="A1086" t="s">
        <v>8219</v>
      </c>
      <c r="B1086">
        <v>61</v>
      </c>
      <c r="D1086" t="s">
        <v>8221</v>
      </c>
      <c r="E1086">
        <v>10</v>
      </c>
      <c r="G1086" t="s">
        <v>8221</v>
      </c>
      <c r="H1086">
        <v>34</v>
      </c>
    </row>
    <row r="1087" spans="1:8" x14ac:dyDescent="0.25">
      <c r="A1087" t="s">
        <v>8219</v>
      </c>
      <c r="B1087">
        <v>61</v>
      </c>
      <c r="D1087" t="s">
        <v>8221</v>
      </c>
      <c r="E1087">
        <v>10</v>
      </c>
      <c r="G1087" t="s">
        <v>8221</v>
      </c>
      <c r="H1087">
        <v>34</v>
      </c>
    </row>
    <row r="1088" spans="1:8" x14ac:dyDescent="0.25">
      <c r="A1088" t="s">
        <v>8219</v>
      </c>
      <c r="B1088">
        <v>61</v>
      </c>
      <c r="D1088" t="s">
        <v>8221</v>
      </c>
      <c r="E1088">
        <v>10</v>
      </c>
      <c r="G1088" t="s">
        <v>8221</v>
      </c>
      <c r="H1088">
        <v>34</v>
      </c>
    </row>
    <row r="1089" spans="1:8" x14ac:dyDescent="0.25">
      <c r="A1089" t="s">
        <v>8219</v>
      </c>
      <c r="B1089">
        <v>61</v>
      </c>
      <c r="D1089" t="s">
        <v>8221</v>
      </c>
      <c r="E1089">
        <v>10</v>
      </c>
      <c r="G1089" t="s">
        <v>8221</v>
      </c>
      <c r="H1089">
        <v>34</v>
      </c>
    </row>
    <row r="1090" spans="1:8" x14ac:dyDescent="0.25">
      <c r="A1090" t="s">
        <v>8219</v>
      </c>
      <c r="B1090">
        <v>61</v>
      </c>
      <c r="D1090" t="s">
        <v>8221</v>
      </c>
      <c r="E1090">
        <v>10</v>
      </c>
      <c r="G1090" t="s">
        <v>8221</v>
      </c>
      <c r="H1090">
        <v>34</v>
      </c>
    </row>
    <row r="1091" spans="1:8" x14ac:dyDescent="0.25">
      <c r="A1091" t="s">
        <v>8219</v>
      </c>
      <c r="B1091">
        <v>61</v>
      </c>
      <c r="D1091" t="s">
        <v>8221</v>
      </c>
      <c r="E1091">
        <v>10</v>
      </c>
      <c r="G1091" t="s">
        <v>8221</v>
      </c>
      <c r="H1091">
        <v>35</v>
      </c>
    </row>
    <row r="1092" spans="1:8" x14ac:dyDescent="0.25">
      <c r="A1092" t="s">
        <v>8219</v>
      </c>
      <c r="B1092">
        <v>62</v>
      </c>
      <c r="D1092" t="s">
        <v>8221</v>
      </c>
      <c r="E1092">
        <v>10</v>
      </c>
      <c r="G1092" t="s">
        <v>8221</v>
      </c>
      <c r="H1092">
        <v>36</v>
      </c>
    </row>
    <row r="1093" spans="1:8" x14ac:dyDescent="0.25">
      <c r="A1093" t="s">
        <v>8219</v>
      </c>
      <c r="B1093">
        <v>62</v>
      </c>
      <c r="D1093" t="s">
        <v>8221</v>
      </c>
      <c r="E1093">
        <v>10</v>
      </c>
      <c r="G1093" t="s">
        <v>8221</v>
      </c>
      <c r="H1093">
        <v>36</v>
      </c>
    </row>
    <row r="1094" spans="1:8" x14ac:dyDescent="0.25">
      <c r="A1094" t="s">
        <v>8219</v>
      </c>
      <c r="B1094">
        <v>62</v>
      </c>
      <c r="D1094" t="s">
        <v>8221</v>
      </c>
      <c r="E1094">
        <v>10</v>
      </c>
      <c r="G1094" t="s">
        <v>8221</v>
      </c>
      <c r="H1094">
        <v>36</v>
      </c>
    </row>
    <row r="1095" spans="1:8" x14ac:dyDescent="0.25">
      <c r="A1095" t="s">
        <v>8219</v>
      </c>
      <c r="B1095">
        <v>62</v>
      </c>
      <c r="D1095" t="s">
        <v>8221</v>
      </c>
      <c r="E1095">
        <v>10</v>
      </c>
      <c r="G1095" t="s">
        <v>8221</v>
      </c>
      <c r="H1095">
        <v>36</v>
      </c>
    </row>
    <row r="1096" spans="1:8" x14ac:dyDescent="0.25">
      <c r="A1096" t="s">
        <v>8219</v>
      </c>
      <c r="B1096">
        <v>62</v>
      </c>
      <c r="D1096" t="s">
        <v>8221</v>
      </c>
      <c r="E1096">
        <v>10</v>
      </c>
      <c r="G1096" t="s">
        <v>8221</v>
      </c>
      <c r="H1096">
        <v>36</v>
      </c>
    </row>
    <row r="1097" spans="1:8" x14ac:dyDescent="0.25">
      <c r="A1097" t="s">
        <v>8219</v>
      </c>
      <c r="B1097">
        <v>62</v>
      </c>
      <c r="D1097" t="s">
        <v>8221</v>
      </c>
      <c r="E1097">
        <v>10</v>
      </c>
      <c r="G1097" t="s">
        <v>8221</v>
      </c>
      <c r="H1097">
        <v>37</v>
      </c>
    </row>
    <row r="1098" spans="1:8" x14ac:dyDescent="0.25">
      <c r="A1098" t="s">
        <v>8219</v>
      </c>
      <c r="B1098">
        <v>62</v>
      </c>
      <c r="D1098" t="s">
        <v>8221</v>
      </c>
      <c r="E1098">
        <v>10</v>
      </c>
      <c r="G1098" t="s">
        <v>8221</v>
      </c>
      <c r="H1098">
        <v>37</v>
      </c>
    </row>
    <row r="1099" spans="1:8" x14ac:dyDescent="0.25">
      <c r="A1099" t="s">
        <v>8219</v>
      </c>
      <c r="B1099">
        <v>62</v>
      </c>
      <c r="D1099" t="s">
        <v>8221</v>
      </c>
      <c r="E1099">
        <v>10</v>
      </c>
      <c r="G1099" t="s">
        <v>8221</v>
      </c>
      <c r="H1099">
        <v>37</v>
      </c>
    </row>
    <row r="1100" spans="1:8" x14ac:dyDescent="0.25">
      <c r="A1100" t="s">
        <v>8219</v>
      </c>
      <c r="B1100">
        <v>62</v>
      </c>
      <c r="D1100" t="s">
        <v>8221</v>
      </c>
      <c r="E1100">
        <v>10</v>
      </c>
      <c r="G1100" t="s">
        <v>8221</v>
      </c>
      <c r="H1100">
        <v>37</v>
      </c>
    </row>
    <row r="1101" spans="1:8" x14ac:dyDescent="0.25">
      <c r="A1101" t="s">
        <v>8219</v>
      </c>
      <c r="B1101">
        <v>62</v>
      </c>
      <c r="D1101" t="s">
        <v>8221</v>
      </c>
      <c r="E1101">
        <v>10</v>
      </c>
      <c r="G1101" t="s">
        <v>8221</v>
      </c>
      <c r="H1101">
        <v>37</v>
      </c>
    </row>
    <row r="1102" spans="1:8" x14ac:dyDescent="0.25">
      <c r="A1102" t="s">
        <v>8219</v>
      </c>
      <c r="B1102">
        <v>62</v>
      </c>
      <c r="D1102" t="s">
        <v>8221</v>
      </c>
      <c r="E1102">
        <v>10</v>
      </c>
      <c r="G1102" t="s">
        <v>8221</v>
      </c>
      <c r="H1102">
        <v>37</v>
      </c>
    </row>
    <row r="1103" spans="1:8" x14ac:dyDescent="0.25">
      <c r="A1103" t="s">
        <v>8219</v>
      </c>
      <c r="B1103">
        <v>62</v>
      </c>
      <c r="D1103" t="s">
        <v>8221</v>
      </c>
      <c r="E1103">
        <v>10</v>
      </c>
      <c r="G1103" t="s">
        <v>8221</v>
      </c>
      <c r="H1103">
        <v>37</v>
      </c>
    </row>
    <row r="1104" spans="1:8" x14ac:dyDescent="0.25">
      <c r="A1104" t="s">
        <v>8219</v>
      </c>
      <c r="B1104">
        <v>62</v>
      </c>
      <c r="D1104" t="s">
        <v>8221</v>
      </c>
      <c r="E1104">
        <v>10</v>
      </c>
      <c r="G1104" t="s">
        <v>8221</v>
      </c>
      <c r="H1104">
        <v>37</v>
      </c>
    </row>
    <row r="1105" spans="1:8" x14ac:dyDescent="0.25">
      <c r="A1105" t="s">
        <v>8219</v>
      </c>
      <c r="B1105">
        <v>62</v>
      </c>
      <c r="D1105" t="s">
        <v>8221</v>
      </c>
      <c r="E1105">
        <v>10</v>
      </c>
      <c r="G1105" t="s">
        <v>8221</v>
      </c>
      <c r="H1105">
        <v>38</v>
      </c>
    </row>
    <row r="1106" spans="1:8" x14ac:dyDescent="0.25">
      <c r="A1106" t="s">
        <v>8219</v>
      </c>
      <c r="B1106">
        <v>62</v>
      </c>
      <c r="D1106" t="s">
        <v>8221</v>
      </c>
      <c r="E1106">
        <v>10</v>
      </c>
      <c r="G1106" t="s">
        <v>8221</v>
      </c>
      <c r="H1106">
        <v>38</v>
      </c>
    </row>
    <row r="1107" spans="1:8" x14ac:dyDescent="0.25">
      <c r="A1107" t="s">
        <v>8219</v>
      </c>
      <c r="B1107">
        <v>62</v>
      </c>
      <c r="D1107" t="s">
        <v>8221</v>
      </c>
      <c r="E1107">
        <v>10</v>
      </c>
      <c r="G1107" t="s">
        <v>8221</v>
      </c>
      <c r="H1107">
        <v>38</v>
      </c>
    </row>
    <row r="1108" spans="1:8" x14ac:dyDescent="0.25">
      <c r="A1108" t="s">
        <v>8219</v>
      </c>
      <c r="B1108">
        <v>62</v>
      </c>
      <c r="D1108" t="s">
        <v>8221</v>
      </c>
      <c r="E1108">
        <v>10</v>
      </c>
      <c r="G1108" t="s">
        <v>8221</v>
      </c>
      <c r="H1108">
        <v>38</v>
      </c>
    </row>
    <row r="1109" spans="1:8" x14ac:dyDescent="0.25">
      <c r="A1109" t="s">
        <v>8219</v>
      </c>
      <c r="B1109">
        <v>62</v>
      </c>
      <c r="D1109" t="s">
        <v>8221</v>
      </c>
      <c r="E1109">
        <v>10</v>
      </c>
      <c r="G1109" t="s">
        <v>8221</v>
      </c>
      <c r="H1109">
        <v>38</v>
      </c>
    </row>
    <row r="1110" spans="1:8" x14ac:dyDescent="0.25">
      <c r="A1110" t="s">
        <v>8219</v>
      </c>
      <c r="B1110">
        <v>63</v>
      </c>
      <c r="D1110" t="s">
        <v>8221</v>
      </c>
      <c r="E1110">
        <v>11</v>
      </c>
      <c r="G1110" t="s">
        <v>8221</v>
      </c>
      <c r="H1110">
        <v>39</v>
      </c>
    </row>
    <row r="1111" spans="1:8" x14ac:dyDescent="0.25">
      <c r="A1111" t="s">
        <v>8219</v>
      </c>
      <c r="B1111">
        <v>63</v>
      </c>
      <c r="D1111" t="s">
        <v>8221</v>
      </c>
      <c r="E1111">
        <v>11</v>
      </c>
      <c r="G1111" t="s">
        <v>8221</v>
      </c>
      <c r="H1111">
        <v>39</v>
      </c>
    </row>
    <row r="1112" spans="1:8" x14ac:dyDescent="0.25">
      <c r="A1112" t="s">
        <v>8219</v>
      </c>
      <c r="B1112">
        <v>63</v>
      </c>
      <c r="D1112" t="s">
        <v>8221</v>
      </c>
      <c r="E1112">
        <v>11</v>
      </c>
      <c r="G1112" t="s">
        <v>8221</v>
      </c>
      <c r="H1112">
        <v>39</v>
      </c>
    </row>
    <row r="1113" spans="1:8" x14ac:dyDescent="0.25">
      <c r="A1113" t="s">
        <v>8219</v>
      </c>
      <c r="B1113">
        <v>63</v>
      </c>
      <c r="D1113" t="s">
        <v>8221</v>
      </c>
      <c r="E1113">
        <v>11</v>
      </c>
      <c r="G1113" t="s">
        <v>8221</v>
      </c>
      <c r="H1113">
        <v>39</v>
      </c>
    </row>
    <row r="1114" spans="1:8" x14ac:dyDescent="0.25">
      <c r="A1114" t="s">
        <v>8219</v>
      </c>
      <c r="B1114">
        <v>63</v>
      </c>
      <c r="D1114" t="s">
        <v>8221</v>
      </c>
      <c r="E1114">
        <v>11</v>
      </c>
      <c r="G1114" t="s">
        <v>8221</v>
      </c>
      <c r="H1114">
        <v>39</v>
      </c>
    </row>
    <row r="1115" spans="1:8" x14ac:dyDescent="0.25">
      <c r="A1115" t="s">
        <v>8219</v>
      </c>
      <c r="B1115">
        <v>63</v>
      </c>
      <c r="D1115" t="s">
        <v>8221</v>
      </c>
      <c r="E1115">
        <v>11</v>
      </c>
      <c r="G1115" t="s">
        <v>8221</v>
      </c>
      <c r="H1115">
        <v>39</v>
      </c>
    </row>
    <row r="1116" spans="1:8" x14ac:dyDescent="0.25">
      <c r="A1116" t="s">
        <v>8219</v>
      </c>
      <c r="B1116">
        <v>63</v>
      </c>
      <c r="D1116" t="s">
        <v>8221</v>
      </c>
      <c r="E1116">
        <v>11</v>
      </c>
      <c r="G1116" t="s">
        <v>8221</v>
      </c>
      <c r="H1116">
        <v>40</v>
      </c>
    </row>
    <row r="1117" spans="1:8" x14ac:dyDescent="0.25">
      <c r="A1117" t="s">
        <v>8219</v>
      </c>
      <c r="B1117">
        <v>63</v>
      </c>
      <c r="D1117" t="s">
        <v>8221</v>
      </c>
      <c r="E1117">
        <v>11</v>
      </c>
      <c r="G1117" t="s">
        <v>8221</v>
      </c>
      <c r="H1117">
        <v>40</v>
      </c>
    </row>
    <row r="1118" spans="1:8" x14ac:dyDescent="0.25">
      <c r="A1118" t="s">
        <v>8219</v>
      </c>
      <c r="B1118">
        <v>63</v>
      </c>
      <c r="D1118" t="s">
        <v>8221</v>
      </c>
      <c r="E1118">
        <v>11</v>
      </c>
      <c r="G1118" t="s">
        <v>8221</v>
      </c>
      <c r="H1118">
        <v>40</v>
      </c>
    </row>
    <row r="1119" spans="1:8" x14ac:dyDescent="0.25">
      <c r="A1119" t="s">
        <v>8219</v>
      </c>
      <c r="B1119">
        <v>63</v>
      </c>
      <c r="D1119" t="s">
        <v>8221</v>
      </c>
      <c r="E1119">
        <v>11</v>
      </c>
      <c r="G1119" t="s">
        <v>8221</v>
      </c>
      <c r="H1119">
        <v>41</v>
      </c>
    </row>
    <row r="1120" spans="1:8" x14ac:dyDescent="0.25">
      <c r="A1120" t="s">
        <v>8219</v>
      </c>
      <c r="B1120">
        <v>63</v>
      </c>
      <c r="D1120" t="s">
        <v>8221</v>
      </c>
      <c r="E1120">
        <v>11</v>
      </c>
      <c r="G1120" t="s">
        <v>8221</v>
      </c>
      <c r="H1120">
        <v>41</v>
      </c>
    </row>
    <row r="1121" spans="1:8" x14ac:dyDescent="0.25">
      <c r="A1121" t="s">
        <v>8219</v>
      </c>
      <c r="B1121">
        <v>63</v>
      </c>
      <c r="D1121" t="s">
        <v>8221</v>
      </c>
      <c r="E1121">
        <v>11</v>
      </c>
      <c r="G1121" t="s">
        <v>8221</v>
      </c>
      <c r="H1121">
        <v>41</v>
      </c>
    </row>
    <row r="1122" spans="1:8" x14ac:dyDescent="0.25">
      <c r="A1122" t="s">
        <v>8219</v>
      </c>
      <c r="B1122">
        <v>64</v>
      </c>
      <c r="D1122" t="s">
        <v>8221</v>
      </c>
      <c r="E1122">
        <v>11</v>
      </c>
      <c r="G1122" t="s">
        <v>8221</v>
      </c>
      <c r="H1122">
        <v>42</v>
      </c>
    </row>
    <row r="1123" spans="1:8" x14ac:dyDescent="0.25">
      <c r="A1123" t="s">
        <v>8219</v>
      </c>
      <c r="B1123">
        <v>64</v>
      </c>
      <c r="D1123" t="s">
        <v>8221</v>
      </c>
      <c r="E1123">
        <v>11</v>
      </c>
      <c r="G1123" t="s">
        <v>8221</v>
      </c>
      <c r="H1123">
        <v>42</v>
      </c>
    </row>
    <row r="1124" spans="1:8" x14ac:dyDescent="0.25">
      <c r="A1124" t="s">
        <v>8219</v>
      </c>
      <c r="B1124">
        <v>64</v>
      </c>
      <c r="D1124" t="s">
        <v>8221</v>
      </c>
      <c r="E1124">
        <v>11</v>
      </c>
      <c r="G1124" t="s">
        <v>8221</v>
      </c>
      <c r="H1124">
        <v>43</v>
      </c>
    </row>
    <row r="1125" spans="1:8" x14ac:dyDescent="0.25">
      <c r="A1125" t="s">
        <v>8219</v>
      </c>
      <c r="B1125">
        <v>64</v>
      </c>
      <c r="D1125" t="s">
        <v>8221</v>
      </c>
      <c r="E1125">
        <v>11</v>
      </c>
      <c r="G1125" t="s">
        <v>8221</v>
      </c>
      <c r="H1125">
        <v>44</v>
      </c>
    </row>
    <row r="1126" spans="1:8" x14ac:dyDescent="0.25">
      <c r="A1126" t="s">
        <v>8219</v>
      </c>
      <c r="B1126">
        <v>64</v>
      </c>
      <c r="D1126" t="s">
        <v>8221</v>
      </c>
      <c r="E1126">
        <v>11</v>
      </c>
      <c r="G1126" t="s">
        <v>8221</v>
      </c>
      <c r="H1126">
        <v>45</v>
      </c>
    </row>
    <row r="1127" spans="1:8" x14ac:dyDescent="0.25">
      <c r="A1127" t="s">
        <v>8219</v>
      </c>
      <c r="B1127">
        <v>64</v>
      </c>
      <c r="D1127" t="s">
        <v>8221</v>
      </c>
      <c r="E1127">
        <v>11</v>
      </c>
      <c r="G1127" t="s">
        <v>8221</v>
      </c>
      <c r="H1127">
        <v>45</v>
      </c>
    </row>
    <row r="1128" spans="1:8" x14ac:dyDescent="0.25">
      <c r="A1128" t="s">
        <v>8219</v>
      </c>
      <c r="B1128">
        <v>64</v>
      </c>
      <c r="D1128" t="s">
        <v>8221</v>
      </c>
      <c r="E1128">
        <v>11</v>
      </c>
      <c r="G1128" t="s">
        <v>8221</v>
      </c>
      <c r="H1128">
        <v>45</v>
      </c>
    </row>
    <row r="1129" spans="1:8" x14ac:dyDescent="0.25">
      <c r="A1129" t="s">
        <v>8219</v>
      </c>
      <c r="B1129">
        <v>64</v>
      </c>
      <c r="D1129" t="s">
        <v>8221</v>
      </c>
      <c r="E1129">
        <v>11</v>
      </c>
      <c r="G1129" t="s">
        <v>8221</v>
      </c>
      <c r="H1129">
        <v>46</v>
      </c>
    </row>
    <row r="1130" spans="1:8" x14ac:dyDescent="0.25">
      <c r="A1130" t="s">
        <v>8219</v>
      </c>
      <c r="B1130">
        <v>64</v>
      </c>
      <c r="D1130" t="s">
        <v>8221</v>
      </c>
      <c r="E1130">
        <v>12</v>
      </c>
      <c r="G1130" t="s">
        <v>8221</v>
      </c>
      <c r="H1130">
        <v>47</v>
      </c>
    </row>
    <row r="1131" spans="1:8" x14ac:dyDescent="0.25">
      <c r="A1131" t="s">
        <v>8219</v>
      </c>
      <c r="B1131">
        <v>64</v>
      </c>
      <c r="D1131" t="s">
        <v>8221</v>
      </c>
      <c r="E1131">
        <v>12</v>
      </c>
      <c r="G1131" t="s">
        <v>8221</v>
      </c>
      <c r="H1131">
        <v>47</v>
      </c>
    </row>
    <row r="1132" spans="1:8" x14ac:dyDescent="0.25">
      <c r="A1132" t="s">
        <v>8219</v>
      </c>
      <c r="B1132">
        <v>64</v>
      </c>
      <c r="D1132" t="s">
        <v>8221</v>
      </c>
      <c r="E1132">
        <v>12</v>
      </c>
      <c r="G1132" t="s">
        <v>8221</v>
      </c>
      <c r="H1132">
        <v>48</v>
      </c>
    </row>
    <row r="1133" spans="1:8" x14ac:dyDescent="0.25">
      <c r="A1133" t="s">
        <v>8219</v>
      </c>
      <c r="B1133">
        <v>64</v>
      </c>
      <c r="D1133" t="s">
        <v>8221</v>
      </c>
      <c r="E1133">
        <v>12</v>
      </c>
      <c r="G1133" t="s">
        <v>8221</v>
      </c>
      <c r="H1133">
        <v>48</v>
      </c>
    </row>
    <row r="1134" spans="1:8" x14ac:dyDescent="0.25">
      <c r="A1134" t="s">
        <v>8219</v>
      </c>
      <c r="B1134">
        <v>65</v>
      </c>
      <c r="D1134" t="s">
        <v>8221</v>
      </c>
      <c r="E1134">
        <v>12</v>
      </c>
      <c r="G1134" t="s">
        <v>8221</v>
      </c>
      <c r="H1134">
        <v>49</v>
      </c>
    </row>
    <row r="1135" spans="1:8" x14ac:dyDescent="0.25">
      <c r="A1135" t="s">
        <v>8219</v>
      </c>
      <c r="B1135">
        <v>65</v>
      </c>
      <c r="D1135" t="s">
        <v>8221</v>
      </c>
      <c r="E1135">
        <v>12</v>
      </c>
      <c r="G1135" t="s">
        <v>8221</v>
      </c>
      <c r="H1135">
        <v>49</v>
      </c>
    </row>
    <row r="1136" spans="1:8" x14ac:dyDescent="0.25">
      <c r="A1136" t="s">
        <v>8219</v>
      </c>
      <c r="B1136">
        <v>65</v>
      </c>
      <c r="D1136" t="s">
        <v>8221</v>
      </c>
      <c r="E1136">
        <v>12</v>
      </c>
      <c r="G1136" t="s">
        <v>8221</v>
      </c>
      <c r="H1136">
        <v>49</v>
      </c>
    </row>
    <row r="1137" spans="1:8" x14ac:dyDescent="0.25">
      <c r="A1137" t="s">
        <v>8219</v>
      </c>
      <c r="B1137">
        <v>65</v>
      </c>
      <c r="D1137" t="s">
        <v>8221</v>
      </c>
      <c r="E1137">
        <v>12</v>
      </c>
      <c r="G1137" t="s">
        <v>8221</v>
      </c>
      <c r="H1137">
        <v>50</v>
      </c>
    </row>
    <row r="1138" spans="1:8" x14ac:dyDescent="0.25">
      <c r="A1138" t="s">
        <v>8219</v>
      </c>
      <c r="B1138">
        <v>65</v>
      </c>
      <c r="D1138" t="s">
        <v>8221</v>
      </c>
      <c r="E1138">
        <v>12</v>
      </c>
      <c r="G1138" t="s">
        <v>8221</v>
      </c>
      <c r="H1138">
        <v>50</v>
      </c>
    </row>
    <row r="1139" spans="1:8" x14ac:dyDescent="0.25">
      <c r="A1139" t="s">
        <v>8219</v>
      </c>
      <c r="B1139">
        <v>65</v>
      </c>
      <c r="D1139" t="s">
        <v>8221</v>
      </c>
      <c r="E1139">
        <v>12</v>
      </c>
      <c r="G1139" t="s">
        <v>8221</v>
      </c>
      <c r="H1139">
        <v>52</v>
      </c>
    </row>
    <row r="1140" spans="1:8" x14ac:dyDescent="0.25">
      <c r="A1140" t="s">
        <v>8219</v>
      </c>
      <c r="B1140">
        <v>65</v>
      </c>
      <c r="D1140" t="s">
        <v>8221</v>
      </c>
      <c r="E1140">
        <v>12</v>
      </c>
      <c r="G1140" t="s">
        <v>8221</v>
      </c>
      <c r="H1140">
        <v>52</v>
      </c>
    </row>
    <row r="1141" spans="1:8" x14ac:dyDescent="0.25">
      <c r="A1141" t="s">
        <v>8219</v>
      </c>
      <c r="B1141">
        <v>65</v>
      </c>
      <c r="D1141" t="s">
        <v>8221</v>
      </c>
      <c r="E1141">
        <v>12</v>
      </c>
      <c r="G1141" t="s">
        <v>8221</v>
      </c>
      <c r="H1141">
        <v>52</v>
      </c>
    </row>
    <row r="1142" spans="1:8" x14ac:dyDescent="0.25">
      <c r="A1142" t="s">
        <v>8219</v>
      </c>
      <c r="B1142">
        <v>65</v>
      </c>
      <c r="D1142" t="s">
        <v>8221</v>
      </c>
      <c r="E1142">
        <v>12</v>
      </c>
      <c r="G1142" t="s">
        <v>8221</v>
      </c>
      <c r="H1142">
        <v>53</v>
      </c>
    </row>
    <row r="1143" spans="1:8" x14ac:dyDescent="0.25">
      <c r="A1143" t="s">
        <v>8219</v>
      </c>
      <c r="B1143">
        <v>65</v>
      </c>
      <c r="D1143" t="s">
        <v>8221</v>
      </c>
      <c r="E1143">
        <v>12</v>
      </c>
      <c r="G1143" t="s">
        <v>8221</v>
      </c>
      <c r="H1143">
        <v>53</v>
      </c>
    </row>
    <row r="1144" spans="1:8" x14ac:dyDescent="0.25">
      <c r="A1144" t="s">
        <v>8219</v>
      </c>
      <c r="B1144">
        <v>65</v>
      </c>
      <c r="D1144" t="s">
        <v>8221</v>
      </c>
      <c r="E1144">
        <v>12</v>
      </c>
      <c r="G1144" t="s">
        <v>8221</v>
      </c>
      <c r="H1144">
        <v>55</v>
      </c>
    </row>
    <row r="1145" spans="1:8" x14ac:dyDescent="0.25">
      <c r="A1145" t="s">
        <v>8219</v>
      </c>
      <c r="B1145">
        <v>65</v>
      </c>
      <c r="D1145" t="s">
        <v>8221</v>
      </c>
      <c r="E1145">
        <v>12</v>
      </c>
      <c r="G1145" t="s">
        <v>8221</v>
      </c>
      <c r="H1145">
        <v>55</v>
      </c>
    </row>
    <row r="1146" spans="1:8" x14ac:dyDescent="0.25">
      <c r="A1146" t="s">
        <v>8219</v>
      </c>
      <c r="B1146">
        <v>66</v>
      </c>
      <c r="D1146" t="s">
        <v>8221</v>
      </c>
      <c r="E1146">
        <v>12</v>
      </c>
      <c r="G1146" t="s">
        <v>8221</v>
      </c>
      <c r="H1146">
        <v>56</v>
      </c>
    </row>
    <row r="1147" spans="1:8" x14ac:dyDescent="0.25">
      <c r="A1147" t="s">
        <v>8219</v>
      </c>
      <c r="B1147">
        <v>66</v>
      </c>
      <c r="D1147" t="s">
        <v>8221</v>
      </c>
      <c r="E1147">
        <v>12</v>
      </c>
      <c r="G1147" t="s">
        <v>8221</v>
      </c>
      <c r="H1147">
        <v>57</v>
      </c>
    </row>
    <row r="1148" spans="1:8" x14ac:dyDescent="0.25">
      <c r="A1148" t="s">
        <v>8219</v>
      </c>
      <c r="B1148">
        <v>66</v>
      </c>
      <c r="D1148" t="s">
        <v>8221</v>
      </c>
      <c r="E1148">
        <v>12</v>
      </c>
      <c r="G1148" t="s">
        <v>8221</v>
      </c>
      <c r="H1148">
        <v>57</v>
      </c>
    </row>
    <row r="1149" spans="1:8" x14ac:dyDescent="0.25">
      <c r="A1149" t="s">
        <v>8219</v>
      </c>
      <c r="B1149">
        <v>66</v>
      </c>
      <c r="D1149" t="s">
        <v>8221</v>
      </c>
      <c r="E1149">
        <v>12</v>
      </c>
      <c r="G1149" t="s">
        <v>8221</v>
      </c>
      <c r="H1149">
        <v>59</v>
      </c>
    </row>
    <row r="1150" spans="1:8" x14ac:dyDescent="0.25">
      <c r="A1150" t="s">
        <v>8219</v>
      </c>
      <c r="B1150">
        <v>66</v>
      </c>
      <c r="D1150" t="s">
        <v>8221</v>
      </c>
      <c r="E1150">
        <v>12</v>
      </c>
      <c r="G1150" t="s">
        <v>8221</v>
      </c>
      <c r="H1150">
        <v>60</v>
      </c>
    </row>
    <row r="1151" spans="1:8" x14ac:dyDescent="0.25">
      <c r="A1151" t="s">
        <v>8219</v>
      </c>
      <c r="B1151">
        <v>66</v>
      </c>
      <c r="D1151" t="s">
        <v>8221</v>
      </c>
      <c r="E1151">
        <v>12</v>
      </c>
      <c r="G1151" t="s">
        <v>8221</v>
      </c>
      <c r="H1151">
        <v>60</v>
      </c>
    </row>
    <row r="1152" spans="1:8" x14ac:dyDescent="0.25">
      <c r="A1152" t="s">
        <v>8219</v>
      </c>
      <c r="B1152">
        <v>66</v>
      </c>
      <c r="D1152" t="s">
        <v>8221</v>
      </c>
      <c r="E1152">
        <v>12</v>
      </c>
      <c r="G1152" t="s">
        <v>8221</v>
      </c>
      <c r="H1152">
        <v>66</v>
      </c>
    </row>
    <row r="1153" spans="1:8" x14ac:dyDescent="0.25">
      <c r="A1153" t="s">
        <v>8219</v>
      </c>
      <c r="B1153">
        <v>66</v>
      </c>
      <c r="D1153" t="s">
        <v>8221</v>
      </c>
      <c r="E1153">
        <v>12</v>
      </c>
      <c r="G1153" t="s">
        <v>8221</v>
      </c>
      <c r="H1153">
        <v>67</v>
      </c>
    </row>
    <row r="1154" spans="1:8" x14ac:dyDescent="0.25">
      <c r="A1154" t="s">
        <v>8219</v>
      </c>
      <c r="B1154">
        <v>67</v>
      </c>
      <c r="D1154" t="s">
        <v>8221</v>
      </c>
      <c r="E1154">
        <v>12</v>
      </c>
      <c r="G1154" t="s">
        <v>8221</v>
      </c>
      <c r="H1154">
        <v>68</v>
      </c>
    </row>
    <row r="1155" spans="1:8" x14ac:dyDescent="0.25">
      <c r="A1155" t="s">
        <v>8219</v>
      </c>
      <c r="B1155">
        <v>67</v>
      </c>
      <c r="D1155" t="s">
        <v>8221</v>
      </c>
      <c r="E1155">
        <v>12</v>
      </c>
      <c r="G1155" t="s">
        <v>8221</v>
      </c>
      <c r="H1155">
        <v>70</v>
      </c>
    </row>
    <row r="1156" spans="1:8" x14ac:dyDescent="0.25">
      <c r="A1156" t="s">
        <v>8219</v>
      </c>
      <c r="B1156">
        <v>67</v>
      </c>
      <c r="D1156" t="s">
        <v>8221</v>
      </c>
      <c r="E1156">
        <v>12</v>
      </c>
      <c r="G1156" t="s">
        <v>8221</v>
      </c>
      <c r="H1156">
        <v>70</v>
      </c>
    </row>
    <row r="1157" spans="1:8" x14ac:dyDescent="0.25">
      <c r="A1157" t="s">
        <v>8219</v>
      </c>
      <c r="B1157">
        <v>67</v>
      </c>
      <c r="D1157" t="s">
        <v>8221</v>
      </c>
      <c r="E1157">
        <v>12</v>
      </c>
      <c r="G1157" t="s">
        <v>8221</v>
      </c>
      <c r="H1157">
        <v>72</v>
      </c>
    </row>
    <row r="1158" spans="1:8" x14ac:dyDescent="0.25">
      <c r="A1158" t="s">
        <v>8219</v>
      </c>
      <c r="B1158">
        <v>67</v>
      </c>
      <c r="D1158" t="s">
        <v>8221</v>
      </c>
      <c r="E1158">
        <v>12</v>
      </c>
      <c r="G1158" t="s">
        <v>8221</v>
      </c>
      <c r="H1158">
        <v>72</v>
      </c>
    </row>
    <row r="1159" spans="1:8" x14ac:dyDescent="0.25">
      <c r="A1159" t="s">
        <v>8219</v>
      </c>
      <c r="B1159">
        <v>67</v>
      </c>
      <c r="D1159" t="s">
        <v>8221</v>
      </c>
      <c r="E1159">
        <v>12</v>
      </c>
      <c r="G1159" t="s">
        <v>8221</v>
      </c>
      <c r="H1159">
        <v>73</v>
      </c>
    </row>
    <row r="1160" spans="1:8" x14ac:dyDescent="0.25">
      <c r="A1160" t="s">
        <v>8219</v>
      </c>
      <c r="B1160">
        <v>67</v>
      </c>
      <c r="D1160" t="s">
        <v>8221</v>
      </c>
      <c r="E1160">
        <v>12</v>
      </c>
      <c r="G1160" t="s">
        <v>8221</v>
      </c>
      <c r="H1160">
        <v>75</v>
      </c>
    </row>
    <row r="1161" spans="1:8" x14ac:dyDescent="0.25">
      <c r="A1161" t="s">
        <v>8219</v>
      </c>
      <c r="B1161">
        <v>67</v>
      </c>
      <c r="D1161" t="s">
        <v>8221</v>
      </c>
      <c r="E1161">
        <v>13</v>
      </c>
      <c r="G1161" t="s">
        <v>8221</v>
      </c>
      <c r="H1161">
        <v>76</v>
      </c>
    </row>
    <row r="1162" spans="1:8" x14ac:dyDescent="0.25">
      <c r="A1162" t="s">
        <v>8219</v>
      </c>
      <c r="B1162">
        <v>67</v>
      </c>
      <c r="D1162" t="s">
        <v>8221</v>
      </c>
      <c r="E1162">
        <v>13</v>
      </c>
      <c r="G1162" t="s">
        <v>8221</v>
      </c>
      <c r="H1162">
        <v>76</v>
      </c>
    </row>
    <row r="1163" spans="1:8" x14ac:dyDescent="0.25">
      <c r="A1163" t="s">
        <v>8219</v>
      </c>
      <c r="B1163">
        <v>68</v>
      </c>
      <c r="D1163" t="s">
        <v>8221</v>
      </c>
      <c r="E1163">
        <v>13</v>
      </c>
      <c r="G1163" t="s">
        <v>8221</v>
      </c>
      <c r="H1163">
        <v>76</v>
      </c>
    </row>
    <row r="1164" spans="1:8" x14ac:dyDescent="0.25">
      <c r="A1164" t="s">
        <v>8219</v>
      </c>
      <c r="B1164">
        <v>68</v>
      </c>
      <c r="D1164" t="s">
        <v>8221</v>
      </c>
      <c r="E1164">
        <v>13</v>
      </c>
      <c r="G1164" t="s">
        <v>8221</v>
      </c>
      <c r="H1164">
        <v>79</v>
      </c>
    </row>
    <row r="1165" spans="1:8" x14ac:dyDescent="0.25">
      <c r="A1165" t="s">
        <v>8219</v>
      </c>
      <c r="B1165">
        <v>68</v>
      </c>
      <c r="D1165" t="s">
        <v>8221</v>
      </c>
      <c r="E1165">
        <v>13</v>
      </c>
      <c r="G1165" t="s">
        <v>8221</v>
      </c>
      <c r="H1165">
        <v>81</v>
      </c>
    </row>
    <row r="1166" spans="1:8" x14ac:dyDescent="0.25">
      <c r="A1166" t="s">
        <v>8219</v>
      </c>
      <c r="B1166">
        <v>68</v>
      </c>
      <c r="D1166" t="s">
        <v>8221</v>
      </c>
      <c r="E1166">
        <v>13</v>
      </c>
      <c r="G1166" t="s">
        <v>8221</v>
      </c>
      <c r="H1166">
        <v>81</v>
      </c>
    </row>
    <row r="1167" spans="1:8" x14ac:dyDescent="0.25">
      <c r="A1167" t="s">
        <v>8219</v>
      </c>
      <c r="B1167">
        <v>68</v>
      </c>
      <c r="D1167" t="s">
        <v>8221</v>
      </c>
      <c r="E1167">
        <v>13</v>
      </c>
      <c r="G1167" t="s">
        <v>8221</v>
      </c>
      <c r="H1167">
        <v>83</v>
      </c>
    </row>
    <row r="1168" spans="1:8" x14ac:dyDescent="0.25">
      <c r="A1168" t="s">
        <v>8219</v>
      </c>
      <c r="B1168">
        <v>68</v>
      </c>
      <c r="D1168" t="s">
        <v>8221</v>
      </c>
      <c r="E1168">
        <v>13</v>
      </c>
      <c r="G1168" t="s">
        <v>8221</v>
      </c>
      <c r="H1168">
        <v>84</v>
      </c>
    </row>
    <row r="1169" spans="1:8" x14ac:dyDescent="0.25">
      <c r="A1169" t="s">
        <v>8219</v>
      </c>
      <c r="B1169">
        <v>68</v>
      </c>
      <c r="D1169" t="s">
        <v>8221</v>
      </c>
      <c r="E1169">
        <v>13</v>
      </c>
      <c r="G1169" t="s">
        <v>8221</v>
      </c>
      <c r="H1169">
        <v>84</v>
      </c>
    </row>
    <row r="1170" spans="1:8" x14ac:dyDescent="0.25">
      <c r="A1170" t="s">
        <v>8219</v>
      </c>
      <c r="B1170">
        <v>69</v>
      </c>
      <c r="D1170" t="s">
        <v>8221</v>
      </c>
      <c r="E1170">
        <v>13</v>
      </c>
      <c r="G1170" t="s">
        <v>8221</v>
      </c>
      <c r="H1170">
        <v>84</v>
      </c>
    </row>
    <row r="1171" spans="1:8" x14ac:dyDescent="0.25">
      <c r="A1171" t="s">
        <v>8219</v>
      </c>
      <c r="B1171">
        <v>69</v>
      </c>
      <c r="D1171" t="s">
        <v>8221</v>
      </c>
      <c r="E1171">
        <v>13</v>
      </c>
      <c r="G1171" t="s">
        <v>8221</v>
      </c>
      <c r="H1171">
        <v>85</v>
      </c>
    </row>
    <row r="1172" spans="1:8" x14ac:dyDescent="0.25">
      <c r="A1172" t="s">
        <v>8219</v>
      </c>
      <c r="B1172">
        <v>69</v>
      </c>
      <c r="D1172" t="s">
        <v>8221</v>
      </c>
      <c r="E1172">
        <v>13</v>
      </c>
      <c r="G1172" t="s">
        <v>8221</v>
      </c>
      <c r="H1172">
        <v>86</v>
      </c>
    </row>
    <row r="1173" spans="1:8" x14ac:dyDescent="0.25">
      <c r="A1173" t="s">
        <v>8219</v>
      </c>
      <c r="B1173">
        <v>69</v>
      </c>
      <c r="D1173" t="s">
        <v>8221</v>
      </c>
      <c r="E1173">
        <v>13</v>
      </c>
      <c r="G1173" t="s">
        <v>8221</v>
      </c>
      <c r="H1173">
        <v>89</v>
      </c>
    </row>
    <row r="1174" spans="1:8" x14ac:dyDescent="0.25">
      <c r="A1174" t="s">
        <v>8219</v>
      </c>
      <c r="B1174">
        <v>69</v>
      </c>
      <c r="D1174" t="s">
        <v>8221</v>
      </c>
      <c r="E1174">
        <v>13</v>
      </c>
      <c r="G1174" t="s">
        <v>8221</v>
      </c>
      <c r="H1174">
        <v>90</v>
      </c>
    </row>
    <row r="1175" spans="1:8" x14ac:dyDescent="0.25">
      <c r="A1175" t="s">
        <v>8219</v>
      </c>
      <c r="B1175">
        <v>69</v>
      </c>
      <c r="D1175" t="s">
        <v>8221</v>
      </c>
      <c r="E1175">
        <v>13</v>
      </c>
      <c r="G1175" t="s">
        <v>8221</v>
      </c>
      <c r="H1175">
        <v>91</v>
      </c>
    </row>
    <row r="1176" spans="1:8" x14ac:dyDescent="0.25">
      <c r="A1176" t="s">
        <v>8219</v>
      </c>
      <c r="B1176">
        <v>69</v>
      </c>
      <c r="D1176" t="s">
        <v>8221</v>
      </c>
      <c r="E1176">
        <v>13</v>
      </c>
      <c r="G1176" t="s">
        <v>8221</v>
      </c>
      <c r="H1176">
        <v>92</v>
      </c>
    </row>
    <row r="1177" spans="1:8" x14ac:dyDescent="0.25">
      <c r="A1177" t="s">
        <v>8219</v>
      </c>
      <c r="B1177">
        <v>69</v>
      </c>
      <c r="D1177" t="s">
        <v>8221</v>
      </c>
      <c r="E1177">
        <v>13</v>
      </c>
      <c r="G1177" t="s">
        <v>8221</v>
      </c>
      <c r="H1177">
        <v>92</v>
      </c>
    </row>
    <row r="1178" spans="1:8" x14ac:dyDescent="0.25">
      <c r="A1178" t="s">
        <v>8219</v>
      </c>
      <c r="B1178">
        <v>69</v>
      </c>
      <c r="D1178" t="s">
        <v>8221</v>
      </c>
      <c r="E1178">
        <v>13</v>
      </c>
      <c r="G1178" t="s">
        <v>8221</v>
      </c>
      <c r="H1178">
        <v>93</v>
      </c>
    </row>
    <row r="1179" spans="1:8" x14ac:dyDescent="0.25">
      <c r="A1179" t="s">
        <v>8219</v>
      </c>
      <c r="B1179">
        <v>69</v>
      </c>
      <c r="D1179" t="s">
        <v>8221</v>
      </c>
      <c r="E1179">
        <v>13</v>
      </c>
      <c r="G1179" t="s">
        <v>8221</v>
      </c>
      <c r="H1179">
        <v>94</v>
      </c>
    </row>
    <row r="1180" spans="1:8" x14ac:dyDescent="0.25">
      <c r="A1180" t="s">
        <v>8219</v>
      </c>
      <c r="B1180">
        <v>69</v>
      </c>
      <c r="D1180" t="s">
        <v>8221</v>
      </c>
      <c r="E1180">
        <v>13</v>
      </c>
      <c r="G1180" t="s">
        <v>8221</v>
      </c>
      <c r="H1180">
        <v>94</v>
      </c>
    </row>
    <row r="1181" spans="1:8" x14ac:dyDescent="0.25">
      <c r="A1181" t="s">
        <v>8219</v>
      </c>
      <c r="B1181">
        <v>69</v>
      </c>
      <c r="D1181" t="s">
        <v>8221</v>
      </c>
      <c r="E1181">
        <v>13</v>
      </c>
      <c r="G1181" t="s">
        <v>8221</v>
      </c>
      <c r="H1181">
        <v>94</v>
      </c>
    </row>
    <row r="1182" spans="1:8" x14ac:dyDescent="0.25">
      <c r="A1182" t="s">
        <v>8219</v>
      </c>
      <c r="B1182">
        <v>69</v>
      </c>
      <c r="D1182" t="s">
        <v>8221</v>
      </c>
      <c r="E1182">
        <v>13</v>
      </c>
      <c r="G1182" t="s">
        <v>8221</v>
      </c>
      <c r="H1182">
        <v>95</v>
      </c>
    </row>
    <row r="1183" spans="1:8" x14ac:dyDescent="0.25">
      <c r="A1183" t="s">
        <v>8219</v>
      </c>
      <c r="B1183">
        <v>69</v>
      </c>
      <c r="D1183" t="s">
        <v>8221</v>
      </c>
      <c r="E1183">
        <v>14</v>
      </c>
      <c r="G1183" t="s">
        <v>8221</v>
      </c>
      <c r="H1183">
        <v>96</v>
      </c>
    </row>
    <row r="1184" spans="1:8" x14ac:dyDescent="0.25">
      <c r="A1184" t="s">
        <v>8219</v>
      </c>
      <c r="B1184">
        <v>70</v>
      </c>
      <c r="D1184" t="s">
        <v>8221</v>
      </c>
      <c r="E1184">
        <v>14</v>
      </c>
      <c r="G1184" t="s">
        <v>8221</v>
      </c>
      <c r="H1184">
        <v>96</v>
      </c>
    </row>
    <row r="1185" spans="1:8" x14ac:dyDescent="0.25">
      <c r="A1185" t="s">
        <v>8219</v>
      </c>
      <c r="B1185">
        <v>70</v>
      </c>
      <c r="D1185" t="s">
        <v>8221</v>
      </c>
      <c r="E1185">
        <v>14</v>
      </c>
      <c r="G1185" t="s">
        <v>8221</v>
      </c>
      <c r="H1185">
        <v>96</v>
      </c>
    </row>
    <row r="1186" spans="1:8" x14ac:dyDescent="0.25">
      <c r="A1186" t="s">
        <v>8219</v>
      </c>
      <c r="B1186">
        <v>70</v>
      </c>
      <c r="D1186" t="s">
        <v>8221</v>
      </c>
      <c r="E1186">
        <v>14</v>
      </c>
      <c r="G1186" t="s">
        <v>8221</v>
      </c>
      <c r="H1186">
        <v>96</v>
      </c>
    </row>
    <row r="1187" spans="1:8" x14ac:dyDescent="0.25">
      <c r="A1187" t="s">
        <v>8219</v>
      </c>
      <c r="B1187">
        <v>70</v>
      </c>
      <c r="D1187" t="s">
        <v>8221</v>
      </c>
      <c r="E1187">
        <v>14</v>
      </c>
      <c r="G1187" t="s">
        <v>8221</v>
      </c>
      <c r="H1187">
        <v>98</v>
      </c>
    </row>
    <row r="1188" spans="1:8" x14ac:dyDescent="0.25">
      <c r="A1188" t="s">
        <v>8219</v>
      </c>
      <c r="B1188">
        <v>70</v>
      </c>
      <c r="D1188" t="s">
        <v>8221</v>
      </c>
      <c r="E1188">
        <v>14</v>
      </c>
      <c r="G1188" t="s">
        <v>8221</v>
      </c>
      <c r="H1188">
        <v>99</v>
      </c>
    </row>
    <row r="1189" spans="1:8" x14ac:dyDescent="0.25">
      <c r="A1189" t="s">
        <v>8219</v>
      </c>
      <c r="B1189">
        <v>70</v>
      </c>
      <c r="D1189" t="s">
        <v>8221</v>
      </c>
      <c r="E1189">
        <v>14</v>
      </c>
      <c r="G1189" t="s">
        <v>8221</v>
      </c>
      <c r="H1189">
        <v>99</v>
      </c>
    </row>
    <row r="1190" spans="1:8" x14ac:dyDescent="0.25">
      <c r="A1190" t="s">
        <v>8219</v>
      </c>
      <c r="B1190">
        <v>70</v>
      </c>
      <c r="D1190" t="s">
        <v>8221</v>
      </c>
      <c r="E1190">
        <v>14</v>
      </c>
      <c r="G1190" t="s">
        <v>8221</v>
      </c>
      <c r="H1190">
        <v>100</v>
      </c>
    </row>
    <row r="1191" spans="1:8" x14ac:dyDescent="0.25">
      <c r="A1191" t="s">
        <v>8219</v>
      </c>
      <c r="B1191">
        <v>70</v>
      </c>
      <c r="D1191" t="s">
        <v>8221</v>
      </c>
      <c r="E1191">
        <v>14</v>
      </c>
      <c r="G1191" t="s">
        <v>8221</v>
      </c>
      <c r="H1191">
        <v>103</v>
      </c>
    </row>
    <row r="1192" spans="1:8" x14ac:dyDescent="0.25">
      <c r="A1192" t="s">
        <v>8219</v>
      </c>
      <c r="B1192">
        <v>70</v>
      </c>
      <c r="D1192" t="s">
        <v>8221</v>
      </c>
      <c r="E1192">
        <v>14</v>
      </c>
      <c r="G1192" t="s">
        <v>8221</v>
      </c>
      <c r="H1192">
        <v>105</v>
      </c>
    </row>
    <row r="1193" spans="1:8" x14ac:dyDescent="0.25">
      <c r="A1193" t="s">
        <v>8219</v>
      </c>
      <c r="B1193">
        <v>70</v>
      </c>
      <c r="D1193" t="s">
        <v>8221</v>
      </c>
      <c r="E1193">
        <v>14</v>
      </c>
      <c r="G1193" t="s">
        <v>8221</v>
      </c>
      <c r="H1193">
        <v>108</v>
      </c>
    </row>
    <row r="1194" spans="1:8" x14ac:dyDescent="0.25">
      <c r="A1194" t="s">
        <v>8219</v>
      </c>
      <c r="B1194">
        <v>70</v>
      </c>
      <c r="D1194" t="s">
        <v>8221</v>
      </c>
      <c r="E1194">
        <v>14</v>
      </c>
      <c r="G1194" t="s">
        <v>8221</v>
      </c>
      <c r="H1194">
        <v>110</v>
      </c>
    </row>
    <row r="1195" spans="1:8" x14ac:dyDescent="0.25">
      <c r="A1195" t="s">
        <v>8219</v>
      </c>
      <c r="B1195">
        <v>70</v>
      </c>
      <c r="D1195" t="s">
        <v>8221</v>
      </c>
      <c r="E1195">
        <v>14</v>
      </c>
      <c r="G1195" t="s">
        <v>8221</v>
      </c>
      <c r="H1195">
        <v>113</v>
      </c>
    </row>
    <row r="1196" spans="1:8" x14ac:dyDescent="0.25">
      <c r="A1196" t="s">
        <v>8219</v>
      </c>
      <c r="B1196">
        <v>70</v>
      </c>
      <c r="D1196" t="s">
        <v>8221</v>
      </c>
      <c r="E1196">
        <v>14</v>
      </c>
      <c r="G1196" t="s">
        <v>8221</v>
      </c>
      <c r="H1196">
        <v>114</v>
      </c>
    </row>
    <row r="1197" spans="1:8" x14ac:dyDescent="0.25">
      <c r="A1197" t="s">
        <v>8219</v>
      </c>
      <c r="B1197">
        <v>70</v>
      </c>
      <c r="D1197" t="s">
        <v>8221</v>
      </c>
      <c r="E1197">
        <v>14</v>
      </c>
      <c r="G1197" t="s">
        <v>8221</v>
      </c>
      <c r="H1197">
        <v>114</v>
      </c>
    </row>
    <row r="1198" spans="1:8" x14ac:dyDescent="0.25">
      <c r="A1198" t="s">
        <v>8219</v>
      </c>
      <c r="B1198">
        <v>70</v>
      </c>
      <c r="D1198" t="s">
        <v>8221</v>
      </c>
      <c r="E1198">
        <v>14</v>
      </c>
      <c r="G1198" t="s">
        <v>8221</v>
      </c>
      <c r="H1198">
        <v>117</v>
      </c>
    </row>
    <row r="1199" spans="1:8" x14ac:dyDescent="0.25">
      <c r="A1199" t="s">
        <v>8219</v>
      </c>
      <c r="B1199">
        <v>70</v>
      </c>
      <c r="D1199" t="s">
        <v>8221</v>
      </c>
      <c r="E1199">
        <v>14</v>
      </c>
      <c r="G1199" t="s">
        <v>8221</v>
      </c>
      <c r="H1199">
        <v>118</v>
      </c>
    </row>
    <row r="1200" spans="1:8" x14ac:dyDescent="0.25">
      <c r="A1200" t="s">
        <v>8219</v>
      </c>
      <c r="B1200">
        <v>70</v>
      </c>
      <c r="D1200" t="s">
        <v>8221</v>
      </c>
      <c r="E1200">
        <v>14</v>
      </c>
      <c r="G1200" t="s">
        <v>8221</v>
      </c>
      <c r="H1200">
        <v>121</v>
      </c>
    </row>
    <row r="1201" spans="1:8" x14ac:dyDescent="0.25">
      <c r="A1201" t="s">
        <v>8219</v>
      </c>
      <c r="B1201">
        <v>71</v>
      </c>
      <c r="D1201" t="s">
        <v>8221</v>
      </c>
      <c r="E1201">
        <v>14</v>
      </c>
      <c r="G1201" t="s">
        <v>8221</v>
      </c>
      <c r="H1201">
        <v>122</v>
      </c>
    </row>
    <row r="1202" spans="1:8" x14ac:dyDescent="0.25">
      <c r="A1202" t="s">
        <v>8219</v>
      </c>
      <c r="B1202">
        <v>71</v>
      </c>
      <c r="D1202" t="s">
        <v>8221</v>
      </c>
      <c r="E1202">
        <v>14</v>
      </c>
      <c r="G1202" t="s">
        <v>8221</v>
      </c>
      <c r="H1202">
        <v>123</v>
      </c>
    </row>
    <row r="1203" spans="1:8" x14ac:dyDescent="0.25">
      <c r="A1203" t="s">
        <v>8219</v>
      </c>
      <c r="B1203">
        <v>71</v>
      </c>
      <c r="D1203" t="s">
        <v>8221</v>
      </c>
      <c r="E1203">
        <v>14</v>
      </c>
      <c r="G1203" t="s">
        <v>8221</v>
      </c>
      <c r="H1203">
        <v>123</v>
      </c>
    </row>
    <row r="1204" spans="1:8" x14ac:dyDescent="0.25">
      <c r="A1204" t="s">
        <v>8219</v>
      </c>
      <c r="B1204">
        <v>71</v>
      </c>
      <c r="D1204" t="s">
        <v>8221</v>
      </c>
      <c r="E1204">
        <v>15</v>
      </c>
      <c r="G1204" t="s">
        <v>8221</v>
      </c>
      <c r="H1204">
        <v>124</v>
      </c>
    </row>
    <row r="1205" spans="1:8" x14ac:dyDescent="0.25">
      <c r="A1205" t="s">
        <v>8219</v>
      </c>
      <c r="B1205">
        <v>71</v>
      </c>
      <c r="D1205" t="s">
        <v>8221</v>
      </c>
      <c r="E1205">
        <v>15</v>
      </c>
      <c r="G1205" t="s">
        <v>8221</v>
      </c>
      <c r="H1205">
        <v>124</v>
      </c>
    </row>
    <row r="1206" spans="1:8" x14ac:dyDescent="0.25">
      <c r="A1206" t="s">
        <v>8219</v>
      </c>
      <c r="B1206">
        <v>71</v>
      </c>
      <c r="D1206" t="s">
        <v>8221</v>
      </c>
      <c r="E1206">
        <v>15</v>
      </c>
      <c r="G1206" t="s">
        <v>8221</v>
      </c>
      <c r="H1206">
        <v>125</v>
      </c>
    </row>
    <row r="1207" spans="1:8" x14ac:dyDescent="0.25">
      <c r="A1207" t="s">
        <v>8219</v>
      </c>
      <c r="B1207">
        <v>71</v>
      </c>
      <c r="D1207" t="s">
        <v>8221</v>
      </c>
      <c r="E1207">
        <v>15</v>
      </c>
      <c r="G1207" t="s">
        <v>8221</v>
      </c>
      <c r="H1207">
        <v>129</v>
      </c>
    </row>
    <row r="1208" spans="1:8" x14ac:dyDescent="0.25">
      <c r="A1208" t="s">
        <v>8219</v>
      </c>
      <c r="B1208">
        <v>71</v>
      </c>
      <c r="D1208" t="s">
        <v>8221</v>
      </c>
      <c r="E1208">
        <v>15</v>
      </c>
      <c r="G1208" t="s">
        <v>8221</v>
      </c>
      <c r="H1208">
        <v>135</v>
      </c>
    </row>
    <row r="1209" spans="1:8" x14ac:dyDescent="0.25">
      <c r="A1209" t="s">
        <v>8219</v>
      </c>
      <c r="B1209">
        <v>71</v>
      </c>
      <c r="D1209" t="s">
        <v>8221</v>
      </c>
      <c r="E1209">
        <v>15</v>
      </c>
      <c r="G1209" t="s">
        <v>8221</v>
      </c>
      <c r="H1209">
        <v>139</v>
      </c>
    </row>
    <row r="1210" spans="1:8" x14ac:dyDescent="0.25">
      <c r="A1210" t="s">
        <v>8219</v>
      </c>
      <c r="B1210">
        <v>71</v>
      </c>
      <c r="D1210" t="s">
        <v>8221</v>
      </c>
      <c r="E1210">
        <v>15</v>
      </c>
      <c r="G1210" t="s">
        <v>8221</v>
      </c>
      <c r="H1210">
        <v>140</v>
      </c>
    </row>
    <row r="1211" spans="1:8" x14ac:dyDescent="0.25">
      <c r="A1211" t="s">
        <v>8219</v>
      </c>
      <c r="B1211">
        <v>71</v>
      </c>
      <c r="D1211" t="s">
        <v>8221</v>
      </c>
      <c r="E1211">
        <v>15</v>
      </c>
      <c r="G1211" t="s">
        <v>8221</v>
      </c>
      <c r="H1211">
        <v>140</v>
      </c>
    </row>
    <row r="1212" spans="1:8" x14ac:dyDescent="0.25">
      <c r="A1212" t="s">
        <v>8219</v>
      </c>
      <c r="B1212">
        <v>71</v>
      </c>
      <c r="D1212" t="s">
        <v>8221</v>
      </c>
      <c r="E1212">
        <v>15</v>
      </c>
      <c r="G1212" t="s">
        <v>8221</v>
      </c>
      <c r="H1212">
        <v>140</v>
      </c>
    </row>
    <row r="1213" spans="1:8" x14ac:dyDescent="0.25">
      <c r="A1213" t="s">
        <v>8219</v>
      </c>
      <c r="B1213">
        <v>71</v>
      </c>
      <c r="D1213" t="s">
        <v>8221</v>
      </c>
      <c r="E1213">
        <v>15</v>
      </c>
      <c r="G1213" t="s">
        <v>8221</v>
      </c>
      <c r="H1213">
        <v>147</v>
      </c>
    </row>
    <row r="1214" spans="1:8" x14ac:dyDescent="0.25">
      <c r="A1214" t="s">
        <v>8219</v>
      </c>
      <c r="B1214">
        <v>71</v>
      </c>
      <c r="D1214" t="s">
        <v>8221</v>
      </c>
      <c r="E1214">
        <v>15</v>
      </c>
      <c r="G1214" t="s">
        <v>8221</v>
      </c>
      <c r="H1214">
        <v>147</v>
      </c>
    </row>
    <row r="1215" spans="1:8" x14ac:dyDescent="0.25">
      <c r="A1215" t="s">
        <v>8219</v>
      </c>
      <c r="B1215">
        <v>71</v>
      </c>
      <c r="D1215" t="s">
        <v>8221</v>
      </c>
      <c r="E1215">
        <v>15</v>
      </c>
      <c r="G1215" t="s">
        <v>8221</v>
      </c>
      <c r="H1215">
        <v>148</v>
      </c>
    </row>
    <row r="1216" spans="1:8" x14ac:dyDescent="0.25">
      <c r="A1216" t="s">
        <v>8219</v>
      </c>
      <c r="B1216">
        <v>71</v>
      </c>
      <c r="D1216" t="s">
        <v>8221</v>
      </c>
      <c r="E1216">
        <v>15</v>
      </c>
      <c r="G1216" t="s">
        <v>8221</v>
      </c>
      <c r="H1216">
        <v>152</v>
      </c>
    </row>
    <row r="1217" spans="1:8" x14ac:dyDescent="0.25">
      <c r="A1217" t="s">
        <v>8219</v>
      </c>
      <c r="B1217">
        <v>72</v>
      </c>
      <c r="D1217" t="s">
        <v>8221</v>
      </c>
      <c r="E1217">
        <v>16</v>
      </c>
      <c r="G1217" t="s">
        <v>8221</v>
      </c>
      <c r="H1217">
        <v>167</v>
      </c>
    </row>
    <row r="1218" spans="1:8" x14ac:dyDescent="0.25">
      <c r="A1218" t="s">
        <v>8219</v>
      </c>
      <c r="B1218">
        <v>72</v>
      </c>
      <c r="D1218" t="s">
        <v>8221</v>
      </c>
      <c r="E1218">
        <v>16</v>
      </c>
      <c r="G1218" t="s">
        <v>8221</v>
      </c>
      <c r="H1218">
        <v>170</v>
      </c>
    </row>
    <row r="1219" spans="1:8" x14ac:dyDescent="0.25">
      <c r="A1219" t="s">
        <v>8219</v>
      </c>
      <c r="B1219">
        <v>72</v>
      </c>
      <c r="D1219" t="s">
        <v>8221</v>
      </c>
      <c r="E1219">
        <v>16</v>
      </c>
      <c r="G1219" t="s">
        <v>8221</v>
      </c>
      <c r="H1219">
        <v>171</v>
      </c>
    </row>
    <row r="1220" spans="1:8" x14ac:dyDescent="0.25">
      <c r="A1220" t="s">
        <v>8219</v>
      </c>
      <c r="B1220">
        <v>72</v>
      </c>
      <c r="D1220" t="s">
        <v>8221</v>
      </c>
      <c r="E1220">
        <v>16</v>
      </c>
      <c r="G1220" t="s">
        <v>8221</v>
      </c>
      <c r="H1220">
        <v>171</v>
      </c>
    </row>
    <row r="1221" spans="1:8" x14ac:dyDescent="0.25">
      <c r="A1221" t="s">
        <v>8219</v>
      </c>
      <c r="B1221">
        <v>72</v>
      </c>
      <c r="D1221" t="s">
        <v>8221</v>
      </c>
      <c r="E1221">
        <v>16</v>
      </c>
      <c r="G1221" t="s">
        <v>8221</v>
      </c>
      <c r="H1221">
        <v>179</v>
      </c>
    </row>
    <row r="1222" spans="1:8" x14ac:dyDescent="0.25">
      <c r="A1222" t="s">
        <v>8219</v>
      </c>
      <c r="B1222">
        <v>72</v>
      </c>
      <c r="D1222" t="s">
        <v>8221</v>
      </c>
      <c r="E1222">
        <v>16</v>
      </c>
      <c r="G1222" t="s">
        <v>8221</v>
      </c>
      <c r="H1222">
        <v>185</v>
      </c>
    </row>
    <row r="1223" spans="1:8" x14ac:dyDescent="0.25">
      <c r="A1223" t="s">
        <v>8219</v>
      </c>
      <c r="B1223">
        <v>72</v>
      </c>
      <c r="D1223" t="s">
        <v>8221</v>
      </c>
      <c r="E1223">
        <v>16</v>
      </c>
      <c r="G1223" t="s">
        <v>8221</v>
      </c>
      <c r="H1223">
        <v>188</v>
      </c>
    </row>
    <row r="1224" spans="1:8" x14ac:dyDescent="0.25">
      <c r="A1224" t="s">
        <v>8219</v>
      </c>
      <c r="B1224">
        <v>72</v>
      </c>
      <c r="D1224" t="s">
        <v>8221</v>
      </c>
      <c r="E1224">
        <v>16</v>
      </c>
      <c r="G1224" t="s">
        <v>8221</v>
      </c>
      <c r="H1224">
        <v>196</v>
      </c>
    </row>
    <row r="1225" spans="1:8" x14ac:dyDescent="0.25">
      <c r="A1225" t="s">
        <v>8219</v>
      </c>
      <c r="B1225">
        <v>72</v>
      </c>
      <c r="D1225" t="s">
        <v>8221</v>
      </c>
      <c r="E1225">
        <v>16</v>
      </c>
      <c r="G1225" t="s">
        <v>8221</v>
      </c>
      <c r="H1225">
        <v>196</v>
      </c>
    </row>
    <row r="1226" spans="1:8" x14ac:dyDescent="0.25">
      <c r="A1226" t="s">
        <v>8219</v>
      </c>
      <c r="B1226">
        <v>72</v>
      </c>
      <c r="D1226" t="s">
        <v>8221</v>
      </c>
      <c r="E1226">
        <v>16</v>
      </c>
      <c r="G1226" t="s">
        <v>8221</v>
      </c>
      <c r="H1226">
        <v>197</v>
      </c>
    </row>
    <row r="1227" spans="1:8" x14ac:dyDescent="0.25">
      <c r="A1227" t="s">
        <v>8219</v>
      </c>
      <c r="B1227">
        <v>72</v>
      </c>
      <c r="D1227" t="s">
        <v>8221</v>
      </c>
      <c r="E1227">
        <v>16</v>
      </c>
      <c r="G1227" t="s">
        <v>8221</v>
      </c>
      <c r="H1227">
        <v>201</v>
      </c>
    </row>
    <row r="1228" spans="1:8" x14ac:dyDescent="0.25">
      <c r="A1228" t="s">
        <v>8219</v>
      </c>
      <c r="B1228">
        <v>72</v>
      </c>
      <c r="D1228" t="s">
        <v>8221</v>
      </c>
      <c r="E1228">
        <v>16</v>
      </c>
      <c r="G1228" t="s">
        <v>8221</v>
      </c>
      <c r="H1228">
        <v>202</v>
      </c>
    </row>
    <row r="1229" spans="1:8" x14ac:dyDescent="0.25">
      <c r="A1229" t="s">
        <v>8219</v>
      </c>
      <c r="B1229">
        <v>72</v>
      </c>
      <c r="D1229" t="s">
        <v>8221</v>
      </c>
      <c r="E1229">
        <v>16</v>
      </c>
      <c r="G1229" t="s">
        <v>8221</v>
      </c>
      <c r="H1229">
        <v>215</v>
      </c>
    </row>
    <row r="1230" spans="1:8" x14ac:dyDescent="0.25">
      <c r="A1230" t="s">
        <v>8219</v>
      </c>
      <c r="B1230">
        <v>73</v>
      </c>
      <c r="D1230" t="s">
        <v>8221</v>
      </c>
      <c r="E1230">
        <v>16</v>
      </c>
      <c r="G1230" t="s">
        <v>8221</v>
      </c>
      <c r="H1230">
        <v>229</v>
      </c>
    </row>
    <row r="1231" spans="1:8" x14ac:dyDescent="0.25">
      <c r="A1231" t="s">
        <v>8219</v>
      </c>
      <c r="B1231">
        <v>73</v>
      </c>
      <c r="D1231" t="s">
        <v>8221</v>
      </c>
      <c r="E1231">
        <v>16</v>
      </c>
      <c r="G1231" t="s">
        <v>8221</v>
      </c>
      <c r="H1231">
        <v>236</v>
      </c>
    </row>
    <row r="1232" spans="1:8" x14ac:dyDescent="0.25">
      <c r="A1232" t="s">
        <v>8219</v>
      </c>
      <c r="B1232">
        <v>73</v>
      </c>
      <c r="D1232" t="s">
        <v>8221</v>
      </c>
      <c r="E1232">
        <v>16</v>
      </c>
      <c r="G1232" t="s">
        <v>8221</v>
      </c>
      <c r="H1232">
        <v>285</v>
      </c>
    </row>
    <row r="1233" spans="1:8" x14ac:dyDescent="0.25">
      <c r="A1233" t="s">
        <v>8219</v>
      </c>
      <c r="B1233">
        <v>73</v>
      </c>
      <c r="D1233" t="s">
        <v>8221</v>
      </c>
      <c r="E1233">
        <v>17</v>
      </c>
      <c r="G1233" t="s">
        <v>8221</v>
      </c>
      <c r="H1233">
        <v>296</v>
      </c>
    </row>
    <row r="1234" spans="1:8" x14ac:dyDescent="0.25">
      <c r="A1234" t="s">
        <v>8219</v>
      </c>
      <c r="B1234">
        <v>73</v>
      </c>
      <c r="D1234" t="s">
        <v>8221</v>
      </c>
      <c r="E1234">
        <v>17</v>
      </c>
      <c r="G1234" t="s">
        <v>8221</v>
      </c>
      <c r="H1234">
        <v>310</v>
      </c>
    </row>
    <row r="1235" spans="1:8" x14ac:dyDescent="0.25">
      <c r="A1235" t="s">
        <v>8219</v>
      </c>
      <c r="B1235">
        <v>73</v>
      </c>
      <c r="D1235" t="s">
        <v>8221</v>
      </c>
      <c r="E1235">
        <v>17</v>
      </c>
      <c r="G1235" t="s">
        <v>8221</v>
      </c>
      <c r="H1235">
        <v>311</v>
      </c>
    </row>
    <row r="1236" spans="1:8" x14ac:dyDescent="0.25">
      <c r="A1236" t="s">
        <v>8219</v>
      </c>
      <c r="B1236">
        <v>73</v>
      </c>
      <c r="D1236" t="s">
        <v>8221</v>
      </c>
      <c r="E1236">
        <v>17</v>
      </c>
      <c r="G1236" t="s">
        <v>8221</v>
      </c>
      <c r="H1236">
        <v>312</v>
      </c>
    </row>
    <row r="1237" spans="1:8" x14ac:dyDescent="0.25">
      <c r="A1237" t="s">
        <v>8219</v>
      </c>
      <c r="B1237">
        <v>73</v>
      </c>
      <c r="D1237" t="s">
        <v>8221</v>
      </c>
      <c r="E1237">
        <v>17</v>
      </c>
      <c r="G1237" t="s">
        <v>8221</v>
      </c>
      <c r="H1237">
        <v>336</v>
      </c>
    </row>
    <row r="1238" spans="1:8" x14ac:dyDescent="0.25">
      <c r="A1238" t="s">
        <v>8219</v>
      </c>
      <c r="B1238">
        <v>73</v>
      </c>
      <c r="D1238" t="s">
        <v>8221</v>
      </c>
      <c r="E1238">
        <v>17</v>
      </c>
      <c r="G1238" t="s">
        <v>8221</v>
      </c>
      <c r="H1238">
        <v>338</v>
      </c>
    </row>
    <row r="1239" spans="1:8" x14ac:dyDescent="0.25">
      <c r="A1239" t="s">
        <v>8219</v>
      </c>
      <c r="B1239">
        <v>73</v>
      </c>
      <c r="D1239" t="s">
        <v>8221</v>
      </c>
      <c r="E1239">
        <v>17</v>
      </c>
      <c r="G1239" t="s">
        <v>8221</v>
      </c>
      <c r="H1239">
        <v>369</v>
      </c>
    </row>
    <row r="1240" spans="1:8" x14ac:dyDescent="0.25">
      <c r="A1240" t="s">
        <v>8219</v>
      </c>
      <c r="B1240">
        <v>73</v>
      </c>
      <c r="D1240" t="s">
        <v>8221</v>
      </c>
      <c r="E1240">
        <v>17</v>
      </c>
      <c r="G1240" t="s">
        <v>8221</v>
      </c>
      <c r="H1240">
        <v>456</v>
      </c>
    </row>
    <row r="1241" spans="1:8" x14ac:dyDescent="0.25">
      <c r="A1241" t="s">
        <v>8219</v>
      </c>
      <c r="B1241">
        <v>73</v>
      </c>
      <c r="D1241" t="s">
        <v>8221</v>
      </c>
      <c r="E1241">
        <v>17</v>
      </c>
      <c r="G1241" t="s">
        <v>8221</v>
      </c>
      <c r="H1241">
        <v>534</v>
      </c>
    </row>
    <row r="1242" spans="1:8" x14ac:dyDescent="0.25">
      <c r="A1242" t="s">
        <v>8219</v>
      </c>
      <c r="B1242">
        <v>74</v>
      </c>
      <c r="D1242" t="s">
        <v>8221</v>
      </c>
      <c r="E1242">
        <v>17</v>
      </c>
      <c r="G1242" t="s">
        <v>8221</v>
      </c>
      <c r="H1242">
        <v>890</v>
      </c>
    </row>
    <row r="1243" spans="1:8" x14ac:dyDescent="0.25">
      <c r="A1243" t="s">
        <v>8219</v>
      </c>
      <c r="B1243">
        <v>74</v>
      </c>
      <c r="D1243" t="s">
        <v>8221</v>
      </c>
      <c r="E1243">
        <v>17</v>
      </c>
      <c r="G1243" t="s">
        <v>8221</v>
      </c>
      <c r="H1243">
        <v>975</v>
      </c>
    </row>
    <row r="1244" spans="1:8" x14ac:dyDescent="0.25">
      <c r="A1244" t="s">
        <v>8219</v>
      </c>
      <c r="B1244">
        <v>74</v>
      </c>
      <c r="D1244" t="s">
        <v>8221</v>
      </c>
      <c r="E1244">
        <v>17</v>
      </c>
      <c r="G1244" t="s">
        <v>8221</v>
      </c>
      <c r="H1244">
        <v>1293</v>
      </c>
    </row>
    <row r="1245" spans="1:8" x14ac:dyDescent="0.25">
      <c r="A1245" t="s">
        <v>8219</v>
      </c>
      <c r="B1245">
        <v>74</v>
      </c>
      <c r="D1245" t="s">
        <v>8221</v>
      </c>
      <c r="E1245">
        <v>17</v>
      </c>
    </row>
    <row r="1246" spans="1:8" x14ac:dyDescent="0.25">
      <c r="A1246" t="s">
        <v>8219</v>
      </c>
      <c r="B1246">
        <v>74</v>
      </c>
      <c r="D1246" t="s">
        <v>8221</v>
      </c>
      <c r="E1246">
        <v>17</v>
      </c>
    </row>
    <row r="1247" spans="1:8" x14ac:dyDescent="0.25">
      <c r="A1247" t="s">
        <v>8219</v>
      </c>
      <c r="B1247">
        <v>74</v>
      </c>
      <c r="D1247" t="s">
        <v>8221</v>
      </c>
      <c r="E1247">
        <v>17</v>
      </c>
    </row>
    <row r="1248" spans="1:8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autoFilter ref="G1:H1047046" xr:uid="{24F128C2-4F9D-45F1-8DB2-002A684F9100}"/>
  <sortState xmlns:xlrd2="http://schemas.microsoft.com/office/spreadsheetml/2017/richdata2" ref="D2:E1898">
    <sortCondition ref="E2:E18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Country</vt:lpstr>
      <vt:lpstr>SubCategoryStats</vt:lpstr>
      <vt:lpstr>LaunchDateOutcomes</vt:lpstr>
      <vt:lpstr>Sheet1</vt:lpstr>
      <vt:lpstr>Data &amp; Goal Outcomes</vt:lpstr>
      <vt:lpstr>Success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K</cp:lastModifiedBy>
  <dcterms:created xsi:type="dcterms:W3CDTF">2017-04-20T15:17:24Z</dcterms:created>
  <dcterms:modified xsi:type="dcterms:W3CDTF">2020-02-28T21:36:22Z</dcterms:modified>
</cp:coreProperties>
</file>