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0" yWindow="45" windowWidth="15960" windowHeight="11760" firstSheet="15" activeTab="16"/>
  </bookViews>
  <sheets>
    <sheet name="Task 0 - Table 1" sheetId="1" r:id="rId1"/>
    <sheet name="Task 00 p-release - Table 2" sheetId="2" r:id="rId2"/>
    <sheet name="Task 00 vowel onset - Table 2" sheetId="3" r:id="rId3"/>
    <sheet name="Task 000 fast entrained - Table" sheetId="4" r:id="rId4"/>
    <sheet name="Task 000 med entrained - Table " sheetId="5" r:id="rId5"/>
    <sheet name="Task 000 slow entrained - Table" sheetId="6" r:id="rId6"/>
    <sheet name="Task 000 fast independent - Tab" sheetId="7" r:id="rId7"/>
    <sheet name="Task 000 med independent - Tabl" sheetId="8" r:id="rId8"/>
    <sheet name="Task 000 slow independent - Tab" sheetId="9" r:id="rId9"/>
    <sheet name="0000 fast entr p-release - Tabl" sheetId="10" r:id="rId10"/>
    <sheet name="0000 med entr p-release - Table" sheetId="11" r:id="rId11"/>
    <sheet name="0000 slow entr p-rel - Table 1" sheetId="12" r:id="rId12"/>
    <sheet name="0000 fast ind p-rel - Table 1" sheetId="13" r:id="rId13"/>
    <sheet name="0000 med ind p-rel - Table 1" sheetId="14" r:id="rId14"/>
    <sheet name="0000 slow ind p-rel - Table 1" sheetId="15" r:id="rId15"/>
    <sheet name="0000 fast entr vowel onset - Ta" sheetId="16" r:id="rId16"/>
    <sheet name="0000 med entr vowel onset - Tab" sheetId="17" r:id="rId17"/>
    <sheet name="0000 slow entr vowel onset - Ta" sheetId="18" r:id="rId18"/>
    <sheet name="0000 fast ind vowel onset - Tab" sheetId="19" r:id="rId19"/>
    <sheet name="0000 med ind vowel onset - Tabl" sheetId="20" r:id="rId20"/>
    <sheet name="0000 slow ind vowel onset - Tab" sheetId="21" r:id="rId21"/>
  </sheets>
  <calcPr calcId="145621"/>
</workbook>
</file>

<file path=xl/calcChain.xml><?xml version="1.0" encoding="utf-8"?>
<calcChain xmlns="http://schemas.openxmlformats.org/spreadsheetml/2006/main">
  <c r="Q2" i="16" l="1"/>
  <c r="L2" i="10"/>
  <c r="L14" i="10"/>
  <c r="L15" i="10"/>
  <c r="L16" i="10"/>
  <c r="L17" i="10"/>
  <c r="L18" i="10"/>
  <c r="L19" i="10"/>
  <c r="L20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H34" i="10"/>
  <c r="H27" i="10"/>
  <c r="H17" i="10"/>
  <c r="H18" i="10"/>
  <c r="H3" i="12"/>
  <c r="H4" i="12"/>
  <c r="H5" i="12"/>
  <c r="H6" i="12"/>
  <c r="H7" i="12"/>
  <c r="H8" i="12"/>
  <c r="H9" i="12"/>
  <c r="H10" i="12"/>
  <c r="H11" i="12"/>
  <c r="U3" i="4"/>
  <c r="Q3" i="4"/>
  <c r="Q2" i="4"/>
  <c r="Q3" i="5"/>
  <c r="Q2" i="5"/>
  <c r="Q3" i="6"/>
  <c r="Q2" i="6"/>
  <c r="F3" i="9"/>
  <c r="F2" i="9"/>
  <c r="F3" i="8"/>
  <c r="F2" i="8"/>
  <c r="F3" i="7"/>
  <c r="F2" i="7"/>
  <c r="F3" i="1"/>
  <c r="L11" i="5"/>
  <c r="L12" i="5"/>
  <c r="L13" i="5"/>
  <c r="L14" i="5"/>
  <c r="L15" i="5"/>
  <c r="L16" i="5"/>
  <c r="L17" i="5"/>
  <c r="H11" i="5"/>
  <c r="H12" i="5"/>
  <c r="H13" i="5"/>
  <c r="H14" i="5"/>
  <c r="H15" i="5"/>
  <c r="H16" i="5"/>
  <c r="H17" i="5"/>
  <c r="U2" i="4"/>
  <c r="H3" i="1"/>
  <c r="G3" i="1"/>
  <c r="H2" i="1"/>
  <c r="G2" i="1"/>
  <c r="H3" i="2"/>
  <c r="G3" i="2"/>
  <c r="F3" i="2"/>
  <c r="H2" i="2"/>
  <c r="G2" i="2"/>
  <c r="F2" i="2"/>
  <c r="F5" i="3"/>
  <c r="H3" i="3"/>
  <c r="H2" i="3"/>
  <c r="G2" i="3"/>
  <c r="G3" i="3"/>
  <c r="F3" i="3"/>
  <c r="F2" i="3"/>
  <c r="H2" i="4"/>
  <c r="H3" i="4"/>
  <c r="L2" i="4"/>
  <c r="L3" i="4"/>
  <c r="H4" i="4"/>
  <c r="L4" i="4" s="1"/>
  <c r="H5" i="4"/>
  <c r="L5" i="4" s="1"/>
  <c r="H6" i="4"/>
  <c r="L6" i="4"/>
  <c r="A2" i="9"/>
  <c r="A3" i="9"/>
  <c r="A4" i="9"/>
  <c r="A5" i="9"/>
  <c r="C2" i="2"/>
  <c r="C3" i="2"/>
  <c r="C4" i="2"/>
  <c r="C5" i="2"/>
  <c r="C6" i="2"/>
  <c r="C7" i="2"/>
  <c r="C10" i="2"/>
  <c r="C11" i="2"/>
  <c r="C12" i="2"/>
  <c r="F2" i="1" l="1"/>
  <c r="A4" i="20"/>
  <c r="A5" i="20"/>
  <c r="A6" i="20"/>
  <c r="A7" i="20"/>
  <c r="A8" i="20"/>
  <c r="A9" i="20"/>
  <c r="A2" i="21"/>
  <c r="A3" i="21"/>
  <c r="A3" i="20"/>
  <c r="A2" i="20"/>
  <c r="A4" i="21"/>
  <c r="A5" i="2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H3" i="16"/>
  <c r="L3" i="16" s="1"/>
  <c r="H4" i="16"/>
  <c r="L4" i="16" s="1"/>
  <c r="H5" i="16"/>
  <c r="L5" i="16" s="1"/>
  <c r="H6" i="16"/>
  <c r="L6" i="16" s="1"/>
  <c r="H7" i="16"/>
  <c r="L7" i="16" s="1"/>
  <c r="H8" i="16"/>
  <c r="L8" i="16" s="1"/>
  <c r="H9" i="16"/>
  <c r="L9" i="16" s="1"/>
  <c r="H10" i="16"/>
  <c r="L10" i="16" s="1"/>
  <c r="H11" i="16"/>
  <c r="L11" i="16" s="1"/>
  <c r="H12" i="16"/>
  <c r="L12" i="16" s="1"/>
  <c r="H13" i="16"/>
  <c r="L13" i="16" s="1"/>
  <c r="H14" i="16"/>
  <c r="L14" i="16" s="1"/>
  <c r="H15" i="16"/>
  <c r="L15" i="16" s="1"/>
  <c r="H16" i="16"/>
  <c r="L16" i="16" s="1"/>
  <c r="H17" i="16"/>
  <c r="L17" i="16" s="1"/>
  <c r="H18" i="16"/>
  <c r="L18" i="16" s="1"/>
  <c r="H19" i="16"/>
  <c r="L19" i="16" s="1"/>
  <c r="H20" i="16"/>
  <c r="L20" i="16" s="1"/>
  <c r="H21" i="16"/>
  <c r="L21" i="16" s="1"/>
  <c r="H22" i="16"/>
  <c r="L22" i="16" s="1"/>
  <c r="H23" i="16"/>
  <c r="L23" i="16" s="1"/>
  <c r="H24" i="16"/>
  <c r="L24" i="16" s="1"/>
  <c r="H25" i="16"/>
  <c r="L25" i="16" s="1"/>
  <c r="H26" i="16"/>
  <c r="L26" i="16" s="1"/>
  <c r="H27" i="16"/>
  <c r="L27" i="16" s="1"/>
  <c r="H28" i="16"/>
  <c r="L28" i="16" s="1"/>
  <c r="H29" i="16"/>
  <c r="L29" i="16" s="1"/>
  <c r="H30" i="16"/>
  <c r="L30" i="16" s="1"/>
  <c r="H31" i="16"/>
  <c r="L31" i="16" s="1"/>
  <c r="H32" i="16"/>
  <c r="L32" i="16" s="1"/>
  <c r="H33" i="16"/>
  <c r="L33" i="16" s="1"/>
  <c r="H34" i="16"/>
  <c r="L34" i="16" s="1"/>
  <c r="H35" i="16"/>
  <c r="L35" i="16" s="1"/>
  <c r="H36" i="16"/>
  <c r="L36" i="16" s="1"/>
  <c r="H37" i="16"/>
  <c r="L37" i="16" s="1"/>
  <c r="H2" i="16"/>
  <c r="L2" i="16" s="1"/>
  <c r="H3" i="18"/>
  <c r="L3" i="18" s="1"/>
  <c r="H4" i="18"/>
  <c r="L4" i="18" s="1"/>
  <c r="H5" i="18"/>
  <c r="L5" i="18" s="1"/>
  <c r="H6" i="18"/>
  <c r="L6" i="18" s="1"/>
  <c r="H7" i="18"/>
  <c r="L7" i="18" s="1"/>
  <c r="H8" i="18"/>
  <c r="L8" i="18" s="1"/>
  <c r="H9" i="18"/>
  <c r="L9" i="18" s="1"/>
  <c r="H10" i="18"/>
  <c r="L10" i="18" s="1"/>
  <c r="H11" i="18"/>
  <c r="L11" i="18" s="1"/>
  <c r="H2" i="18"/>
  <c r="L2" i="18" s="1"/>
  <c r="L20" i="17"/>
  <c r="H3" i="17"/>
  <c r="L3" i="17" s="1"/>
  <c r="H4" i="17"/>
  <c r="L4" i="17" s="1"/>
  <c r="H5" i="17"/>
  <c r="L5" i="17" s="1"/>
  <c r="H6" i="17"/>
  <c r="L6" i="17" s="1"/>
  <c r="H7" i="17"/>
  <c r="L7" i="17" s="1"/>
  <c r="H8" i="17"/>
  <c r="L8" i="17" s="1"/>
  <c r="H9" i="17"/>
  <c r="L9" i="17" s="1"/>
  <c r="H10" i="17"/>
  <c r="L10" i="17" s="1"/>
  <c r="H11" i="17"/>
  <c r="L11" i="17" s="1"/>
  <c r="H12" i="17"/>
  <c r="L12" i="17" s="1"/>
  <c r="H13" i="17"/>
  <c r="L13" i="17" s="1"/>
  <c r="H14" i="17"/>
  <c r="L14" i="17" s="1"/>
  <c r="H15" i="17"/>
  <c r="L15" i="17" s="1"/>
  <c r="H16" i="17"/>
  <c r="L16" i="17" s="1"/>
  <c r="H17" i="17"/>
  <c r="L17" i="17" s="1"/>
  <c r="H18" i="17"/>
  <c r="L18" i="17" s="1"/>
  <c r="H19" i="17"/>
  <c r="L19" i="17" s="1"/>
  <c r="H20" i="17"/>
  <c r="H2" i="17"/>
  <c r="L2" i="17" s="1"/>
  <c r="A9" i="13"/>
  <c r="A13" i="13"/>
  <c r="A17" i="13"/>
  <c r="A18" i="13"/>
  <c r="A19" i="13"/>
  <c r="H36" i="10"/>
  <c r="L36" i="10" s="1"/>
  <c r="H37" i="10"/>
  <c r="L37" i="10" s="1"/>
  <c r="H14" i="10"/>
  <c r="H15" i="10"/>
  <c r="H16" i="10"/>
  <c r="H19" i="10"/>
  <c r="H20" i="10"/>
  <c r="H22" i="10"/>
  <c r="H23" i="10"/>
  <c r="H24" i="10"/>
  <c r="H25" i="10"/>
  <c r="H26" i="10"/>
  <c r="H28" i="10"/>
  <c r="H29" i="10"/>
  <c r="H30" i="10"/>
  <c r="H31" i="10"/>
  <c r="H32" i="10"/>
  <c r="H33" i="10"/>
  <c r="H35" i="10"/>
  <c r="L35" i="10" s="1"/>
  <c r="H2" i="10"/>
  <c r="A3" i="15"/>
  <c r="A4" i="15"/>
  <c r="A5" i="15"/>
  <c r="L3" i="12"/>
  <c r="L4" i="12"/>
  <c r="L5" i="12"/>
  <c r="L6" i="12"/>
  <c r="L7" i="12"/>
  <c r="L8" i="12"/>
  <c r="L9" i="12"/>
  <c r="L10" i="12"/>
  <c r="L11" i="12"/>
  <c r="A2" i="13"/>
  <c r="F2" i="13" s="1"/>
  <c r="A2" i="15"/>
  <c r="A3" i="14"/>
  <c r="A4" i="14"/>
  <c r="A5" i="14"/>
  <c r="A6" i="14"/>
  <c r="A7" i="14"/>
  <c r="A8" i="14"/>
  <c r="A9" i="14"/>
  <c r="A10" i="14"/>
  <c r="A2" i="14"/>
  <c r="L2" i="11"/>
  <c r="H3" i="11"/>
  <c r="L3" i="11" s="1"/>
  <c r="H4" i="11"/>
  <c r="L4" i="11" s="1"/>
  <c r="H5" i="11"/>
  <c r="L5" i="11" s="1"/>
  <c r="H6" i="11"/>
  <c r="L6" i="11" s="1"/>
  <c r="H7" i="11"/>
  <c r="L7" i="11" s="1"/>
  <c r="H8" i="11"/>
  <c r="L8" i="11" s="1"/>
  <c r="H9" i="11"/>
  <c r="L9" i="11" s="1"/>
  <c r="H10" i="11"/>
  <c r="L10" i="11" s="1"/>
  <c r="H11" i="11"/>
  <c r="L11" i="11" s="1"/>
  <c r="H12" i="11"/>
  <c r="L12" i="11" s="1"/>
  <c r="H13" i="11"/>
  <c r="L13" i="11" s="1"/>
  <c r="H14" i="11"/>
  <c r="L14" i="11" s="1"/>
  <c r="H15" i="11"/>
  <c r="L15" i="11" s="1"/>
  <c r="H16" i="11"/>
  <c r="L16" i="11" s="1"/>
  <c r="H17" i="11"/>
  <c r="L17" i="11" s="1"/>
  <c r="H18" i="11"/>
  <c r="L18" i="11" s="1"/>
  <c r="H19" i="11"/>
  <c r="L19" i="11" s="1"/>
  <c r="H2" i="11"/>
  <c r="A2" i="8"/>
  <c r="A3" i="8"/>
  <c r="A4" i="8"/>
  <c r="A5" i="8"/>
  <c r="A6" i="8"/>
  <c r="A7" i="8"/>
  <c r="A8" i="8"/>
  <c r="A9" i="8"/>
  <c r="A10" i="8"/>
  <c r="A11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" i="7"/>
  <c r="H7" i="4"/>
  <c r="L7" i="4" s="1"/>
  <c r="H8" i="4"/>
  <c r="L8" i="4" s="1"/>
  <c r="H9" i="4"/>
  <c r="L9" i="4" s="1"/>
  <c r="H10" i="4"/>
  <c r="L10" i="4" s="1"/>
  <c r="H11" i="4"/>
  <c r="L11" i="4" s="1"/>
  <c r="H12" i="4"/>
  <c r="L12" i="4" s="1"/>
  <c r="H13" i="4"/>
  <c r="L13" i="4" s="1"/>
  <c r="H14" i="4"/>
  <c r="L14" i="4" s="1"/>
  <c r="H15" i="4"/>
  <c r="L15" i="4" s="1"/>
  <c r="H16" i="4"/>
  <c r="L16" i="4" s="1"/>
  <c r="H17" i="4"/>
  <c r="L17" i="4" s="1"/>
  <c r="H18" i="4"/>
  <c r="L18" i="4" s="1"/>
  <c r="H19" i="4"/>
  <c r="L19" i="4" s="1"/>
  <c r="H20" i="4"/>
  <c r="L20" i="4" s="1"/>
  <c r="H21" i="4"/>
  <c r="L21" i="4" s="1"/>
  <c r="H22" i="4"/>
  <c r="L22" i="4" s="1"/>
  <c r="H23" i="4"/>
  <c r="L23" i="4" s="1"/>
  <c r="H24" i="4"/>
  <c r="L24" i="4" s="1"/>
  <c r="H25" i="4"/>
  <c r="L25" i="4" s="1"/>
  <c r="H26" i="4"/>
  <c r="L26" i="4" s="1"/>
  <c r="H27" i="4"/>
  <c r="L27" i="4" s="1"/>
  <c r="H28" i="4"/>
  <c r="L28" i="4" s="1"/>
  <c r="H29" i="4"/>
  <c r="L29" i="4" s="1"/>
  <c r="H30" i="4"/>
  <c r="L30" i="4" s="1"/>
  <c r="H31" i="4"/>
  <c r="L31" i="4" s="1"/>
  <c r="H32" i="4"/>
  <c r="L32" i="4" s="1"/>
  <c r="H33" i="4"/>
  <c r="L33" i="4" s="1"/>
  <c r="H34" i="4"/>
  <c r="L34" i="4" s="1"/>
  <c r="H35" i="4"/>
  <c r="L35" i="4" s="1"/>
  <c r="H36" i="4"/>
  <c r="L36" i="4" s="1"/>
  <c r="H37" i="4"/>
  <c r="L37" i="4" s="1"/>
  <c r="H38" i="4"/>
  <c r="L38" i="4" s="1"/>
  <c r="H3" i="5"/>
  <c r="L3" i="5" s="1"/>
  <c r="H4" i="5"/>
  <c r="L4" i="5" s="1"/>
  <c r="H5" i="5"/>
  <c r="L5" i="5" s="1"/>
  <c r="H6" i="5"/>
  <c r="L6" i="5" s="1"/>
  <c r="H7" i="5"/>
  <c r="L7" i="5" s="1"/>
  <c r="H8" i="5"/>
  <c r="L8" i="5" s="1"/>
  <c r="H9" i="5"/>
  <c r="L9" i="5" s="1"/>
  <c r="H10" i="5"/>
  <c r="L10" i="5" s="1"/>
  <c r="H2" i="5"/>
  <c r="L2" i="5" s="1"/>
  <c r="H3" i="6"/>
  <c r="L3" i="6" s="1"/>
  <c r="H4" i="6"/>
  <c r="L4" i="6" s="1"/>
  <c r="H5" i="6"/>
  <c r="L5" i="6" s="1"/>
  <c r="H6" i="6"/>
  <c r="L6" i="6" s="1"/>
  <c r="H7" i="6"/>
  <c r="L7" i="6" s="1"/>
  <c r="H8" i="6"/>
  <c r="L8" i="6" s="1"/>
  <c r="H9" i="6"/>
  <c r="L9" i="6" s="1"/>
  <c r="H10" i="6"/>
  <c r="L10" i="6" s="1"/>
  <c r="H11" i="6"/>
  <c r="L11" i="6" s="1"/>
  <c r="H2" i="6"/>
  <c r="L2" i="6" s="1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C2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A4" i="2"/>
  <c r="A5" i="2"/>
  <c r="A6" i="2"/>
  <c r="A7" i="2"/>
  <c r="A8" i="2"/>
  <c r="A9" i="2"/>
  <c r="A10" i="2"/>
  <c r="A11" i="2"/>
  <c r="A12" i="2"/>
  <c r="A13" i="2"/>
  <c r="A14" i="2"/>
  <c r="A17" i="2"/>
  <c r="A3" i="2"/>
  <c r="A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A5" i="1"/>
  <c r="A6" i="1"/>
  <c r="A7" i="1"/>
  <c r="A8" i="1"/>
  <c r="A3" i="1"/>
  <c r="A2" i="1"/>
  <c r="F2" i="19" l="1"/>
  <c r="F3" i="21"/>
  <c r="F3" i="20"/>
  <c r="F2" i="20"/>
  <c r="F2" i="15"/>
  <c r="F3" i="15"/>
  <c r="F3" i="14"/>
  <c r="F2" i="14"/>
  <c r="Q3" i="17"/>
  <c r="Q2" i="17"/>
  <c r="Q3" i="12"/>
  <c r="Q2" i="12"/>
  <c r="Q3" i="10"/>
  <c r="Q3" i="16"/>
  <c r="Q3" i="11"/>
  <c r="Q2" i="18"/>
  <c r="Q3" i="18"/>
  <c r="Q2" i="11"/>
  <c r="Q2" i="10"/>
  <c r="F3" i="19"/>
  <c r="F2" i="21"/>
  <c r="F3" i="13"/>
  <c r="F6" i="3" l="1"/>
  <c r="F6" i="2"/>
  <c r="F5" i="2"/>
  <c r="F5" i="1"/>
  <c r="F6" i="1"/>
</calcChain>
</file>

<file path=xl/sharedStrings.xml><?xml version="1.0" encoding="utf-8"?>
<sst xmlns="http://schemas.openxmlformats.org/spreadsheetml/2006/main" count="401" uniqueCount="33">
  <si>
    <t>trial1_ITI</t>
  </si>
  <si>
    <t>trial2_ITI</t>
  </si>
  <si>
    <t>trial3_ITI</t>
  </si>
  <si>
    <t>trial1</t>
  </si>
  <si>
    <t>trial2</t>
  </si>
  <si>
    <t>trial3</t>
  </si>
  <si>
    <t>trial1_points</t>
  </si>
  <si>
    <t>trial2_points</t>
  </si>
  <si>
    <t>trial3_points</t>
  </si>
  <si>
    <t>mean ITI</t>
  </si>
  <si>
    <t>SD of ITIs</t>
  </si>
  <si>
    <t>overall mean ITI</t>
  </si>
  <si>
    <t>overall SD of ITIs</t>
  </si>
  <si>
    <t>tr1_stimulus</t>
  </si>
  <si>
    <t>tr1_response</t>
  </si>
  <si>
    <t>tr2_stimulus</t>
  </si>
  <si>
    <t>tr2_response</t>
  </si>
  <si>
    <t>tr3_stimulus</t>
  </si>
  <si>
    <t>tr3_response</t>
  </si>
  <si>
    <t>trial1_offsets</t>
  </si>
  <si>
    <t>trial2_offsets</t>
  </si>
  <si>
    <t>trial3_offsets</t>
  </si>
  <si>
    <t>trial1_offset_mag</t>
  </si>
  <si>
    <t>trial2_offset_mag</t>
  </si>
  <si>
    <t>trial3_offset_mag</t>
  </si>
  <si>
    <t>mean offset mag</t>
  </si>
  <si>
    <t>SD of offset mags</t>
  </si>
  <si>
    <t>overall mean offset mag</t>
  </si>
  <si>
    <t>overall SD of offset mags</t>
  </si>
  <si>
    <r>
      <t xml:space="preserve">SD of offset </t>
    </r>
    <r>
      <rPr>
        <sz val="10"/>
        <color indexed="9"/>
        <rFont val="Helvetica Neue"/>
      </rPr>
      <t>mags</t>
    </r>
  </si>
  <si>
    <t>n/a</t>
  </si>
  <si>
    <t>*mean offset without first 5 responses</t>
  </si>
  <si>
    <t>*SD of offsets without first 5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</si>
</sst>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b/>
      <sz val="10"/>
      <color indexed="13"/>
      <name val="Helvetica Neue"/>
    </font>
    <font>
      <sz val="1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9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>
      <alignment vertical="top"/>
    </xf>
    <xf numFmtId="0" fontId="3" fillId="2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vertical="top"/>
    </xf>
    <xf numFmtId="0" fontId="2" fillId="4" borderId="0" xfId="0" applyNumberFormat="1" applyFont="1" applyFill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4" fillId="5" borderId="0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E6E6E6"/>
      <rgbColor rgb="00CDCDCD"/>
      <rgbColor rgb="00FFFFFF"/>
      <rgbColor rgb="000000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opLeftCell="A5" workbookViewId="0">
      <selection activeCell="A24" sqref="A24:XFD26"/>
    </sheetView>
  </sheetViews>
  <sheetFormatPr defaultColWidth="10.25" defaultRowHeight="20.100000000000001" customHeight="1"/>
  <cols>
    <col min="1" max="4" width="10.25" style="1" customWidth="1"/>
    <col min="5" max="5" width="14.5" style="1" bestFit="1" customWidth="1"/>
    <col min="6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>J3-J2</f>
        <v>0.40138200000000002</v>
      </c>
      <c r="B2" s="3">
        <f t="shared" ref="B2:C17" si="0">K3-K2</f>
        <v>0.40485900000000008</v>
      </c>
      <c r="C2" s="3">
        <f t="shared" si="0"/>
        <v>0.42268600000000234</v>
      </c>
      <c r="D2" s="3"/>
      <c r="E2" s="5" t="s">
        <v>9</v>
      </c>
      <c r="F2" s="3">
        <f>AVERAGE(A:A)</f>
        <v>0.43469652173913043</v>
      </c>
      <c r="G2" s="3">
        <f>AVERAGE(B:B)</f>
        <v>0.41004087500000003</v>
      </c>
      <c r="H2" s="3">
        <f>AVERAGE(C:C)</f>
        <v>0.38999048000000014</v>
      </c>
      <c r="I2" s="3"/>
      <c r="J2">
        <v>0.43446899999999999</v>
      </c>
      <c r="K2">
        <v>14.781601</v>
      </c>
      <c r="L2">
        <v>29.067779999999999</v>
      </c>
    </row>
    <row r="3" spans="1:12" ht="14.25">
      <c r="A3" s="3">
        <f>J4-J3</f>
        <v>0.46616299999999999</v>
      </c>
      <c r="B3" s="3">
        <f>K4-K3</f>
        <v>0.40573000000000015</v>
      </c>
      <c r="C3" s="3">
        <f t="shared" si="0"/>
        <v>0.41094599999999915</v>
      </c>
      <c r="D3" s="3"/>
      <c r="E3" s="5" t="s">
        <v>10</v>
      </c>
      <c r="F3" s="3">
        <f>_xlfn.STDEV.S(A:A)</f>
        <v>2.0496577086452011E-2</v>
      </c>
      <c r="G3" s="3">
        <f>_xlfn.STDEV.S(B:B)</f>
        <v>1.6903990111193746E-2</v>
      </c>
      <c r="H3" s="3">
        <f>_xlfn.STDEV.S(C:C)</f>
        <v>1.8792966539195946E-2</v>
      </c>
      <c r="I3" s="3"/>
      <c r="J3">
        <v>0.83585100000000001</v>
      </c>
      <c r="K3">
        <v>15.18646</v>
      </c>
      <c r="L3">
        <v>29.490466000000001</v>
      </c>
    </row>
    <row r="4" spans="1:12" ht="14.25">
      <c r="A4" s="3">
        <f t="shared" ref="A4:A30" si="1">J5-J4</f>
        <v>0.43572900000000003</v>
      </c>
      <c r="B4" s="3">
        <f t="shared" ref="B4:C33" si="2">K5-K4</f>
        <v>0.44659799999999983</v>
      </c>
      <c r="C4" s="3">
        <f t="shared" si="0"/>
        <v>0.39790400000000048</v>
      </c>
      <c r="D4" s="3"/>
      <c r="E4" s="5"/>
      <c r="F4" s="3"/>
      <c r="G4" s="3"/>
      <c r="H4" s="3"/>
      <c r="I4" s="3"/>
      <c r="J4">
        <v>1.302014</v>
      </c>
      <c r="K4">
        <v>15.59219</v>
      </c>
      <c r="L4">
        <v>29.901412000000001</v>
      </c>
    </row>
    <row r="5" spans="1:12" ht="14.25">
      <c r="A5" s="3">
        <f t="shared" si="1"/>
        <v>0.5039880000000001</v>
      </c>
      <c r="B5" s="3">
        <f t="shared" si="2"/>
        <v>0.40616400000000041</v>
      </c>
      <c r="C5" s="3">
        <f t="shared" si="0"/>
        <v>0.40094699999999861</v>
      </c>
      <c r="D5" s="3"/>
      <c r="E5" s="5" t="s">
        <v>11</v>
      </c>
      <c r="F5" s="3">
        <f>AVERAGE(F2:H2)</f>
        <v>0.41157595891304349</v>
      </c>
      <c r="G5" s="3"/>
      <c r="H5" s="3"/>
      <c r="I5" s="3"/>
      <c r="J5">
        <v>1.737743</v>
      </c>
      <c r="K5">
        <v>16.038788</v>
      </c>
      <c r="L5">
        <v>30.299316000000001</v>
      </c>
    </row>
    <row r="6" spans="1:12" ht="14.25">
      <c r="A6" s="3">
        <f t="shared" si="1"/>
        <v>0.45233400000000001</v>
      </c>
      <c r="B6" s="3">
        <f t="shared" si="2"/>
        <v>0.40485999999999933</v>
      </c>
      <c r="C6" s="3">
        <f t="shared" si="0"/>
        <v>0.3835550000000012</v>
      </c>
      <c r="D6" s="3"/>
      <c r="E6" s="5" t="s">
        <v>12</v>
      </c>
      <c r="F6" s="3">
        <f>AVERAGE(F3:H3)</f>
        <v>1.8731177912280569E-2</v>
      </c>
      <c r="G6" s="3"/>
      <c r="H6" s="3"/>
      <c r="I6" s="3"/>
      <c r="J6">
        <v>2.2417310000000001</v>
      </c>
      <c r="K6">
        <v>16.444952000000001</v>
      </c>
      <c r="L6">
        <v>30.700263</v>
      </c>
    </row>
    <row r="7" spans="1:12" ht="14.25">
      <c r="A7" s="3">
        <f t="shared" si="1"/>
        <v>0.44790299999999972</v>
      </c>
      <c r="B7" s="3">
        <f t="shared" si="2"/>
        <v>0.40833800000000053</v>
      </c>
      <c r="C7" s="3">
        <f t="shared" si="0"/>
        <v>0.42485999999999891</v>
      </c>
      <c r="D7" s="3"/>
      <c r="E7" s="3"/>
      <c r="F7" s="3"/>
      <c r="G7" s="3"/>
      <c r="H7" s="3"/>
      <c r="I7" s="3"/>
      <c r="J7">
        <v>2.6940650000000002</v>
      </c>
      <c r="K7">
        <v>16.849812</v>
      </c>
      <c r="L7">
        <v>31.083818000000001</v>
      </c>
    </row>
    <row r="8" spans="1:12" ht="14.25">
      <c r="A8" s="3">
        <f t="shared" si="1"/>
        <v>0.45225000000000026</v>
      </c>
      <c r="B8" s="3">
        <f t="shared" si="2"/>
        <v>0.42877299999999963</v>
      </c>
      <c r="C8" s="3">
        <f t="shared" si="0"/>
        <v>0.38268599999999964</v>
      </c>
      <c r="D8" s="3"/>
      <c r="E8" s="3"/>
      <c r="F8" s="3"/>
      <c r="G8" s="3"/>
      <c r="H8" s="3"/>
      <c r="I8" s="3"/>
      <c r="J8">
        <v>3.1419679999999999</v>
      </c>
      <c r="K8">
        <v>17.258150000000001</v>
      </c>
      <c r="L8">
        <v>31.508678</v>
      </c>
    </row>
    <row r="9" spans="1:12" ht="14.25">
      <c r="A9" s="3">
        <f t="shared" si="1"/>
        <v>0.43920800000000026</v>
      </c>
      <c r="B9" s="3">
        <f t="shared" si="2"/>
        <v>0.41703299999999999</v>
      </c>
      <c r="C9" s="3">
        <f t="shared" si="0"/>
        <v>0.40181699999999765</v>
      </c>
      <c r="D9" s="3"/>
      <c r="E9" s="3"/>
      <c r="F9" s="3"/>
      <c r="G9" s="3"/>
      <c r="H9" s="3"/>
      <c r="I9" s="3"/>
      <c r="J9">
        <v>3.5942180000000001</v>
      </c>
      <c r="K9">
        <v>17.686923</v>
      </c>
      <c r="L9">
        <v>31.891363999999999</v>
      </c>
    </row>
    <row r="10" spans="1:12" ht="14.25">
      <c r="A10" s="3">
        <f t="shared" si="1"/>
        <v>0.43268499999999932</v>
      </c>
      <c r="B10" s="3">
        <f t="shared" si="2"/>
        <v>0.39746900000000096</v>
      </c>
      <c r="C10" s="3">
        <f t="shared" si="0"/>
        <v>0.37790300000000343</v>
      </c>
      <c r="D10" s="3"/>
      <c r="E10" s="3"/>
      <c r="F10" s="3"/>
      <c r="G10" s="3"/>
      <c r="H10" s="3"/>
      <c r="I10" s="3"/>
      <c r="J10">
        <v>4.0334260000000004</v>
      </c>
      <c r="K10">
        <v>18.103956</v>
      </c>
      <c r="L10">
        <v>32.293180999999997</v>
      </c>
    </row>
    <row r="11" spans="1:12" ht="14.25">
      <c r="A11" s="3">
        <f t="shared" si="1"/>
        <v>0.43051200000000023</v>
      </c>
      <c r="B11" s="3">
        <f t="shared" si="2"/>
        <v>0.45051099999999877</v>
      </c>
      <c r="C11" s="3">
        <f t="shared" si="0"/>
        <v>0.37007799999999946</v>
      </c>
      <c r="D11" s="3"/>
      <c r="E11" s="3"/>
      <c r="F11" s="3"/>
      <c r="G11" s="3"/>
      <c r="H11" s="3"/>
      <c r="I11" s="3"/>
      <c r="J11">
        <v>4.4661109999999997</v>
      </c>
      <c r="K11">
        <v>18.501425000000001</v>
      </c>
      <c r="L11">
        <v>32.671084</v>
      </c>
    </row>
    <row r="12" spans="1:12" ht="14.25">
      <c r="A12" s="3">
        <f t="shared" si="1"/>
        <v>0.43268500000000021</v>
      </c>
      <c r="B12" s="3">
        <f t="shared" si="2"/>
        <v>0.40312099999999873</v>
      </c>
      <c r="C12" s="3">
        <f t="shared" si="0"/>
        <v>0.38268599999999964</v>
      </c>
      <c r="D12" s="3"/>
      <c r="E12" s="3"/>
      <c r="F12" s="3"/>
      <c r="G12" s="3"/>
      <c r="H12" s="3"/>
      <c r="I12" s="3"/>
      <c r="J12">
        <v>4.8966229999999999</v>
      </c>
      <c r="K12">
        <v>18.951936</v>
      </c>
      <c r="L12">
        <v>33.041162</v>
      </c>
    </row>
    <row r="13" spans="1:12" ht="14.25">
      <c r="A13" s="3">
        <f t="shared" si="1"/>
        <v>0.43355500000000013</v>
      </c>
      <c r="B13" s="3">
        <f t="shared" si="2"/>
        <v>0.39399000000000228</v>
      </c>
      <c r="C13" s="3">
        <f t="shared" si="0"/>
        <v>0.36355600000000265</v>
      </c>
      <c r="D13" s="3"/>
      <c r="E13" s="3"/>
      <c r="F13" s="3"/>
      <c r="G13" s="3"/>
      <c r="H13" s="3"/>
      <c r="I13" s="3"/>
      <c r="J13">
        <v>5.3293080000000002</v>
      </c>
      <c r="K13">
        <v>19.355056999999999</v>
      </c>
      <c r="L13">
        <v>33.423848</v>
      </c>
    </row>
    <row r="14" spans="1:12" ht="14.25">
      <c r="A14" s="3">
        <f t="shared" si="1"/>
        <v>0.42572899999999958</v>
      </c>
      <c r="B14" s="3">
        <f t="shared" si="2"/>
        <v>0.43529399999999896</v>
      </c>
      <c r="C14" s="3">
        <f t="shared" si="0"/>
        <v>0.39268699999999512</v>
      </c>
      <c r="D14" s="3"/>
      <c r="E14" s="3"/>
      <c r="F14" s="3"/>
      <c r="G14" s="3"/>
      <c r="H14" s="3"/>
      <c r="I14" s="3"/>
      <c r="J14">
        <v>5.7628630000000003</v>
      </c>
      <c r="K14">
        <v>19.749047000000001</v>
      </c>
      <c r="L14">
        <v>33.787404000000002</v>
      </c>
    </row>
    <row r="15" spans="1:12" ht="14.25">
      <c r="A15" s="3">
        <f t="shared" si="1"/>
        <v>0.42007700000000003</v>
      </c>
      <c r="B15" s="3">
        <f t="shared" si="2"/>
        <v>0.38225200000000115</v>
      </c>
      <c r="C15" s="3">
        <f t="shared" si="0"/>
        <v>0.3852940000000018</v>
      </c>
      <c r="D15" s="3"/>
      <c r="E15" s="3"/>
      <c r="F15" s="3"/>
      <c r="G15" s="3"/>
      <c r="H15" s="3"/>
      <c r="I15" s="3"/>
      <c r="J15">
        <v>6.1885919999999999</v>
      </c>
      <c r="K15">
        <v>20.184341</v>
      </c>
      <c r="L15">
        <v>34.180090999999997</v>
      </c>
    </row>
    <row r="16" spans="1:12" ht="14.25">
      <c r="A16" s="3">
        <f t="shared" si="1"/>
        <v>0.43051200000000023</v>
      </c>
      <c r="B16" s="3">
        <f t="shared" si="2"/>
        <v>0.41138099999999866</v>
      </c>
      <c r="C16" s="3">
        <f t="shared" si="0"/>
        <v>0.41181699999999921</v>
      </c>
      <c r="D16" s="3"/>
      <c r="E16" s="3"/>
      <c r="F16" s="3"/>
      <c r="G16" s="3"/>
      <c r="H16" s="3"/>
      <c r="I16" s="3"/>
      <c r="J16">
        <v>6.6086689999999999</v>
      </c>
      <c r="K16">
        <v>20.566593000000001</v>
      </c>
      <c r="L16">
        <v>34.565384999999999</v>
      </c>
    </row>
    <row r="17" spans="1:12" ht="14.25">
      <c r="A17" s="3">
        <f t="shared" si="1"/>
        <v>0.43529399999999985</v>
      </c>
      <c r="B17" s="3">
        <f t="shared" si="2"/>
        <v>0.40964299999999909</v>
      </c>
      <c r="C17" s="3">
        <f t="shared" si="0"/>
        <v>0.40225099999999969</v>
      </c>
      <c r="D17" s="3"/>
      <c r="E17" s="3"/>
      <c r="F17" s="3"/>
      <c r="G17" s="3"/>
      <c r="H17" s="3"/>
      <c r="I17" s="3"/>
      <c r="J17">
        <v>7.0391810000000001</v>
      </c>
      <c r="K17">
        <v>20.977974</v>
      </c>
      <c r="L17">
        <v>34.977201999999998</v>
      </c>
    </row>
    <row r="18" spans="1:12" ht="14.25">
      <c r="A18" s="3">
        <f t="shared" si="1"/>
        <v>0.42537800000000026</v>
      </c>
      <c r="B18" s="3">
        <f t="shared" si="2"/>
        <v>0.40877300000000005</v>
      </c>
      <c r="C18" s="3">
        <f t="shared" si="2"/>
        <v>0.39703400000000499</v>
      </c>
      <c r="D18" s="3"/>
      <c r="E18" s="3"/>
      <c r="F18" s="3"/>
      <c r="G18" s="3"/>
      <c r="H18" s="3"/>
      <c r="I18" s="3"/>
      <c r="J18">
        <v>7.474475</v>
      </c>
      <c r="K18">
        <v>21.387616999999999</v>
      </c>
      <c r="L18">
        <v>35.379452999999998</v>
      </c>
    </row>
    <row r="19" spans="1:12" ht="14.25">
      <c r="A19" s="3">
        <f t="shared" si="1"/>
        <v>0.42398999999999987</v>
      </c>
      <c r="B19" s="3">
        <f t="shared" si="2"/>
        <v>0.40051200000000264</v>
      </c>
      <c r="C19" s="3">
        <f t="shared" si="2"/>
        <v>0.38616399999999373</v>
      </c>
      <c r="D19" s="3"/>
      <c r="E19" s="3"/>
      <c r="F19" s="3"/>
      <c r="G19" s="3"/>
      <c r="H19" s="3"/>
      <c r="I19" s="3"/>
      <c r="J19">
        <v>7.8998530000000002</v>
      </c>
      <c r="K19">
        <v>21.796389999999999</v>
      </c>
      <c r="L19">
        <v>35.776487000000003</v>
      </c>
    </row>
    <row r="20" spans="1:12" ht="14.25">
      <c r="A20" s="3">
        <f t="shared" si="1"/>
        <v>0.42616399999999999</v>
      </c>
      <c r="B20" s="3">
        <f t="shared" si="2"/>
        <v>0.40877199999999903</v>
      </c>
      <c r="C20" s="3">
        <f t="shared" si="2"/>
        <v>0.39051200000000108</v>
      </c>
      <c r="D20" s="3"/>
      <c r="E20" s="3"/>
      <c r="F20" s="3"/>
      <c r="G20" s="3"/>
      <c r="H20" s="3"/>
      <c r="I20" s="3"/>
      <c r="J20">
        <v>8.3238430000000001</v>
      </c>
      <c r="K20">
        <v>22.196902000000001</v>
      </c>
      <c r="L20">
        <v>36.162650999999997</v>
      </c>
    </row>
    <row r="21" spans="1:12" ht="14.25">
      <c r="A21" s="3">
        <f t="shared" si="1"/>
        <v>0.41659800000000047</v>
      </c>
      <c r="B21" s="3">
        <f t="shared" si="2"/>
        <v>0.42181700000000077</v>
      </c>
      <c r="C21" s="3">
        <f t="shared" si="2"/>
        <v>0.39225199999999916</v>
      </c>
      <c r="D21" s="3"/>
      <c r="E21" s="3"/>
      <c r="F21" s="3"/>
      <c r="G21" s="3"/>
      <c r="H21" s="3"/>
      <c r="I21" s="3"/>
      <c r="J21">
        <v>8.7500070000000001</v>
      </c>
      <c r="K21">
        <v>22.605674</v>
      </c>
      <c r="L21">
        <v>36.553162999999998</v>
      </c>
    </row>
    <row r="22" spans="1:12" ht="14.25">
      <c r="A22" s="3">
        <f t="shared" si="1"/>
        <v>0.41790400000000005</v>
      </c>
      <c r="B22" s="3">
        <f t="shared" si="2"/>
        <v>0.40051199999999909</v>
      </c>
      <c r="C22" s="3">
        <f t="shared" si="2"/>
        <v>0.39007700000000511</v>
      </c>
      <c r="D22" s="3"/>
      <c r="E22" s="3"/>
      <c r="F22" s="3"/>
      <c r="G22" s="3"/>
      <c r="H22" s="3"/>
      <c r="I22" s="3"/>
      <c r="J22">
        <v>9.1666050000000006</v>
      </c>
      <c r="K22">
        <v>23.027491000000001</v>
      </c>
      <c r="L22">
        <v>36.945414999999997</v>
      </c>
    </row>
    <row r="23" spans="1:12" ht="14.25">
      <c r="A23" s="3">
        <f t="shared" si="1"/>
        <v>0.43007599999999968</v>
      </c>
      <c r="B23" s="3">
        <f t="shared" si="2"/>
        <v>0.40225099999999969</v>
      </c>
      <c r="C23" s="3">
        <f t="shared" si="2"/>
        <v>0.36659999999999826</v>
      </c>
      <c r="D23" s="3"/>
      <c r="E23" s="3"/>
      <c r="F23" s="3"/>
      <c r="G23" s="3"/>
      <c r="H23" s="3"/>
      <c r="I23" s="3"/>
      <c r="J23">
        <v>9.5845090000000006</v>
      </c>
      <c r="K23">
        <v>23.428003</v>
      </c>
      <c r="L23">
        <v>37.335492000000002</v>
      </c>
    </row>
    <row r="24" spans="1:12" ht="14.25">
      <c r="A24" s="3">
        <f t="shared" si="1"/>
        <v>0.41790400000000005</v>
      </c>
      <c r="B24" s="3">
        <f t="shared" si="2"/>
        <v>0.38094699999999904</v>
      </c>
      <c r="C24" s="3">
        <f t="shared" si="2"/>
        <v>0.36746899999999982</v>
      </c>
      <c r="D24" s="3"/>
      <c r="E24" s="3"/>
      <c r="F24" s="3"/>
      <c r="G24" s="3"/>
      <c r="H24" s="3"/>
      <c r="I24" s="3"/>
      <c r="J24">
        <v>10.014585</v>
      </c>
      <c r="K24">
        <v>23.830254</v>
      </c>
      <c r="L24">
        <v>37.702092</v>
      </c>
    </row>
    <row r="25" spans="1:12" ht="14.25">
      <c r="A25" s="3"/>
      <c r="B25" s="3">
        <f t="shared" si="2"/>
        <v>0.41138100000000222</v>
      </c>
      <c r="C25" s="3">
        <f t="shared" si="2"/>
        <v>0.34442599999999857</v>
      </c>
      <c r="D25" s="3"/>
      <c r="E25" s="3"/>
      <c r="F25" s="3"/>
      <c r="G25" s="3"/>
      <c r="H25" s="3"/>
      <c r="I25" s="3"/>
      <c r="J25">
        <v>10.432489</v>
      </c>
      <c r="K25">
        <v>24.211200999999999</v>
      </c>
      <c r="L25">
        <v>38.069561</v>
      </c>
    </row>
    <row r="26" spans="1:12" ht="14.25">
      <c r="A26" s="3"/>
      <c r="B26" s="3"/>
      <c r="C26" s="3">
        <f t="shared" si="2"/>
        <v>0.40355500000000433</v>
      </c>
      <c r="D26" s="3"/>
      <c r="E26" s="3"/>
      <c r="F26" s="3"/>
      <c r="G26" s="3"/>
      <c r="H26" s="3"/>
      <c r="I26" s="3"/>
      <c r="J26"/>
      <c r="K26">
        <v>24.622582000000001</v>
      </c>
      <c r="L26">
        <v>38.413986999999999</v>
      </c>
    </row>
    <row r="27" spans="1:12" ht="14.25">
      <c r="A27" s="3"/>
      <c r="B27" s="3"/>
      <c r="C27" s="3"/>
      <c r="D27" s="3"/>
      <c r="E27" s="3"/>
      <c r="F27" s="3"/>
      <c r="G27" s="3"/>
      <c r="H27" s="3"/>
      <c r="I27" s="3"/>
      <c r="J27"/>
      <c r="K27"/>
      <c r="L27">
        <v>38.817542000000003</v>
      </c>
    </row>
    <row r="28" spans="1:12" ht="14.25">
      <c r="A28" s="3"/>
      <c r="B28" s="3"/>
      <c r="C28" s="3"/>
      <c r="D28" s="3"/>
      <c r="E28" s="3"/>
      <c r="F28" s="3"/>
      <c r="G28" s="3"/>
      <c r="H28" s="3"/>
      <c r="I28" s="3"/>
      <c r="J28"/>
      <c r="K28"/>
      <c r="L28"/>
    </row>
    <row r="29" spans="1:12" ht="14.25">
      <c r="A29" s="3"/>
      <c r="B29" s="3"/>
      <c r="C29" s="3"/>
      <c r="D29" s="3"/>
      <c r="E29" s="3"/>
      <c r="F29" s="3"/>
      <c r="G29" s="3"/>
      <c r="H29" s="3"/>
      <c r="I29" s="3"/>
      <c r="J29"/>
      <c r="K29"/>
      <c r="L29"/>
    </row>
    <row r="30" spans="1:12" ht="14.25">
      <c r="A30" s="3"/>
      <c r="B30" s="3"/>
      <c r="C30" s="3"/>
      <c r="D30" s="3"/>
      <c r="E30" s="3"/>
      <c r="F30" s="3"/>
      <c r="G30" s="3"/>
      <c r="H30" s="3"/>
      <c r="I30" s="3"/>
      <c r="J30"/>
      <c r="K30"/>
      <c r="L30"/>
    </row>
    <row r="31" spans="1:12" ht="14.25">
      <c r="A31" s="3"/>
      <c r="B31" s="3"/>
      <c r="C31" s="3"/>
      <c r="D31" s="3"/>
      <c r="E31" s="3"/>
      <c r="F31" s="3"/>
      <c r="G31" s="3"/>
      <c r="H31" s="3"/>
      <c r="I31" s="3"/>
      <c r="J31"/>
      <c r="K31"/>
      <c r="L31"/>
    </row>
    <row r="32" spans="1:12" ht="14.25">
      <c r="A32" s="3"/>
      <c r="B32" s="3"/>
      <c r="C32" s="3"/>
      <c r="D32" s="3"/>
      <c r="E32" s="3"/>
      <c r="F32" s="3"/>
      <c r="G32" s="3"/>
      <c r="H32" s="3"/>
      <c r="I32" s="3"/>
      <c r="J32" s="3"/>
      <c r="K32"/>
      <c r="L32"/>
    </row>
    <row r="33" spans="1:12" ht="14.25">
      <c r="A33" s="3"/>
      <c r="B33" s="3"/>
      <c r="C33" s="3"/>
      <c r="D33" s="3"/>
      <c r="E33" s="3"/>
      <c r="F33" s="3"/>
      <c r="G33" s="3"/>
      <c r="H33" s="3"/>
      <c r="I33" s="3"/>
      <c r="J33" s="3"/>
      <c r="K33"/>
      <c r="L33"/>
    </row>
    <row r="34" spans="1:12" ht="14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/>
    </row>
    <row r="35" spans="1:12" ht="14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/>
    </row>
    <row r="36" spans="1:12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showGridLines="0" topLeftCell="A22" workbookViewId="0">
      <selection activeCell="A23" sqref="A23"/>
    </sheetView>
  </sheetViews>
  <sheetFormatPr defaultColWidth="10.25" defaultRowHeight="20.100000000000001" customHeight="1"/>
  <cols>
    <col min="1" max="16384" width="10.25" style="1"/>
  </cols>
  <sheetData>
    <row r="1" spans="1:19" ht="25.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2"/>
      <c r="H1" s="2" t="s">
        <v>19</v>
      </c>
      <c r="I1" s="2" t="s">
        <v>20</v>
      </c>
      <c r="J1" s="2" t="s">
        <v>21</v>
      </c>
      <c r="K1" s="2"/>
      <c r="L1" s="2" t="s">
        <v>22</v>
      </c>
      <c r="M1" s="2" t="s">
        <v>23</v>
      </c>
      <c r="N1" s="2" t="s">
        <v>24</v>
      </c>
      <c r="O1" s="2"/>
      <c r="P1" s="2"/>
      <c r="Q1" s="2" t="s">
        <v>3</v>
      </c>
      <c r="R1" s="2" t="s">
        <v>4</v>
      </c>
      <c r="S1" s="2" t="s">
        <v>5</v>
      </c>
    </row>
    <row r="2" spans="1:19" ht="14.25">
      <c r="A2">
        <v>42.690277999999999</v>
      </c>
      <c r="B2">
        <v>42.703268999999999</v>
      </c>
      <c r="C2" s="3"/>
      <c r="D2" s="3"/>
      <c r="E2" s="3"/>
      <c r="F2" s="3"/>
      <c r="G2" s="3"/>
      <c r="H2" s="3">
        <f>B2-A2</f>
        <v>1.2990999999999531E-2</v>
      </c>
      <c r="I2" s="3"/>
      <c r="J2" s="3"/>
      <c r="K2" s="3"/>
      <c r="L2" s="3">
        <f t="shared" ref="L2:L39" si="0">ABS(H2)</f>
        <v>1.2990999999999531E-2</v>
      </c>
      <c r="M2" s="3"/>
      <c r="N2" s="3"/>
      <c r="O2" s="5"/>
      <c r="P2" s="5" t="s">
        <v>25</v>
      </c>
      <c r="Q2" s="3">
        <f>AVERAGE(L:L)</f>
        <v>2.0114208333332328E-2</v>
      </c>
      <c r="R2" s="3"/>
      <c r="S2" s="3"/>
    </row>
    <row r="3" spans="1:19" ht="14.25">
      <c r="A3">
        <v>42.940061</v>
      </c>
      <c r="B3" t="s">
        <v>30</v>
      </c>
      <c r="C3" s="3"/>
      <c r="D3" s="3"/>
      <c r="E3" s="3"/>
      <c r="F3" s="3"/>
      <c r="G3" s="3"/>
      <c r="H3" s="3" t="s">
        <v>30</v>
      </c>
      <c r="I3" s="3"/>
      <c r="J3" s="3"/>
      <c r="K3" s="3"/>
      <c r="L3" s="3" t="s">
        <v>30</v>
      </c>
      <c r="M3" s="3"/>
      <c r="N3" s="3"/>
      <c r="O3" s="5"/>
      <c r="P3" s="5" t="s">
        <v>26</v>
      </c>
      <c r="Q3" s="3">
        <f>_xlfn.STDEV.S(L:L)</f>
        <v>9.3450375623474486E-3</v>
      </c>
      <c r="R3" s="3"/>
      <c r="S3" s="3"/>
    </row>
    <row r="4" spans="1:19" ht="14.25">
      <c r="A4">
        <v>43.190285000000003</v>
      </c>
      <c r="B4" t="s">
        <v>30</v>
      </c>
      <c r="C4" s="3"/>
      <c r="D4" s="3"/>
      <c r="E4" s="3"/>
      <c r="F4" s="3"/>
      <c r="G4" s="3"/>
      <c r="H4" s="3" t="s">
        <v>30</v>
      </c>
      <c r="I4" s="3"/>
      <c r="J4" s="3"/>
      <c r="K4" s="3"/>
      <c r="L4" s="3" t="s">
        <v>30</v>
      </c>
      <c r="M4" s="3"/>
      <c r="N4" s="3"/>
      <c r="O4" s="5"/>
      <c r="P4" s="5"/>
      <c r="Q4" s="3"/>
      <c r="R4" s="3"/>
      <c r="S4" s="3"/>
    </row>
    <row r="5" spans="1:19" ht="14.25">
      <c r="A5">
        <v>43.440424</v>
      </c>
      <c r="B5" t="s">
        <v>30</v>
      </c>
      <c r="C5" s="3"/>
      <c r="D5" s="3"/>
      <c r="E5" s="3"/>
      <c r="F5" s="3"/>
      <c r="G5" s="3"/>
      <c r="H5" s="3" t="s">
        <v>30</v>
      </c>
      <c r="I5" s="3"/>
      <c r="J5" s="3"/>
      <c r="K5" s="3"/>
      <c r="L5" s="3" t="s">
        <v>30</v>
      </c>
      <c r="M5" s="3"/>
      <c r="N5" s="3"/>
      <c r="O5" s="5"/>
      <c r="P5" s="5" t="s">
        <v>27</v>
      </c>
      <c r="Q5" s="3"/>
      <c r="R5" s="3"/>
      <c r="S5" s="3"/>
    </row>
    <row r="6" spans="1:19" ht="14.25">
      <c r="A6">
        <v>43.690207000000001</v>
      </c>
      <c r="B6" t="s">
        <v>30</v>
      </c>
      <c r="C6" s="3"/>
      <c r="D6" s="3"/>
      <c r="E6" s="3"/>
      <c r="F6" s="3"/>
      <c r="G6" s="3"/>
      <c r="H6" s="3" t="s">
        <v>30</v>
      </c>
      <c r="I6" s="3"/>
      <c r="J6" s="3"/>
      <c r="K6" s="3"/>
      <c r="L6" s="3" t="s">
        <v>30</v>
      </c>
      <c r="M6" s="3"/>
      <c r="N6" s="3"/>
      <c r="O6" s="5"/>
      <c r="P6" s="5" t="s">
        <v>28</v>
      </c>
      <c r="Q6" s="3"/>
      <c r="R6" s="3"/>
      <c r="S6" s="3"/>
    </row>
    <row r="7" spans="1:19" ht="14.25">
      <c r="A7">
        <v>43.940345999999998</v>
      </c>
      <c r="B7" t="s">
        <v>30</v>
      </c>
      <c r="C7" s="3"/>
      <c r="D7" s="3"/>
      <c r="E7" s="3"/>
      <c r="F7" s="3"/>
      <c r="G7" s="3"/>
      <c r="H7" s="3" t="s">
        <v>30</v>
      </c>
      <c r="I7" s="3"/>
      <c r="J7" s="3"/>
      <c r="K7" s="3"/>
      <c r="L7" s="3" t="s">
        <v>30</v>
      </c>
      <c r="M7" s="3"/>
      <c r="N7" s="3"/>
      <c r="O7" s="3"/>
      <c r="P7" s="3"/>
      <c r="Q7" s="3"/>
      <c r="R7" s="3"/>
      <c r="S7" s="3"/>
    </row>
    <row r="8" spans="1:19" ht="14.25">
      <c r="A8">
        <v>44.190570000000001</v>
      </c>
      <c r="B8" t="s">
        <v>30</v>
      </c>
      <c r="C8" s="3"/>
      <c r="D8" s="3"/>
      <c r="E8" s="3"/>
      <c r="F8" s="3"/>
      <c r="G8" s="3"/>
      <c r="H8" s="3" t="s">
        <v>30</v>
      </c>
      <c r="I8" s="3"/>
      <c r="J8" s="3"/>
      <c r="K8" s="3"/>
      <c r="L8" s="3" t="s">
        <v>30</v>
      </c>
      <c r="M8" s="3"/>
      <c r="N8" s="3"/>
      <c r="O8" s="3"/>
      <c r="P8" s="3"/>
      <c r="Q8" s="3"/>
      <c r="R8" s="3"/>
      <c r="S8" s="3"/>
    </row>
    <row r="9" spans="1:19" ht="14.25">
      <c r="A9">
        <v>44.440353000000002</v>
      </c>
      <c r="B9" t="s">
        <v>30</v>
      </c>
      <c r="C9" s="3"/>
      <c r="D9" s="3"/>
      <c r="E9" s="3"/>
      <c r="F9" s="3"/>
      <c r="G9" s="3"/>
      <c r="H9" s="3" t="s">
        <v>30</v>
      </c>
      <c r="I9" s="3"/>
      <c r="J9" s="3"/>
      <c r="K9" s="3"/>
      <c r="L9" s="3" t="s">
        <v>30</v>
      </c>
      <c r="M9" s="3"/>
      <c r="N9" s="3"/>
      <c r="O9" s="3"/>
      <c r="P9" s="3"/>
      <c r="Q9" s="3"/>
      <c r="R9" s="3"/>
      <c r="S9" s="3"/>
    </row>
    <row r="10" spans="1:19" ht="14.25">
      <c r="A10">
        <v>44.690491999999999</v>
      </c>
      <c r="B10" t="s">
        <v>30</v>
      </c>
      <c r="C10" s="3"/>
      <c r="D10" s="3"/>
      <c r="E10" s="3"/>
      <c r="F10" s="3"/>
      <c r="G10" s="3"/>
      <c r="H10" s="3" t="s">
        <v>30</v>
      </c>
      <c r="I10" s="3"/>
      <c r="J10" s="3"/>
      <c r="K10" s="3"/>
      <c r="L10" s="3" t="s">
        <v>30</v>
      </c>
      <c r="M10" s="3"/>
      <c r="N10" s="3"/>
      <c r="O10" s="3"/>
      <c r="P10" s="3"/>
      <c r="Q10" s="3"/>
      <c r="R10" s="3"/>
      <c r="S10" s="3"/>
    </row>
    <row r="11" spans="1:19" ht="20.100000000000001" customHeight="1">
      <c r="A11">
        <v>44.940275</v>
      </c>
      <c r="B11" t="s">
        <v>30</v>
      </c>
      <c r="H11" s="3" t="s">
        <v>30</v>
      </c>
      <c r="L11" s="3" t="s">
        <v>30</v>
      </c>
    </row>
    <row r="12" spans="1:19" ht="20.100000000000001" customHeight="1">
      <c r="A12">
        <v>45.190413999999997</v>
      </c>
      <c r="B12" t="s">
        <v>30</v>
      </c>
      <c r="H12" s="3" t="s">
        <v>30</v>
      </c>
      <c r="L12" s="3" t="s">
        <v>30</v>
      </c>
    </row>
    <row r="13" spans="1:19" ht="20.100000000000001" customHeight="1">
      <c r="A13">
        <v>45.440638</v>
      </c>
      <c r="B13" t="s">
        <v>30</v>
      </c>
      <c r="H13" s="3" t="s">
        <v>30</v>
      </c>
      <c r="L13" s="3" t="s">
        <v>30</v>
      </c>
    </row>
    <row r="14" spans="1:19" ht="20.100000000000001" customHeight="1">
      <c r="A14">
        <v>45.690421000000001</v>
      </c>
      <c r="B14">
        <v>45.674210000000002</v>
      </c>
      <c r="H14" s="3">
        <f t="shared" ref="H3:H39" si="1">B14-A14</f>
        <v>-1.6210999999998421E-2</v>
      </c>
      <c r="L14" s="3">
        <f t="shared" si="0"/>
        <v>1.6210999999998421E-2</v>
      </c>
    </row>
    <row r="15" spans="1:19" ht="20.100000000000001" customHeight="1">
      <c r="A15">
        <v>45.940559999999998</v>
      </c>
      <c r="B15">
        <v>45.915170000000003</v>
      </c>
      <c r="H15" s="3">
        <f t="shared" si="1"/>
        <v>-2.5389999999994473E-2</v>
      </c>
      <c r="L15" s="3">
        <f t="shared" si="0"/>
        <v>2.5389999999994473E-2</v>
      </c>
    </row>
    <row r="16" spans="1:19" ht="20.100000000000001" customHeight="1">
      <c r="A16">
        <v>46.190342999999999</v>
      </c>
      <c r="B16">
        <v>46.169364000000002</v>
      </c>
      <c r="H16" s="3">
        <f t="shared" si="1"/>
        <v>-2.0978999999996972E-2</v>
      </c>
      <c r="L16" s="3">
        <f t="shared" si="0"/>
        <v>2.0978999999996972E-2</v>
      </c>
    </row>
    <row r="17" spans="1:12" ht="20.100000000000001" customHeight="1">
      <c r="A17">
        <v>46.440567000000001</v>
      </c>
      <c r="B17">
        <v>46.422592000000002</v>
      </c>
      <c r="H17" s="3">
        <f t="shared" si="1"/>
        <v>-1.7974999999999852E-2</v>
      </c>
      <c r="L17" s="3">
        <f t="shared" si="0"/>
        <v>1.7974999999999852E-2</v>
      </c>
    </row>
    <row r="18" spans="1:12" ht="20.100000000000001" customHeight="1">
      <c r="A18">
        <v>46.690705999999999</v>
      </c>
      <c r="B18">
        <v>46.680315</v>
      </c>
      <c r="H18" s="3">
        <f t="shared" si="1"/>
        <v>-1.0390999999998485E-2</v>
      </c>
      <c r="L18" s="3">
        <f t="shared" si="0"/>
        <v>1.0390999999998485E-2</v>
      </c>
    </row>
    <row r="19" spans="1:12" ht="20.100000000000001" customHeight="1">
      <c r="A19">
        <v>46.940930000000002</v>
      </c>
      <c r="B19">
        <v>46.920307999999999</v>
      </c>
      <c r="H19" s="3">
        <f t="shared" si="1"/>
        <v>-2.0622000000003027E-2</v>
      </c>
      <c r="L19" s="3">
        <f t="shared" si="0"/>
        <v>2.0622000000003027E-2</v>
      </c>
    </row>
    <row r="20" spans="1:12" ht="20.100000000000001" customHeight="1">
      <c r="A20">
        <v>47.190627999999997</v>
      </c>
      <c r="B20">
        <v>47.178361000000002</v>
      </c>
      <c r="H20" s="3">
        <f t="shared" si="1"/>
        <v>-1.2266999999994255E-2</v>
      </c>
      <c r="L20" s="3">
        <f t="shared" si="0"/>
        <v>1.2266999999994255E-2</v>
      </c>
    </row>
    <row r="21" spans="1:12" ht="20.100000000000001" customHeight="1">
      <c r="A21">
        <v>47.441293999999999</v>
      </c>
      <c r="B21" t="s">
        <v>30</v>
      </c>
      <c r="H21" s="3" t="s">
        <v>30</v>
      </c>
      <c r="L21" s="3" t="s">
        <v>30</v>
      </c>
    </row>
    <row r="22" spans="1:12" ht="20.100000000000001" customHeight="1">
      <c r="A22">
        <v>47.690635</v>
      </c>
      <c r="B22">
        <v>47.685012</v>
      </c>
      <c r="H22" s="3">
        <f t="shared" si="1"/>
        <v>-5.6229999999999336E-3</v>
      </c>
      <c r="L22" s="3">
        <f t="shared" si="0"/>
        <v>5.6229999999999336E-3</v>
      </c>
    </row>
    <row r="23" spans="1:12" ht="20.100000000000001" customHeight="1">
      <c r="A23">
        <v>47.940773999999998</v>
      </c>
      <c r="B23">
        <v>47.922884000000003</v>
      </c>
      <c r="H23" s="3">
        <f t="shared" si="1"/>
        <v>-1.7889999999994188E-2</v>
      </c>
      <c r="L23" s="3">
        <f t="shared" si="0"/>
        <v>1.7889999999994188E-2</v>
      </c>
    </row>
    <row r="24" spans="1:12" ht="20.100000000000001" customHeight="1">
      <c r="A24">
        <v>48.190556999999998</v>
      </c>
      <c r="B24">
        <v>48.177435000000003</v>
      </c>
      <c r="H24" s="3">
        <f t="shared" si="1"/>
        <v>-1.3121999999995637E-2</v>
      </c>
      <c r="L24" s="3">
        <f t="shared" si="0"/>
        <v>1.3121999999995637E-2</v>
      </c>
    </row>
    <row r="25" spans="1:12" ht="20.100000000000001" customHeight="1">
      <c r="A25">
        <v>48.440697</v>
      </c>
      <c r="B25">
        <v>48.412658999999998</v>
      </c>
      <c r="H25" s="3">
        <f t="shared" si="1"/>
        <v>-2.8038000000002228E-2</v>
      </c>
      <c r="L25" s="3">
        <f t="shared" si="0"/>
        <v>2.8038000000002228E-2</v>
      </c>
    </row>
    <row r="26" spans="1:12" ht="20.100000000000001" customHeight="1">
      <c r="A26">
        <v>48.691361999999998</v>
      </c>
      <c r="B26">
        <v>48.694206000000001</v>
      </c>
      <c r="H26" s="3">
        <f t="shared" si="1"/>
        <v>2.8440000000031773E-3</v>
      </c>
      <c r="L26" s="3">
        <f t="shared" si="0"/>
        <v>2.8440000000031773E-3</v>
      </c>
    </row>
    <row r="27" spans="1:12" ht="20.100000000000001" customHeight="1">
      <c r="A27">
        <v>48.941144999999999</v>
      </c>
      <c r="B27">
        <v>48.915227999999999</v>
      </c>
      <c r="H27" s="3">
        <f t="shared" si="1"/>
        <v>-2.5916999999999746E-2</v>
      </c>
      <c r="L27" s="3">
        <f t="shared" si="0"/>
        <v>2.5916999999999746E-2</v>
      </c>
    </row>
    <row r="28" spans="1:12" ht="20.100000000000001" customHeight="1">
      <c r="A28">
        <v>49.190843000000001</v>
      </c>
      <c r="B28">
        <v>49.170746000000001</v>
      </c>
      <c r="H28" s="3">
        <f t="shared" si="1"/>
        <v>-2.0096999999999809E-2</v>
      </c>
      <c r="L28" s="3">
        <f t="shared" si="0"/>
        <v>2.0096999999999809E-2</v>
      </c>
    </row>
    <row r="29" spans="1:12" ht="20.100000000000001" customHeight="1">
      <c r="A29">
        <v>49.440624999999997</v>
      </c>
      <c r="B29">
        <v>49.415235000000003</v>
      </c>
      <c r="H29" s="3">
        <f t="shared" si="1"/>
        <v>-2.5389999999994473E-2</v>
      </c>
      <c r="L29" s="3">
        <f t="shared" si="0"/>
        <v>2.5389999999994473E-2</v>
      </c>
    </row>
    <row r="30" spans="1:12" ht="20.100000000000001" customHeight="1">
      <c r="A30">
        <v>49.691291</v>
      </c>
      <c r="B30">
        <v>49.673315000000002</v>
      </c>
      <c r="H30" s="3">
        <f t="shared" si="1"/>
        <v>-1.7975999999997327E-2</v>
      </c>
      <c r="L30" s="3">
        <f t="shared" si="0"/>
        <v>1.7975999999997327E-2</v>
      </c>
    </row>
    <row r="31" spans="1:12" ht="20.100000000000001" customHeight="1">
      <c r="A31">
        <v>49.940989000000002</v>
      </c>
      <c r="B31">
        <v>49.919128000000001</v>
      </c>
      <c r="H31" s="3">
        <f t="shared" si="1"/>
        <v>-2.1861000000001241E-2</v>
      </c>
      <c r="L31" s="3">
        <f t="shared" si="0"/>
        <v>2.1861000000001241E-2</v>
      </c>
    </row>
    <row r="32" spans="1:12" ht="20.100000000000001" customHeight="1">
      <c r="A32">
        <v>50.190770999999998</v>
      </c>
      <c r="B32">
        <v>50.168826000000003</v>
      </c>
      <c r="H32" s="3">
        <f t="shared" si="1"/>
        <v>-2.1944999999995218E-2</v>
      </c>
      <c r="L32" s="3">
        <f t="shared" si="0"/>
        <v>2.1944999999995218E-2</v>
      </c>
    </row>
    <row r="33" spans="1:12" ht="20.100000000000001" customHeight="1">
      <c r="A33">
        <v>50.440911</v>
      </c>
      <c r="B33">
        <v>50.426107999999999</v>
      </c>
      <c r="H33" s="3">
        <f t="shared" si="1"/>
        <v>-1.4803000000000566E-2</v>
      </c>
      <c r="L33" s="3">
        <f t="shared" si="0"/>
        <v>1.4803000000000566E-2</v>
      </c>
    </row>
    <row r="34" spans="1:12" ht="20.100000000000001" customHeight="1">
      <c r="A34">
        <v>50.691575999999998</v>
      </c>
      <c r="B34">
        <v>50.672803000000002</v>
      </c>
      <c r="H34" s="3">
        <f t="shared" si="1"/>
        <v>-1.8772999999995932E-2</v>
      </c>
      <c r="L34" s="3">
        <f t="shared" si="0"/>
        <v>1.8772999999995932E-2</v>
      </c>
    </row>
    <row r="35" spans="1:12" ht="20.100000000000001" customHeight="1">
      <c r="A35">
        <v>50.940918000000003</v>
      </c>
      <c r="B35">
        <v>50.909706999999997</v>
      </c>
      <c r="H35" s="3">
        <f t="shared" si="1"/>
        <v>-3.1211000000006095E-2</v>
      </c>
      <c r="L35" s="3">
        <f t="shared" si="0"/>
        <v>3.1211000000006095E-2</v>
      </c>
    </row>
    <row r="36" spans="1:12" ht="20.100000000000001" customHeight="1">
      <c r="A36">
        <v>51.191057000000001</v>
      </c>
      <c r="B36">
        <v>51.157724999999999</v>
      </c>
      <c r="H36" s="3">
        <f t="shared" si="1"/>
        <v>-3.3332000000001472E-2</v>
      </c>
      <c r="L36" s="3">
        <f t="shared" si="0"/>
        <v>3.3332000000001472E-2</v>
      </c>
    </row>
    <row r="37" spans="1:12" ht="20.100000000000001" customHeight="1">
      <c r="A37">
        <v>51.440840000000001</v>
      </c>
      <c r="B37">
        <v>51.393746999999998</v>
      </c>
      <c r="H37" s="3">
        <f t="shared" si="1"/>
        <v>-4.7093000000003826E-2</v>
      </c>
      <c r="L37" s="3">
        <f t="shared" si="0"/>
        <v>4.7093000000003826E-2</v>
      </c>
    </row>
    <row r="38" spans="1:12" ht="20.100000000000001" customHeight="1">
      <c r="A38"/>
      <c r="B38"/>
      <c r="H38" s="3"/>
      <c r="L38" s="3"/>
    </row>
    <row r="39" spans="1:12" ht="20.100000000000001" customHeight="1">
      <c r="A39"/>
      <c r="B39"/>
      <c r="H39" s="3"/>
      <c r="L39" s="3"/>
    </row>
    <row r="40" spans="1:12" ht="20.100000000000001" customHeight="1">
      <c r="H40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A2" sqref="A2:A19"/>
    </sheetView>
  </sheetViews>
  <sheetFormatPr defaultColWidth="10.25" defaultRowHeight="20.100000000000001" customHeight="1"/>
  <cols>
    <col min="1" max="16384" width="10.25" style="1"/>
  </cols>
  <sheetData>
    <row r="1" spans="1:19" ht="25.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2"/>
      <c r="H1" s="2" t="s">
        <v>19</v>
      </c>
      <c r="I1" s="2" t="s">
        <v>20</v>
      </c>
      <c r="J1" s="2" t="s">
        <v>21</v>
      </c>
      <c r="K1" s="2"/>
      <c r="L1" s="2" t="s">
        <v>22</v>
      </c>
      <c r="M1" s="2" t="s">
        <v>23</v>
      </c>
      <c r="N1" s="2" t="s">
        <v>24</v>
      </c>
      <c r="O1" s="2"/>
      <c r="P1" s="2"/>
      <c r="Q1" s="2" t="s">
        <v>3</v>
      </c>
      <c r="R1" s="2" t="s">
        <v>4</v>
      </c>
      <c r="S1" s="2" t="s">
        <v>5</v>
      </c>
    </row>
    <row r="2" spans="1:19" ht="14.25">
      <c r="A2">
        <v>4.2801169999999997</v>
      </c>
      <c r="B2">
        <v>4.0984379999999998</v>
      </c>
      <c r="C2" s="3"/>
      <c r="D2" s="3"/>
      <c r="E2" s="3"/>
      <c r="F2" s="3"/>
      <c r="G2" s="3"/>
      <c r="H2" s="3">
        <f>B2-A2</f>
        <v>-0.18167899999999992</v>
      </c>
      <c r="I2" s="3"/>
      <c r="J2" s="3"/>
      <c r="K2" s="3"/>
      <c r="L2" s="3">
        <f>ABS(H2)</f>
        <v>0.18167899999999992</v>
      </c>
      <c r="M2" s="3"/>
      <c r="N2" s="3"/>
      <c r="O2" s="5"/>
      <c r="P2" s="5" t="s">
        <v>25</v>
      </c>
      <c r="Q2" s="3">
        <f>AVERAGE(L:L)</f>
        <v>4.7481166666666429E-2</v>
      </c>
      <c r="R2" s="3"/>
      <c r="S2" s="3"/>
    </row>
    <row r="3" spans="1:19" ht="14.25">
      <c r="A3">
        <v>4.7803149999999999</v>
      </c>
      <c r="B3">
        <v>4.6468879999999997</v>
      </c>
      <c r="C3" s="3"/>
      <c r="D3" s="3"/>
      <c r="E3" s="3"/>
      <c r="F3" s="3"/>
      <c r="G3" s="3"/>
      <c r="H3" s="3">
        <f t="shared" ref="H3:H20" si="0">B3-A3</f>
        <v>-0.13342700000000018</v>
      </c>
      <c r="I3" s="3"/>
      <c r="J3" s="3"/>
      <c r="K3" s="3"/>
      <c r="L3" s="3">
        <f t="shared" ref="L3:L20" si="1">ABS(H3)</f>
        <v>0.13342700000000018</v>
      </c>
      <c r="M3" s="3"/>
      <c r="N3" s="3"/>
      <c r="O3" s="5"/>
      <c r="P3" s="5" t="s">
        <v>26</v>
      </c>
      <c r="Q3" s="3">
        <f>_xlfn.STDEV.S(L:L)</f>
        <v>4.5268019968977773E-2</v>
      </c>
      <c r="R3" s="3"/>
      <c r="S3" s="3"/>
    </row>
    <row r="4" spans="1:19" ht="14.25">
      <c r="A4">
        <v>5.2801629999999999</v>
      </c>
      <c r="B4">
        <v>5.1843089999999998</v>
      </c>
      <c r="C4" s="3"/>
      <c r="D4" s="3"/>
      <c r="E4" s="3"/>
      <c r="F4" s="3"/>
      <c r="G4" s="3"/>
      <c r="H4" s="3">
        <f t="shared" si="0"/>
        <v>-9.5854000000000106E-2</v>
      </c>
      <c r="I4" s="3"/>
      <c r="J4" s="3"/>
      <c r="K4" s="3"/>
      <c r="L4" s="3">
        <f t="shared" si="1"/>
        <v>9.5854000000000106E-2</v>
      </c>
      <c r="M4" s="3"/>
      <c r="N4" s="3"/>
      <c r="O4" s="5"/>
      <c r="P4" s="5"/>
      <c r="Q4" s="3"/>
      <c r="R4" s="3"/>
      <c r="S4" s="3"/>
    </row>
    <row r="5" spans="1:19" ht="14.25">
      <c r="A5">
        <v>5.7803610000000001</v>
      </c>
      <c r="B5">
        <v>5.7601959999999996</v>
      </c>
      <c r="C5" s="3"/>
      <c r="D5" s="3"/>
      <c r="E5" s="3"/>
      <c r="F5" s="3"/>
      <c r="G5" s="3"/>
      <c r="H5" s="3">
        <f t="shared" si="0"/>
        <v>-2.0165000000000433E-2</v>
      </c>
      <c r="I5" s="3"/>
      <c r="J5" s="3"/>
      <c r="K5" s="3"/>
      <c r="L5" s="3">
        <f t="shared" si="1"/>
        <v>2.0165000000000433E-2</v>
      </c>
      <c r="M5" s="3"/>
      <c r="N5" s="3"/>
      <c r="O5" s="5"/>
      <c r="P5" s="5" t="s">
        <v>27</v>
      </c>
      <c r="Q5" s="3"/>
      <c r="R5" s="3"/>
      <c r="S5" s="3"/>
    </row>
    <row r="6" spans="1:19" ht="14.25">
      <c r="A6">
        <v>6.280125</v>
      </c>
      <c r="B6">
        <v>6.2614419999999997</v>
      </c>
      <c r="C6" s="3"/>
      <c r="D6" s="3"/>
      <c r="E6" s="3"/>
      <c r="F6" s="3"/>
      <c r="G6" s="3"/>
      <c r="H6" s="3">
        <f t="shared" si="0"/>
        <v>-1.8683000000000227E-2</v>
      </c>
      <c r="I6" s="3"/>
      <c r="J6" s="3"/>
      <c r="K6" s="3"/>
      <c r="L6" s="3">
        <f t="shared" si="1"/>
        <v>1.8683000000000227E-2</v>
      </c>
      <c r="M6" s="3"/>
      <c r="N6" s="3"/>
      <c r="O6" s="5"/>
      <c r="P6" s="5" t="s">
        <v>28</v>
      </c>
      <c r="Q6" s="3"/>
      <c r="R6" s="3"/>
      <c r="S6" s="3"/>
    </row>
    <row r="7" spans="1:19" ht="14.25">
      <c r="A7">
        <v>6.7803230000000001</v>
      </c>
      <c r="B7">
        <v>6.806362</v>
      </c>
      <c r="C7" s="3"/>
      <c r="D7" s="3"/>
      <c r="E7" s="3"/>
      <c r="F7" s="3"/>
      <c r="G7" s="3"/>
      <c r="H7" s="3">
        <f t="shared" si="0"/>
        <v>2.6038999999999923E-2</v>
      </c>
      <c r="I7" s="3"/>
      <c r="J7" s="3"/>
      <c r="K7" s="3"/>
      <c r="L7" s="3">
        <f t="shared" si="1"/>
        <v>2.6038999999999923E-2</v>
      </c>
      <c r="M7" s="3"/>
      <c r="N7" s="3"/>
      <c r="O7" s="3"/>
      <c r="P7" s="3"/>
      <c r="Q7" s="3"/>
      <c r="R7" s="3"/>
      <c r="S7" s="3"/>
    </row>
    <row r="8" spans="1:19" ht="14.25">
      <c r="A8">
        <v>7.2805210000000002</v>
      </c>
      <c r="B8">
        <v>7.2899609999999999</v>
      </c>
      <c r="C8" s="3"/>
      <c r="D8" s="3"/>
      <c r="E8" s="3"/>
      <c r="F8" s="3"/>
      <c r="G8" s="3"/>
      <c r="H8" s="3">
        <f t="shared" si="0"/>
        <v>9.4399999999996709E-3</v>
      </c>
      <c r="I8" s="3"/>
      <c r="J8" s="3"/>
      <c r="K8" s="3"/>
      <c r="L8" s="3">
        <f t="shared" si="1"/>
        <v>9.4399999999996709E-3</v>
      </c>
      <c r="M8" s="3"/>
      <c r="N8" s="3"/>
      <c r="O8" s="3"/>
      <c r="P8" s="3"/>
      <c r="Q8" s="3"/>
      <c r="R8" s="3"/>
      <c r="S8" s="3"/>
    </row>
    <row r="9" spans="1:19" ht="14.25">
      <c r="A9">
        <v>7.7803690000000003</v>
      </c>
      <c r="B9">
        <v>7.8093789999999998</v>
      </c>
      <c r="C9" s="3"/>
      <c r="D9" s="3"/>
      <c r="E9" s="3"/>
      <c r="F9" s="3"/>
      <c r="G9" s="3"/>
      <c r="H9" s="3">
        <f t="shared" si="0"/>
        <v>2.9009999999999536E-2</v>
      </c>
      <c r="I9" s="3"/>
      <c r="J9" s="3"/>
      <c r="K9" s="3"/>
      <c r="L9" s="3">
        <f t="shared" si="1"/>
        <v>2.9009999999999536E-2</v>
      </c>
      <c r="M9" s="3"/>
      <c r="N9" s="3"/>
      <c r="O9" s="3"/>
      <c r="P9" s="3"/>
      <c r="Q9" s="3"/>
      <c r="R9" s="3"/>
      <c r="S9" s="3"/>
    </row>
    <row r="10" spans="1:19" ht="14.25">
      <c r="A10">
        <v>8.2805660000000003</v>
      </c>
      <c r="B10">
        <v>8.3181250000000002</v>
      </c>
      <c r="C10" s="3"/>
      <c r="D10" s="3"/>
      <c r="E10" s="3"/>
      <c r="F10" s="3"/>
      <c r="G10" s="3"/>
      <c r="H10" s="3">
        <f t="shared" si="0"/>
        <v>3.7558999999999898E-2</v>
      </c>
      <c r="I10" s="3"/>
      <c r="J10" s="3"/>
      <c r="K10" s="3"/>
      <c r="L10" s="3">
        <f t="shared" si="1"/>
        <v>3.7558999999999898E-2</v>
      </c>
      <c r="M10" s="3"/>
      <c r="N10" s="3"/>
      <c r="O10" s="3"/>
      <c r="P10" s="3"/>
      <c r="Q10" s="3"/>
      <c r="R10" s="3"/>
      <c r="S10" s="3"/>
    </row>
    <row r="11" spans="1:19" ht="20.100000000000001" customHeight="1">
      <c r="A11">
        <v>8.7803310000000003</v>
      </c>
      <c r="B11">
        <v>8.8334879999999991</v>
      </c>
      <c r="H11" s="3">
        <f t="shared" si="0"/>
        <v>5.3156999999998789E-2</v>
      </c>
      <c r="L11" s="3">
        <f t="shared" si="1"/>
        <v>5.3156999999998789E-2</v>
      </c>
    </row>
    <row r="12" spans="1:19" ht="20.100000000000001" customHeight="1">
      <c r="A12">
        <v>9.2809620000000006</v>
      </c>
      <c r="B12">
        <v>9.3267919999999993</v>
      </c>
      <c r="H12" s="3">
        <f t="shared" si="0"/>
        <v>4.5829999999998705E-2</v>
      </c>
      <c r="L12" s="3">
        <f t="shared" si="1"/>
        <v>4.5829999999998705E-2</v>
      </c>
    </row>
    <row r="13" spans="1:19" ht="20.100000000000001" customHeight="1">
      <c r="A13">
        <v>9.7803760000000004</v>
      </c>
      <c r="B13">
        <v>9.8038589999999992</v>
      </c>
      <c r="H13" s="3">
        <f t="shared" si="0"/>
        <v>2.348299999999881E-2</v>
      </c>
      <c r="L13" s="3">
        <f t="shared" si="1"/>
        <v>2.348299999999881E-2</v>
      </c>
    </row>
    <row r="14" spans="1:19" ht="20.100000000000001" customHeight="1">
      <c r="A14">
        <v>10.280574</v>
      </c>
      <c r="B14">
        <v>10.303338999999999</v>
      </c>
      <c r="H14" s="3">
        <f t="shared" si="0"/>
        <v>2.2764999999999702E-2</v>
      </c>
      <c r="L14" s="3">
        <f t="shared" si="1"/>
        <v>2.2764999999999702E-2</v>
      </c>
    </row>
    <row r="15" spans="1:19" ht="20.100000000000001" customHeight="1">
      <c r="A15">
        <v>10.780772000000001</v>
      </c>
      <c r="B15">
        <v>10.801919</v>
      </c>
      <c r="H15" s="3">
        <f t="shared" si="0"/>
        <v>2.1146999999999139E-2</v>
      </c>
      <c r="L15" s="3">
        <f t="shared" si="1"/>
        <v>2.1146999999999139E-2</v>
      </c>
    </row>
    <row r="16" spans="1:19" ht="20.100000000000001" customHeight="1">
      <c r="A16">
        <v>11.28097</v>
      </c>
      <c r="B16">
        <v>11.307575999999999</v>
      </c>
      <c r="H16" s="3">
        <f t="shared" si="0"/>
        <v>2.6605999999999241E-2</v>
      </c>
      <c r="L16" s="3">
        <f t="shared" si="1"/>
        <v>2.6605999999999241E-2</v>
      </c>
    </row>
    <row r="17" spans="1:12" ht="20.100000000000001" customHeight="1">
      <c r="A17">
        <v>11.781250999999999</v>
      </c>
      <c r="B17">
        <v>11.801322000000001</v>
      </c>
      <c r="H17" s="3">
        <f t="shared" si="0"/>
        <v>2.0071000000001504E-2</v>
      </c>
      <c r="L17" s="3">
        <f t="shared" si="1"/>
        <v>2.0071000000001504E-2</v>
      </c>
    </row>
    <row r="18" spans="1:12" ht="20.100000000000001" customHeight="1">
      <c r="A18">
        <v>12.280582000000001</v>
      </c>
      <c r="B18">
        <v>12.319858</v>
      </c>
      <c r="H18" s="3">
        <f t="shared" si="0"/>
        <v>3.92759999999992E-2</v>
      </c>
      <c r="L18" s="3">
        <f t="shared" si="1"/>
        <v>3.92759999999992E-2</v>
      </c>
    </row>
    <row r="19" spans="1:12" ht="20.100000000000001" customHeight="1">
      <c r="A19">
        <v>12.78078</v>
      </c>
      <c r="B19">
        <v>12.831250000000001</v>
      </c>
      <c r="H19" s="3">
        <f t="shared" si="0"/>
        <v>5.0470000000000681E-2</v>
      </c>
      <c r="L19" s="3">
        <f t="shared" si="1"/>
        <v>5.0470000000000681E-2</v>
      </c>
    </row>
    <row r="20" spans="1:12" ht="20.100000000000001" customHeight="1">
      <c r="A20"/>
      <c r="B20"/>
      <c r="H20" s="3"/>
      <c r="L20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showGridLines="0" workbookViewId="0">
      <selection activeCell="A2" sqref="A2:A11"/>
    </sheetView>
  </sheetViews>
  <sheetFormatPr defaultColWidth="10.25" defaultRowHeight="20.100000000000001" customHeight="1"/>
  <cols>
    <col min="1" max="16384" width="10.25" style="1"/>
  </cols>
  <sheetData>
    <row r="1" spans="1:19" ht="25.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2"/>
      <c r="H1" s="2" t="s">
        <v>19</v>
      </c>
      <c r="I1" s="2" t="s">
        <v>20</v>
      </c>
      <c r="J1" s="2" t="s">
        <v>21</v>
      </c>
      <c r="K1" s="2"/>
      <c r="L1" s="2" t="s">
        <v>22</v>
      </c>
      <c r="M1" s="2" t="s">
        <v>23</v>
      </c>
      <c r="N1" s="2" t="s">
        <v>24</v>
      </c>
      <c r="O1" s="2"/>
      <c r="P1" s="2"/>
      <c r="Q1" s="2" t="s">
        <v>3</v>
      </c>
      <c r="R1" s="2" t="s">
        <v>4</v>
      </c>
      <c r="S1" s="2" t="s">
        <v>5</v>
      </c>
    </row>
    <row r="2" spans="1:19" ht="14.25">
      <c r="A2">
        <v>23.645568000000001</v>
      </c>
      <c r="B2" s="8" t="s">
        <v>30</v>
      </c>
      <c r="C2" s="3"/>
      <c r="D2" s="3"/>
      <c r="E2" s="3"/>
      <c r="F2" s="3"/>
      <c r="G2" s="3"/>
      <c r="H2" s="3" t="s">
        <v>30</v>
      </c>
      <c r="I2" s="3"/>
      <c r="J2" s="3"/>
      <c r="K2" s="3"/>
      <c r="L2" s="3" t="s">
        <v>30</v>
      </c>
      <c r="M2" s="3"/>
      <c r="N2" s="3"/>
      <c r="O2" s="5"/>
      <c r="P2" s="5" t="s">
        <v>25</v>
      </c>
      <c r="Q2" s="3">
        <f>AVERAGE(L:L)</f>
        <v>4.173722222222212E-2</v>
      </c>
      <c r="R2" s="3"/>
      <c r="S2" s="3"/>
    </row>
    <row r="3" spans="1:19" ht="14.25">
      <c r="A3">
        <v>24.645613999999998</v>
      </c>
      <c r="B3">
        <v>24.758414999999999</v>
      </c>
      <c r="C3" s="3"/>
      <c r="D3" s="3"/>
      <c r="E3" s="3"/>
      <c r="F3" s="3"/>
      <c r="G3" s="3"/>
      <c r="H3" s="3">
        <f t="shared" ref="H3:H11" si="0">B3-A3</f>
        <v>0.11280100000000104</v>
      </c>
      <c r="I3" s="3"/>
      <c r="J3" s="3"/>
      <c r="K3" s="3"/>
      <c r="L3" s="3">
        <f t="shared" ref="L3:L11" si="1">ABS(H3)</f>
        <v>0.11280100000000104</v>
      </c>
      <c r="M3" s="3"/>
      <c r="N3" s="3"/>
      <c r="O3" s="5"/>
      <c r="P3" s="5" t="s">
        <v>26</v>
      </c>
      <c r="Q3" s="3">
        <f>_xlfn.STDEV.S(L:L)</f>
        <v>3.3749384326895261E-2</v>
      </c>
      <c r="R3" s="3"/>
      <c r="S3" s="3"/>
    </row>
    <row r="4" spans="1:19" ht="14.25">
      <c r="A4">
        <v>25.64601</v>
      </c>
      <c r="B4">
        <v>25.606418999999999</v>
      </c>
      <c r="C4" s="3"/>
      <c r="D4" s="3"/>
      <c r="E4" s="3"/>
      <c r="F4" s="3"/>
      <c r="G4" s="3"/>
      <c r="H4" s="3">
        <f t="shared" si="0"/>
        <v>-3.9591000000001486E-2</v>
      </c>
      <c r="I4" s="3"/>
      <c r="J4" s="3"/>
      <c r="K4" s="3"/>
      <c r="L4" s="3">
        <f t="shared" si="1"/>
        <v>3.9591000000001486E-2</v>
      </c>
      <c r="M4" s="3"/>
      <c r="N4" s="3"/>
      <c r="O4" s="5"/>
      <c r="P4" s="5"/>
      <c r="Q4" s="3"/>
      <c r="R4" s="3"/>
      <c r="S4" s="3"/>
    </row>
    <row r="5" spans="1:19" ht="14.25">
      <c r="A5">
        <v>26.646055</v>
      </c>
      <c r="B5">
        <v>26.587378000000001</v>
      </c>
      <c r="C5" s="3"/>
      <c r="D5" s="3"/>
      <c r="E5" s="3"/>
      <c r="F5" s="3"/>
      <c r="G5" s="3"/>
      <c r="H5" s="3">
        <f t="shared" si="0"/>
        <v>-5.8676999999999424E-2</v>
      </c>
      <c r="I5" s="3"/>
      <c r="J5" s="3"/>
      <c r="K5" s="3"/>
      <c r="L5" s="3">
        <f t="shared" si="1"/>
        <v>5.8676999999999424E-2</v>
      </c>
      <c r="M5" s="3"/>
      <c r="N5" s="3"/>
      <c r="O5" s="5"/>
      <c r="P5" s="5" t="s">
        <v>27</v>
      </c>
      <c r="Q5" s="3"/>
      <c r="R5" s="3"/>
      <c r="S5" s="3"/>
    </row>
    <row r="6" spans="1:19" ht="14.25">
      <c r="A6">
        <v>27.646017000000001</v>
      </c>
      <c r="B6">
        <v>27.651631999999999</v>
      </c>
      <c r="C6" s="3"/>
      <c r="D6" s="3"/>
      <c r="E6" s="3"/>
      <c r="F6" s="3"/>
      <c r="G6" s="3"/>
      <c r="H6" s="3">
        <f t="shared" si="0"/>
        <v>5.6149999999988154E-3</v>
      </c>
      <c r="I6" s="3"/>
      <c r="J6" s="3"/>
      <c r="K6" s="3"/>
      <c r="L6" s="3">
        <f t="shared" si="1"/>
        <v>5.6149999999988154E-3</v>
      </c>
      <c r="M6" s="3"/>
      <c r="N6" s="3"/>
      <c r="O6" s="5"/>
      <c r="P6" s="5" t="s">
        <v>28</v>
      </c>
      <c r="Q6" s="3"/>
      <c r="R6" s="3"/>
      <c r="S6" s="3"/>
    </row>
    <row r="7" spans="1:19" ht="14.25">
      <c r="A7">
        <v>28.646063000000002</v>
      </c>
      <c r="B7">
        <v>28.708912000000002</v>
      </c>
      <c r="C7" s="3"/>
      <c r="D7" s="3"/>
      <c r="E7" s="3"/>
      <c r="F7" s="3"/>
      <c r="G7" s="3"/>
      <c r="H7" s="3">
        <f t="shared" si="0"/>
        <v>6.2848999999999933E-2</v>
      </c>
      <c r="I7" s="3"/>
      <c r="J7" s="3"/>
      <c r="K7" s="3"/>
      <c r="L7" s="3">
        <f t="shared" si="1"/>
        <v>6.2848999999999933E-2</v>
      </c>
      <c r="M7" s="3"/>
      <c r="N7" s="3"/>
      <c r="O7" s="3"/>
      <c r="P7" s="3"/>
      <c r="Q7" s="3"/>
      <c r="R7" s="3"/>
      <c r="S7" s="3"/>
    </row>
    <row r="8" spans="1:19" ht="14.25">
      <c r="A8">
        <v>29.646025000000002</v>
      </c>
      <c r="B8">
        <v>29.670375</v>
      </c>
      <c r="C8" s="3"/>
      <c r="D8" s="3"/>
      <c r="E8" s="3"/>
      <c r="F8" s="3"/>
      <c r="G8" s="3"/>
      <c r="H8" s="3">
        <f t="shared" si="0"/>
        <v>2.4349999999998317E-2</v>
      </c>
      <c r="I8" s="3"/>
      <c r="J8" s="3"/>
      <c r="K8" s="3"/>
      <c r="L8" s="3">
        <f t="shared" si="1"/>
        <v>2.4349999999998317E-2</v>
      </c>
      <c r="M8" s="3"/>
      <c r="N8" s="3"/>
      <c r="O8" s="3"/>
      <c r="P8" s="3"/>
      <c r="Q8" s="3"/>
      <c r="R8" s="3"/>
      <c r="S8" s="3"/>
    </row>
    <row r="9" spans="1:19" ht="14.25">
      <c r="A9">
        <v>30.646070999999999</v>
      </c>
      <c r="B9">
        <v>30.671543</v>
      </c>
      <c r="C9" s="3"/>
      <c r="D9" s="3"/>
      <c r="E9" s="3"/>
      <c r="F9" s="3"/>
      <c r="G9" s="3"/>
      <c r="H9" s="3">
        <f t="shared" si="0"/>
        <v>2.5472000000000605E-2</v>
      </c>
      <c r="I9" s="3"/>
      <c r="J9" s="3"/>
      <c r="K9" s="3"/>
      <c r="L9" s="3">
        <f t="shared" si="1"/>
        <v>2.5472000000000605E-2</v>
      </c>
      <c r="M9" s="3"/>
      <c r="N9" s="3"/>
      <c r="O9" s="3"/>
      <c r="P9" s="3"/>
      <c r="Q9" s="3"/>
      <c r="R9" s="3"/>
      <c r="S9" s="3"/>
    </row>
    <row r="10" spans="1:19" ht="14.25">
      <c r="A10">
        <v>31.646466</v>
      </c>
      <c r="B10">
        <v>31.689118000000001</v>
      </c>
      <c r="C10" s="3"/>
      <c r="D10" s="3"/>
      <c r="E10" s="3"/>
      <c r="F10" s="3"/>
      <c r="G10" s="3"/>
      <c r="H10" s="3">
        <f t="shared" si="0"/>
        <v>4.2652000000000356E-2</v>
      </c>
      <c r="I10" s="3"/>
      <c r="J10" s="3"/>
      <c r="K10" s="3"/>
      <c r="L10" s="3">
        <f t="shared" si="1"/>
        <v>4.2652000000000356E-2</v>
      </c>
      <c r="M10" s="3"/>
      <c r="N10" s="3"/>
      <c r="O10" s="3"/>
      <c r="P10" s="3"/>
      <c r="Q10" s="3"/>
      <c r="R10" s="3"/>
      <c r="S10" s="3"/>
    </row>
    <row r="11" spans="1:19" ht="20.100000000000001" customHeight="1">
      <c r="A11">
        <v>32.646512000000001</v>
      </c>
      <c r="B11">
        <v>32.65014</v>
      </c>
      <c r="H11" s="3">
        <f t="shared" si="0"/>
        <v>3.6279999999990764E-3</v>
      </c>
      <c r="L11" s="3">
        <f t="shared" si="1"/>
        <v>3.6279999999990764E-3</v>
      </c>
    </row>
    <row r="12" spans="1:19" ht="20.100000000000001" customHeight="1">
      <c r="B12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workbookViewId="0">
      <selection activeCell="A20" sqref="A20"/>
    </sheetView>
  </sheetViews>
  <sheetFormatPr defaultColWidth="10.25" defaultRowHeight="20.100000000000001" customHeight="1"/>
  <cols>
    <col min="1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>J3-J2</f>
        <v>0.28551700000000579</v>
      </c>
      <c r="B2" s="3"/>
      <c r="C2" s="3"/>
      <c r="D2" s="3"/>
      <c r="E2" s="5" t="s">
        <v>9</v>
      </c>
      <c r="F2" s="3">
        <f>AVERAGE(A:A)</f>
        <v>0.31328216666666719</v>
      </c>
      <c r="G2" s="3"/>
      <c r="H2" s="3"/>
      <c r="I2" s="3"/>
      <c r="J2">
        <v>51.654117999999997</v>
      </c>
      <c r="K2" s="3"/>
      <c r="L2" s="3"/>
    </row>
    <row r="3" spans="1:12" ht="14.25">
      <c r="A3" s="3" t="s">
        <v>30</v>
      </c>
      <c r="B3" s="3"/>
      <c r="C3" s="3"/>
      <c r="D3" s="3"/>
      <c r="E3" s="5" t="s">
        <v>10</v>
      </c>
      <c r="F3" s="3">
        <f>_xlfn.STDEV.S(A2:A:A)</f>
        <v>0.12433110213042474</v>
      </c>
      <c r="G3" s="3"/>
      <c r="H3" s="3"/>
      <c r="I3" s="3"/>
      <c r="J3">
        <v>51.939635000000003</v>
      </c>
      <c r="K3" s="3"/>
      <c r="L3" s="3"/>
    </row>
    <row r="4" spans="1:12" ht="14.25">
      <c r="A4" s="3" t="s">
        <v>30</v>
      </c>
      <c r="B4" s="3"/>
      <c r="C4" s="3"/>
      <c r="D4" s="3"/>
      <c r="E4" s="5"/>
      <c r="F4" s="3"/>
      <c r="G4" s="3"/>
      <c r="H4" s="3"/>
      <c r="I4" s="3"/>
      <c r="J4" t="s">
        <v>30</v>
      </c>
      <c r="K4" s="3"/>
      <c r="L4" s="3"/>
    </row>
    <row r="5" spans="1:12" ht="14.25">
      <c r="A5" s="3" t="s">
        <v>30</v>
      </c>
      <c r="B5" s="3"/>
      <c r="C5" s="3"/>
      <c r="D5" s="3"/>
      <c r="E5" s="5" t="s">
        <v>11</v>
      </c>
      <c r="F5" s="3"/>
      <c r="G5" s="3"/>
      <c r="H5" s="3"/>
      <c r="I5" s="3"/>
      <c r="J5" t="s">
        <v>30</v>
      </c>
      <c r="K5" s="3"/>
      <c r="L5" s="3"/>
    </row>
    <row r="6" spans="1:12" ht="14.25">
      <c r="A6" s="3" t="s">
        <v>30</v>
      </c>
      <c r="B6" s="3"/>
      <c r="C6" s="3"/>
      <c r="D6" s="3"/>
      <c r="E6" s="5" t="s">
        <v>12</v>
      </c>
      <c r="F6" s="3"/>
      <c r="G6" s="3"/>
      <c r="H6" s="3"/>
      <c r="I6" s="3"/>
      <c r="J6" t="s">
        <v>30</v>
      </c>
      <c r="K6" s="3"/>
      <c r="L6" s="3"/>
    </row>
    <row r="7" spans="1:12" ht="14.25">
      <c r="A7" s="3" t="s">
        <v>30</v>
      </c>
      <c r="B7" s="3"/>
      <c r="C7" s="3"/>
      <c r="D7" s="3"/>
      <c r="E7" s="3"/>
      <c r="F7" s="3"/>
      <c r="G7" s="3"/>
      <c r="H7" s="3"/>
      <c r="I7" s="3"/>
      <c r="J7" t="s">
        <v>30</v>
      </c>
      <c r="K7" s="3"/>
      <c r="L7" s="3"/>
    </row>
    <row r="8" spans="1:12" ht="14.25">
      <c r="A8" s="3" t="s">
        <v>30</v>
      </c>
      <c r="B8" s="3"/>
      <c r="C8" s="3"/>
      <c r="D8" s="3"/>
      <c r="E8" s="3"/>
      <c r="F8" s="3"/>
      <c r="G8" s="3"/>
      <c r="H8" s="3"/>
      <c r="I8" s="3"/>
      <c r="J8" t="s">
        <v>30</v>
      </c>
      <c r="K8" s="3"/>
      <c r="L8" s="3"/>
    </row>
    <row r="9" spans="1:12" ht="14.25">
      <c r="A9" s="3">
        <f t="shared" ref="A3:A22" si="0">J10-J9</f>
        <v>0.56477299999999531</v>
      </c>
      <c r="B9" s="3"/>
      <c r="C9" s="3"/>
      <c r="D9" s="3"/>
      <c r="E9" s="3"/>
      <c r="F9" s="3"/>
      <c r="G9" s="3"/>
      <c r="H9" s="3"/>
      <c r="I9" s="3"/>
      <c r="J9">
        <v>53.440890000000003</v>
      </c>
      <c r="K9" s="3"/>
      <c r="L9" s="3"/>
    </row>
    <row r="10" spans="1:12" ht="14.25">
      <c r="A10" s="3" t="s">
        <v>30</v>
      </c>
      <c r="B10" s="3"/>
      <c r="C10" s="3"/>
      <c r="D10" s="3"/>
      <c r="E10" s="3"/>
      <c r="F10" s="3"/>
      <c r="G10" s="3"/>
      <c r="H10" s="3"/>
      <c r="I10" s="3"/>
      <c r="J10">
        <v>54.005662999999998</v>
      </c>
      <c r="K10" s="3"/>
      <c r="L10" s="3"/>
    </row>
    <row r="11" spans="1:12" ht="20.100000000000001" customHeight="1">
      <c r="A11" s="3" t="s">
        <v>30</v>
      </c>
      <c r="J11" t="s">
        <v>30</v>
      </c>
    </row>
    <row r="12" spans="1:12" ht="20.100000000000001" customHeight="1">
      <c r="A12" s="3" t="s">
        <v>30</v>
      </c>
      <c r="J12" t="s">
        <v>30</v>
      </c>
    </row>
    <row r="13" spans="1:12" ht="20.100000000000001" customHeight="1">
      <c r="A13" s="3">
        <f t="shared" si="0"/>
        <v>0.23530499999999677</v>
      </c>
      <c r="J13">
        <v>54.722200000000001</v>
      </c>
    </row>
    <row r="14" spans="1:12" ht="20.100000000000001" customHeight="1">
      <c r="A14" s="3" t="s">
        <v>30</v>
      </c>
      <c r="J14">
        <v>54.957504999999998</v>
      </c>
    </row>
    <row r="15" spans="1:12" ht="20.100000000000001" customHeight="1">
      <c r="A15" s="3" t="s">
        <v>30</v>
      </c>
      <c r="J15" t="s">
        <v>30</v>
      </c>
    </row>
    <row r="16" spans="1:12" ht="20.100000000000001" customHeight="1">
      <c r="A16" s="3" t="s">
        <v>30</v>
      </c>
      <c r="J16" t="s">
        <v>30</v>
      </c>
    </row>
    <row r="17" spans="1:10" ht="20.100000000000001" customHeight="1">
      <c r="A17" s="3">
        <f t="shared" si="0"/>
        <v>0.26608000000000231</v>
      </c>
      <c r="J17">
        <v>55.736767999999998</v>
      </c>
    </row>
    <row r="18" spans="1:10" ht="20.100000000000001" customHeight="1">
      <c r="A18" s="3">
        <f t="shared" si="0"/>
        <v>0.27137100000000203</v>
      </c>
      <c r="J18">
        <v>56.002848</v>
      </c>
    </row>
    <row r="19" spans="1:10" ht="20.100000000000001" customHeight="1">
      <c r="A19" s="3">
        <f t="shared" si="0"/>
        <v>0.25664700000000096</v>
      </c>
      <c r="J19">
        <v>56.274219000000002</v>
      </c>
    </row>
    <row r="20" spans="1:10" ht="20.100000000000001" customHeight="1">
      <c r="A20" s="3"/>
      <c r="J20">
        <v>56.530866000000003</v>
      </c>
    </row>
    <row r="21" spans="1:10" ht="20.100000000000001" customHeight="1">
      <c r="A21" s="3"/>
      <c r="J21"/>
    </row>
    <row r="22" spans="1:10" ht="20.100000000000001" customHeight="1">
      <c r="A22" s="3"/>
      <c r="J22"/>
    </row>
    <row r="23" spans="1:10" ht="20.100000000000001" customHeight="1">
      <c r="A23" s="3"/>
      <c r="J23"/>
    </row>
    <row r="24" spans="1:10" ht="20.100000000000001" customHeight="1">
      <c r="A24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workbookViewId="0">
      <selection activeCell="E8" sqref="E8"/>
    </sheetView>
  </sheetViews>
  <sheetFormatPr defaultColWidth="10.25" defaultRowHeight="20.100000000000001" customHeight="1"/>
  <cols>
    <col min="1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>J3-J2</f>
        <v>0.52815600000000096</v>
      </c>
      <c r="B2" s="3"/>
      <c r="C2" s="3"/>
      <c r="D2" s="3"/>
      <c r="E2" s="5" t="s">
        <v>9</v>
      </c>
      <c r="F2" s="3">
        <f>AVERAGE(A:A)</f>
        <v>0.51979322222222224</v>
      </c>
      <c r="G2" s="3"/>
      <c r="H2" s="3"/>
      <c r="I2" s="3"/>
      <c r="J2">
        <v>13.354113</v>
      </c>
      <c r="K2" s="3"/>
      <c r="L2" s="3"/>
    </row>
    <row r="3" spans="1:12" ht="14.25">
      <c r="A3" s="3">
        <f t="shared" ref="A3:A11" si="0">J4-J3</f>
        <v>0.53000599999999842</v>
      </c>
      <c r="B3" s="3"/>
      <c r="C3" s="3"/>
      <c r="D3" s="3"/>
      <c r="E3" s="5" t="s">
        <v>10</v>
      </c>
      <c r="F3" s="3">
        <f>_xlfn.STDEV.S(A2:A:A)</f>
        <v>3.4601086051516891E-2</v>
      </c>
      <c r="G3" s="3"/>
      <c r="H3" s="3"/>
      <c r="I3" s="3"/>
      <c r="J3">
        <v>13.882269000000001</v>
      </c>
      <c r="K3" s="3"/>
      <c r="L3" s="3"/>
    </row>
    <row r="4" spans="1:12" ht="14.25">
      <c r="A4" s="3">
        <f t="shared" si="0"/>
        <v>0.50389300000000148</v>
      </c>
      <c r="B4" s="3"/>
      <c r="C4" s="3"/>
      <c r="D4" s="3"/>
      <c r="E4" s="5"/>
      <c r="F4" s="3"/>
      <c r="G4" s="3"/>
      <c r="H4" s="3"/>
      <c r="I4" s="3"/>
      <c r="J4">
        <v>14.412274999999999</v>
      </c>
      <c r="K4" s="3"/>
      <c r="L4" s="3"/>
    </row>
    <row r="5" spans="1:12" ht="14.25">
      <c r="A5" s="3">
        <f t="shared" si="0"/>
        <v>0.56697799999999887</v>
      </c>
      <c r="B5" s="3"/>
      <c r="C5" s="3"/>
      <c r="D5" s="3"/>
      <c r="E5" s="5" t="s">
        <v>11</v>
      </c>
      <c r="F5" s="3"/>
      <c r="G5" s="3"/>
      <c r="H5" s="3"/>
      <c r="I5" s="3"/>
      <c r="J5">
        <v>14.916168000000001</v>
      </c>
      <c r="K5" s="3"/>
      <c r="L5" s="3"/>
    </row>
    <row r="6" spans="1:12" ht="14.25">
      <c r="A6" s="3">
        <f t="shared" si="0"/>
        <v>0.51765400000000206</v>
      </c>
      <c r="B6" s="3"/>
      <c r="C6" s="3"/>
      <c r="D6" s="3"/>
      <c r="E6" s="5" t="s">
        <v>12</v>
      </c>
      <c r="F6" s="3"/>
      <c r="G6" s="3"/>
      <c r="H6" s="3"/>
      <c r="I6" s="3"/>
      <c r="J6">
        <v>15.483146</v>
      </c>
      <c r="K6" s="3"/>
      <c r="L6" s="3"/>
    </row>
    <row r="7" spans="1:12" ht="14.25">
      <c r="A7" s="3">
        <f t="shared" si="0"/>
        <v>0.55550799999999967</v>
      </c>
      <c r="B7" s="3"/>
      <c r="C7" s="3"/>
      <c r="D7" s="3"/>
      <c r="E7" s="3"/>
      <c r="F7" s="3"/>
      <c r="G7" s="3"/>
      <c r="H7" s="3"/>
      <c r="I7" s="3"/>
      <c r="J7">
        <v>16.000800000000002</v>
      </c>
      <c r="K7" s="3"/>
      <c r="L7" s="3"/>
    </row>
    <row r="8" spans="1:12" ht="14.25">
      <c r="A8" s="3">
        <f t="shared" si="0"/>
        <v>0.48756999999999806</v>
      </c>
      <c r="B8" s="3"/>
      <c r="C8" s="3"/>
      <c r="D8" s="3"/>
      <c r="E8" s="3"/>
      <c r="F8" s="3"/>
      <c r="G8" s="3"/>
      <c r="H8" s="3"/>
      <c r="I8" s="3"/>
      <c r="J8">
        <v>16.556308000000001</v>
      </c>
      <c r="K8" s="3"/>
      <c r="L8" s="3"/>
    </row>
    <row r="9" spans="1:12" ht="14.25">
      <c r="A9" s="3">
        <f t="shared" si="0"/>
        <v>0.5347740000000023</v>
      </c>
      <c r="B9" s="3"/>
      <c r="C9" s="3"/>
      <c r="D9" s="3"/>
      <c r="E9" s="3"/>
      <c r="F9" s="3"/>
      <c r="G9" s="3"/>
      <c r="H9" s="3"/>
      <c r="I9" s="3"/>
      <c r="J9">
        <v>17.043877999999999</v>
      </c>
      <c r="K9" s="3"/>
      <c r="L9" s="3"/>
    </row>
    <row r="10" spans="1:12" ht="14.25">
      <c r="A10" s="3">
        <f t="shared" si="0"/>
        <v>0.453599999999998</v>
      </c>
      <c r="B10" s="3"/>
      <c r="C10" s="3"/>
      <c r="D10" s="3"/>
      <c r="E10" s="3"/>
      <c r="F10" s="3"/>
      <c r="G10" s="3"/>
      <c r="H10" s="3"/>
      <c r="I10" s="3"/>
      <c r="J10">
        <v>17.578652000000002</v>
      </c>
      <c r="K10" s="3"/>
      <c r="L10" s="3"/>
    </row>
    <row r="11" spans="1:12" ht="20.100000000000001" customHeight="1">
      <c r="A11" s="3"/>
      <c r="J11">
        <v>18.032252</v>
      </c>
    </row>
    <row r="12" spans="1:12" ht="20.100000000000001" customHeight="1">
      <c r="A12" s="3"/>
      <c r="J12"/>
    </row>
    <row r="13" spans="1:12" ht="20.100000000000001" customHeight="1">
      <c r="A13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workbookViewId="0">
      <selection activeCell="A2" sqref="A2"/>
    </sheetView>
  </sheetViews>
  <sheetFormatPr defaultColWidth="10.25" defaultRowHeight="20.100000000000001" customHeight="1"/>
  <cols>
    <col min="1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>J3-J2</f>
        <v>0.99234400000000278</v>
      </c>
      <c r="B2" s="3"/>
      <c r="C2" s="3"/>
      <c r="D2" s="3"/>
      <c r="E2" s="5" t="s">
        <v>9</v>
      </c>
      <c r="F2" s="3">
        <f>AVERAGE(A:A)</f>
        <v>1.0033054999999997</v>
      </c>
      <c r="G2" s="3"/>
      <c r="H2" s="3"/>
      <c r="I2" s="3"/>
      <c r="J2">
        <v>33.613453</v>
      </c>
      <c r="K2" s="3"/>
      <c r="L2" s="3"/>
    </row>
    <row r="3" spans="1:12" ht="14.25">
      <c r="A3" s="3">
        <f>J4-J3</f>
        <v>1.0065460000000002</v>
      </c>
      <c r="B3" s="3"/>
      <c r="C3" s="3"/>
      <c r="D3" s="3"/>
      <c r="E3" s="5" t="s">
        <v>10</v>
      </c>
      <c r="F3" s="3">
        <f>_xlfn.STDEV.S(A2:A:A)</f>
        <v>1.2285471677282594E-2</v>
      </c>
      <c r="G3" s="3"/>
      <c r="H3" s="3"/>
      <c r="I3" s="3"/>
      <c r="J3">
        <v>34.605797000000003</v>
      </c>
      <c r="K3" s="3"/>
      <c r="L3" s="3"/>
    </row>
    <row r="4" spans="1:12" ht="14.25">
      <c r="A4" s="3">
        <f>J5-J4</f>
        <v>1.0192559999999986</v>
      </c>
      <c r="B4" s="3"/>
      <c r="C4" s="3"/>
      <c r="D4" s="3"/>
      <c r="E4" s="5"/>
      <c r="F4" s="3"/>
      <c r="G4" s="3"/>
      <c r="H4" s="3"/>
      <c r="I4" s="3"/>
      <c r="J4">
        <v>35.612343000000003</v>
      </c>
      <c r="K4" s="3"/>
      <c r="L4" s="3"/>
    </row>
    <row r="5" spans="1:12" ht="14.25">
      <c r="A5" s="3">
        <f>J6-J5</f>
        <v>0.99507599999999741</v>
      </c>
      <c r="B5" s="3"/>
      <c r="C5" s="3"/>
      <c r="D5" s="3"/>
      <c r="E5" s="5" t="s">
        <v>11</v>
      </c>
      <c r="F5" s="3"/>
      <c r="G5" s="3"/>
      <c r="H5" s="3"/>
      <c r="I5" s="3"/>
      <c r="J5">
        <v>36.631599000000001</v>
      </c>
      <c r="K5" s="3"/>
      <c r="L5" s="3"/>
    </row>
    <row r="6" spans="1:12" ht="14.25">
      <c r="A6" s="3"/>
      <c r="B6" s="3"/>
      <c r="C6" s="3"/>
      <c r="D6" s="3"/>
      <c r="E6" s="5" t="s">
        <v>12</v>
      </c>
      <c r="F6" s="3"/>
      <c r="G6" s="3"/>
      <c r="H6" s="3"/>
      <c r="I6" s="3"/>
      <c r="J6">
        <v>37.626674999999999</v>
      </c>
      <c r="K6" s="3"/>
      <c r="L6" s="3"/>
    </row>
    <row r="7" spans="1:12" ht="12.7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2.7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2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2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showGridLines="0" topLeftCell="I1" workbookViewId="0">
      <selection activeCell="U19" sqref="U19"/>
    </sheetView>
  </sheetViews>
  <sheetFormatPr defaultColWidth="10.25" defaultRowHeight="20.100000000000001" customHeight="1"/>
  <cols>
    <col min="1" max="16384" width="10.25" style="1"/>
  </cols>
  <sheetData>
    <row r="1" spans="1:19" ht="25.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2"/>
      <c r="H1" s="2" t="s">
        <v>19</v>
      </c>
      <c r="I1" s="2" t="s">
        <v>20</v>
      </c>
      <c r="J1" s="2" t="s">
        <v>21</v>
      </c>
      <c r="K1" s="2"/>
      <c r="L1" s="2" t="s">
        <v>22</v>
      </c>
      <c r="M1" s="2" t="s">
        <v>23</v>
      </c>
      <c r="N1" s="2" t="s">
        <v>24</v>
      </c>
      <c r="O1" s="2"/>
      <c r="P1" s="2"/>
      <c r="Q1" s="2" t="s">
        <v>3</v>
      </c>
      <c r="R1" s="2" t="s">
        <v>4</v>
      </c>
      <c r="S1" s="2" t="s">
        <v>5</v>
      </c>
    </row>
    <row r="2" spans="1:19" ht="14.25">
      <c r="A2">
        <v>42.690277999999999</v>
      </c>
      <c r="B2">
        <v>42.729300000000002</v>
      </c>
      <c r="C2" s="3"/>
      <c r="D2" s="3"/>
      <c r="E2" s="3"/>
      <c r="F2" s="3"/>
      <c r="G2" s="3"/>
      <c r="H2" s="3">
        <f>B2-A2</f>
        <v>3.9022000000002777E-2</v>
      </c>
      <c r="I2" s="3"/>
      <c r="J2" s="3"/>
      <c r="K2" s="3"/>
      <c r="L2" s="3">
        <f>ABS(H2)</f>
        <v>3.9022000000002777E-2</v>
      </c>
      <c r="M2" s="3"/>
      <c r="N2" s="3"/>
      <c r="O2" s="5"/>
      <c r="P2" s="5" t="s">
        <v>25</v>
      </c>
      <c r="Q2" s="3">
        <f>AVERAGE(L:L)</f>
        <v>2.5434416666667223E-2</v>
      </c>
      <c r="R2" s="3"/>
      <c r="S2" s="3"/>
    </row>
    <row r="3" spans="1:19" ht="14.25">
      <c r="A3">
        <v>42.940061</v>
      </c>
      <c r="B3">
        <v>42.978693</v>
      </c>
      <c r="C3" s="3"/>
      <c r="D3" s="3"/>
      <c r="E3" s="3"/>
      <c r="F3" s="3"/>
      <c r="G3" s="3"/>
      <c r="H3" s="3">
        <f t="shared" ref="H3:H39" si="0">B3-A3</f>
        <v>3.8631999999999778E-2</v>
      </c>
      <c r="I3" s="3"/>
      <c r="J3" s="3"/>
      <c r="K3" s="3"/>
      <c r="L3" s="3">
        <f t="shared" ref="L3:L39" si="1">ABS(H3)</f>
        <v>3.8631999999999778E-2</v>
      </c>
      <c r="M3" s="3"/>
      <c r="N3" s="3"/>
      <c r="O3" s="5"/>
      <c r="P3" s="5" t="s">
        <v>26</v>
      </c>
      <c r="Q3" s="3">
        <f>_xlfn.STDEV.S(L:L)</f>
        <v>1.7512840039525503E-2</v>
      </c>
      <c r="R3" s="3"/>
      <c r="S3" s="3"/>
    </row>
    <row r="4" spans="1:19" ht="14.25">
      <c r="A4">
        <v>43.190285000000003</v>
      </c>
      <c r="B4">
        <v>43.247942000000002</v>
      </c>
      <c r="C4" s="3"/>
      <c r="D4" s="3"/>
      <c r="E4" s="3"/>
      <c r="F4" s="3"/>
      <c r="G4" s="3"/>
      <c r="H4" s="3">
        <f t="shared" si="0"/>
        <v>5.7656999999998959E-2</v>
      </c>
      <c r="I4" s="3"/>
      <c r="J4" s="3"/>
      <c r="K4" s="3"/>
      <c r="L4" s="3">
        <f t="shared" si="1"/>
        <v>5.7656999999998959E-2</v>
      </c>
      <c r="M4" s="3"/>
      <c r="N4" s="3"/>
      <c r="O4" s="5"/>
      <c r="P4" s="5"/>
      <c r="Q4" s="3"/>
      <c r="R4" s="3"/>
      <c r="S4" s="3"/>
    </row>
    <row r="5" spans="1:19" ht="14.25">
      <c r="A5">
        <v>43.440424</v>
      </c>
      <c r="B5">
        <v>43.458862000000003</v>
      </c>
      <c r="C5" s="3"/>
      <c r="D5" s="3"/>
      <c r="E5" s="3"/>
      <c r="F5" s="3"/>
      <c r="G5" s="3"/>
      <c r="H5" s="3">
        <f t="shared" si="0"/>
        <v>1.8438000000003285E-2</v>
      </c>
      <c r="I5" s="3"/>
      <c r="J5" s="3"/>
      <c r="K5" s="3"/>
      <c r="L5" s="3">
        <f t="shared" si="1"/>
        <v>1.8438000000003285E-2</v>
      </c>
      <c r="M5" s="3"/>
      <c r="N5" s="3"/>
      <c r="O5" s="5"/>
      <c r="P5" s="5" t="s">
        <v>27</v>
      </c>
      <c r="Q5" s="3"/>
      <c r="R5" s="3"/>
      <c r="S5" s="3"/>
    </row>
    <row r="6" spans="1:19" ht="14.25">
      <c r="A6">
        <v>43.690207000000001</v>
      </c>
      <c r="B6">
        <v>43.725022000000003</v>
      </c>
      <c r="C6" s="3"/>
      <c r="D6" s="3"/>
      <c r="E6" s="3"/>
      <c r="F6" s="3"/>
      <c r="G6" s="3"/>
      <c r="H6" s="3">
        <f t="shared" si="0"/>
        <v>3.4815000000001817E-2</v>
      </c>
      <c r="I6" s="3"/>
      <c r="J6" s="3"/>
      <c r="K6" s="3"/>
      <c r="L6" s="3">
        <f t="shared" si="1"/>
        <v>3.4815000000001817E-2</v>
      </c>
      <c r="M6" s="3"/>
      <c r="N6" s="3"/>
      <c r="O6" s="5"/>
      <c r="P6" s="5" t="s">
        <v>28</v>
      </c>
      <c r="Q6" s="3"/>
      <c r="R6" s="3"/>
      <c r="S6" s="3"/>
    </row>
    <row r="7" spans="1:19" ht="14.25">
      <c r="A7">
        <v>43.940345999999998</v>
      </c>
      <c r="B7">
        <v>43.950502999999998</v>
      </c>
      <c r="C7" s="3"/>
      <c r="D7" s="3"/>
      <c r="E7" s="3"/>
      <c r="F7" s="3"/>
      <c r="G7" s="3"/>
      <c r="H7" s="3">
        <f t="shared" si="0"/>
        <v>1.0156999999999528E-2</v>
      </c>
      <c r="I7" s="3"/>
      <c r="J7" s="3"/>
      <c r="K7" s="3"/>
      <c r="L7" s="3">
        <f t="shared" si="1"/>
        <v>1.0156999999999528E-2</v>
      </c>
      <c r="M7" s="3"/>
      <c r="N7" s="3"/>
      <c r="O7" s="3"/>
      <c r="P7" s="3"/>
      <c r="Q7" s="3"/>
      <c r="R7" s="3"/>
      <c r="S7" s="3"/>
    </row>
    <row r="8" spans="1:19" ht="14.25">
      <c r="A8">
        <v>44.190570000000001</v>
      </c>
      <c r="B8">
        <v>44.203867000000002</v>
      </c>
      <c r="C8" s="3"/>
      <c r="D8" s="3"/>
      <c r="E8" s="3"/>
      <c r="F8" s="3"/>
      <c r="G8" s="3"/>
      <c r="H8" s="3">
        <f t="shared" si="0"/>
        <v>1.3297000000001447E-2</v>
      </c>
      <c r="I8" s="3"/>
      <c r="J8" s="3"/>
      <c r="K8" s="3"/>
      <c r="L8" s="3">
        <f t="shared" si="1"/>
        <v>1.3297000000001447E-2</v>
      </c>
      <c r="M8" s="3"/>
      <c r="N8" s="3"/>
      <c r="O8" s="3"/>
      <c r="P8" s="3"/>
      <c r="Q8" s="3"/>
      <c r="R8" s="3"/>
      <c r="S8" s="3"/>
    </row>
    <row r="9" spans="1:19" ht="14.25">
      <c r="A9">
        <v>44.440353000000002</v>
      </c>
      <c r="B9">
        <v>44.467216000000001</v>
      </c>
      <c r="C9" s="3"/>
      <c r="D9" s="3"/>
      <c r="E9" s="3"/>
      <c r="F9" s="3"/>
      <c r="G9" s="3"/>
      <c r="H9" s="3">
        <f t="shared" si="0"/>
        <v>2.6862999999998749E-2</v>
      </c>
      <c r="I9" s="3"/>
      <c r="J9" s="3"/>
      <c r="K9" s="3"/>
      <c r="L9" s="3">
        <f t="shared" si="1"/>
        <v>2.6862999999998749E-2</v>
      </c>
      <c r="M9" s="3"/>
      <c r="N9" s="3"/>
      <c r="O9" s="3"/>
      <c r="P9" s="3"/>
      <c r="Q9" s="3"/>
      <c r="R9" s="3"/>
      <c r="S9" s="3"/>
    </row>
    <row r="10" spans="1:19" ht="14.25">
      <c r="A10">
        <v>44.690491999999999</v>
      </c>
      <c r="B10">
        <v>44.718454000000001</v>
      </c>
      <c r="C10" s="3"/>
      <c r="D10" s="3"/>
      <c r="E10" s="3"/>
      <c r="F10" s="3"/>
      <c r="G10" s="3"/>
      <c r="H10" s="3">
        <f t="shared" si="0"/>
        <v>2.7962000000002263E-2</v>
      </c>
      <c r="I10" s="3"/>
      <c r="J10" s="3"/>
      <c r="K10" s="3"/>
      <c r="L10" s="3">
        <f t="shared" si="1"/>
        <v>2.7962000000002263E-2</v>
      </c>
      <c r="M10" s="3"/>
      <c r="N10" s="3"/>
      <c r="O10" s="3"/>
      <c r="P10" s="3"/>
      <c r="Q10" s="3"/>
      <c r="R10" s="3"/>
      <c r="S10" s="3"/>
    </row>
    <row r="11" spans="1:19" ht="20.100000000000001" customHeight="1">
      <c r="A11">
        <v>44.940275</v>
      </c>
      <c r="B11">
        <v>44.932988000000002</v>
      </c>
      <c r="H11" s="3">
        <f t="shared" si="0"/>
        <v>-7.286999999998045E-3</v>
      </c>
      <c r="L11" s="3">
        <f t="shared" si="1"/>
        <v>7.286999999998045E-3</v>
      </c>
    </row>
    <row r="12" spans="1:19" ht="20.100000000000001" customHeight="1">
      <c r="A12">
        <v>45.190413999999997</v>
      </c>
      <c r="B12">
        <v>45.177000999999997</v>
      </c>
      <c r="H12" s="3">
        <f t="shared" si="0"/>
        <v>-1.3412999999999897E-2</v>
      </c>
      <c r="L12" s="3">
        <f t="shared" si="1"/>
        <v>1.3412999999999897E-2</v>
      </c>
    </row>
    <row r="13" spans="1:19" ht="20.100000000000001" customHeight="1">
      <c r="A13">
        <v>45.440638</v>
      </c>
      <c r="B13">
        <v>45.433453999999998</v>
      </c>
      <c r="H13" s="3">
        <f t="shared" si="0"/>
        <v>-7.1840000000022997E-3</v>
      </c>
      <c r="L13" s="3">
        <f t="shared" si="1"/>
        <v>7.1840000000022997E-3</v>
      </c>
    </row>
    <row r="14" spans="1:19" ht="20.100000000000001" customHeight="1">
      <c r="A14">
        <v>45.690421000000001</v>
      </c>
      <c r="B14">
        <v>45.751683</v>
      </c>
      <c r="H14" s="3">
        <f t="shared" si="0"/>
        <v>6.1261999999999261E-2</v>
      </c>
      <c r="L14" s="3">
        <f t="shared" si="1"/>
        <v>6.1261999999999261E-2</v>
      </c>
    </row>
    <row r="15" spans="1:19" ht="20.100000000000001" customHeight="1">
      <c r="A15">
        <v>45.940559999999998</v>
      </c>
      <c r="B15">
        <v>45.937009000000003</v>
      </c>
      <c r="H15" s="3">
        <f t="shared" si="0"/>
        <v>-3.5509999999945308E-3</v>
      </c>
      <c r="L15" s="3">
        <f t="shared" si="1"/>
        <v>3.5509999999945308E-3</v>
      </c>
    </row>
    <row r="16" spans="1:19" ht="20.100000000000001" customHeight="1">
      <c r="A16">
        <v>46.190342999999999</v>
      </c>
      <c r="B16">
        <v>46.217731000000001</v>
      </c>
      <c r="H16" s="3">
        <f t="shared" si="0"/>
        <v>2.7388000000001966E-2</v>
      </c>
      <c r="L16" s="3">
        <f t="shared" si="1"/>
        <v>2.7388000000001966E-2</v>
      </c>
    </row>
    <row r="17" spans="1:12" ht="20.100000000000001" customHeight="1">
      <c r="A17">
        <v>46.440567000000001</v>
      </c>
      <c r="B17">
        <v>46.470213000000001</v>
      </c>
      <c r="H17" s="3">
        <f t="shared" si="0"/>
        <v>2.9645999999999617E-2</v>
      </c>
      <c r="L17" s="3">
        <f t="shared" si="1"/>
        <v>2.9645999999999617E-2</v>
      </c>
    </row>
    <row r="18" spans="1:12" ht="20.100000000000001" customHeight="1">
      <c r="A18">
        <v>46.690705999999999</v>
      </c>
      <c r="B18">
        <v>46.713785000000001</v>
      </c>
      <c r="H18" s="3">
        <f t="shared" si="0"/>
        <v>2.3079000000002736E-2</v>
      </c>
      <c r="L18" s="3">
        <f t="shared" si="1"/>
        <v>2.3079000000002736E-2</v>
      </c>
    </row>
    <row r="19" spans="1:12" ht="20.100000000000001" customHeight="1">
      <c r="A19">
        <v>46.940930000000002</v>
      </c>
      <c r="B19">
        <v>46.972886000000003</v>
      </c>
      <c r="H19" s="3">
        <f t="shared" si="0"/>
        <v>3.1956000000000984E-2</v>
      </c>
      <c r="L19" s="3">
        <f t="shared" si="1"/>
        <v>3.1956000000000984E-2</v>
      </c>
    </row>
    <row r="20" spans="1:12" ht="20.100000000000001" customHeight="1">
      <c r="A20">
        <v>47.190627999999997</v>
      </c>
      <c r="B20">
        <v>47.189019999999999</v>
      </c>
      <c r="H20" s="3">
        <f t="shared" si="0"/>
        <v>-1.6079999999973893E-3</v>
      </c>
      <c r="L20" s="3">
        <f t="shared" si="1"/>
        <v>1.6079999999973893E-3</v>
      </c>
    </row>
    <row r="21" spans="1:12" ht="20.100000000000001" customHeight="1">
      <c r="A21">
        <v>47.441293999999999</v>
      </c>
      <c r="B21">
        <v>47.467174999999997</v>
      </c>
      <c r="H21" s="3">
        <f t="shared" si="0"/>
        <v>2.5880999999998267E-2</v>
      </c>
      <c r="L21" s="3">
        <f t="shared" si="1"/>
        <v>2.5880999999998267E-2</v>
      </c>
    </row>
    <row r="22" spans="1:12" ht="20.100000000000001" customHeight="1">
      <c r="A22">
        <v>47.690635</v>
      </c>
      <c r="B22">
        <v>47.730688000000001</v>
      </c>
      <c r="H22" s="3">
        <f t="shared" si="0"/>
        <v>4.0053000000000338E-2</v>
      </c>
      <c r="L22" s="3">
        <f t="shared" si="1"/>
        <v>4.0053000000000338E-2</v>
      </c>
    </row>
    <row r="23" spans="1:12" ht="20.100000000000001" customHeight="1">
      <c r="A23">
        <v>47.940773999999998</v>
      </c>
      <c r="B23">
        <v>47.955646999999999</v>
      </c>
      <c r="H23" s="3">
        <f t="shared" si="0"/>
        <v>1.4873000000001468E-2</v>
      </c>
      <c r="L23" s="3">
        <f t="shared" si="1"/>
        <v>1.4873000000001468E-2</v>
      </c>
    </row>
    <row r="24" spans="1:12" ht="20.100000000000001" customHeight="1">
      <c r="A24">
        <v>48.190556999999998</v>
      </c>
      <c r="B24">
        <v>48.215268999999999</v>
      </c>
      <c r="H24" s="3">
        <f t="shared" si="0"/>
        <v>2.4712000000000955E-2</v>
      </c>
      <c r="L24" s="3">
        <f t="shared" si="1"/>
        <v>2.4712000000000955E-2</v>
      </c>
    </row>
    <row r="25" spans="1:12" ht="20.100000000000001" customHeight="1">
      <c r="A25">
        <v>48.440697</v>
      </c>
      <c r="B25">
        <v>48.457436999999999</v>
      </c>
      <c r="H25" s="3">
        <f t="shared" si="0"/>
        <v>1.6739999999998645E-2</v>
      </c>
      <c r="L25" s="3">
        <f t="shared" si="1"/>
        <v>1.6739999999998645E-2</v>
      </c>
    </row>
    <row r="26" spans="1:12" ht="20.100000000000001" customHeight="1">
      <c r="A26">
        <v>48.691361999999998</v>
      </c>
      <c r="B26">
        <v>48.739122000000002</v>
      </c>
      <c r="H26" s="3">
        <f t="shared" si="0"/>
        <v>4.7760000000003799E-2</v>
      </c>
      <c r="L26" s="3">
        <f t="shared" si="1"/>
        <v>4.7760000000003799E-2</v>
      </c>
    </row>
    <row r="27" spans="1:12" ht="20.100000000000001" customHeight="1">
      <c r="A27">
        <v>48.941144999999999</v>
      </c>
      <c r="B27">
        <v>48.972630000000002</v>
      </c>
      <c r="H27" s="3">
        <f t="shared" si="0"/>
        <v>3.1485000000003538E-2</v>
      </c>
      <c r="L27" s="3">
        <f t="shared" si="1"/>
        <v>3.1485000000003538E-2</v>
      </c>
    </row>
    <row r="28" spans="1:12" ht="20.100000000000001" customHeight="1">
      <c r="A28">
        <v>49.190843000000001</v>
      </c>
      <c r="B28">
        <v>49.201118999999998</v>
      </c>
      <c r="H28" s="3">
        <f t="shared" si="0"/>
        <v>1.0275999999997509E-2</v>
      </c>
      <c r="L28" s="3">
        <f t="shared" si="1"/>
        <v>1.0275999999997509E-2</v>
      </c>
    </row>
    <row r="29" spans="1:12" ht="20.100000000000001" customHeight="1">
      <c r="A29">
        <v>49.440624999999997</v>
      </c>
      <c r="B29">
        <v>49.477068000000003</v>
      </c>
      <c r="H29" s="3">
        <f t="shared" si="0"/>
        <v>3.6443000000005554E-2</v>
      </c>
      <c r="L29" s="3">
        <f t="shared" si="1"/>
        <v>3.6443000000005554E-2</v>
      </c>
    </row>
    <row r="30" spans="1:12" ht="20.100000000000001" customHeight="1">
      <c r="A30">
        <v>49.691291</v>
      </c>
      <c r="B30">
        <v>49.715871</v>
      </c>
      <c r="H30" s="3">
        <f t="shared" si="0"/>
        <v>2.4580000000000268E-2</v>
      </c>
      <c r="L30" s="3">
        <f t="shared" si="1"/>
        <v>2.4580000000000268E-2</v>
      </c>
    </row>
    <row r="31" spans="1:12" ht="20.100000000000001" customHeight="1">
      <c r="A31">
        <v>49.940989000000002</v>
      </c>
      <c r="B31">
        <v>49.975769</v>
      </c>
      <c r="H31" s="3">
        <f t="shared" si="0"/>
        <v>3.4779999999997813E-2</v>
      </c>
      <c r="L31" s="3">
        <f t="shared" si="1"/>
        <v>3.4779999999997813E-2</v>
      </c>
    </row>
    <row r="32" spans="1:12" ht="20.100000000000001" customHeight="1">
      <c r="A32">
        <v>50.190770999999998</v>
      </c>
      <c r="B32">
        <v>50.209718000000002</v>
      </c>
      <c r="H32" s="3">
        <f t="shared" si="0"/>
        <v>1.8947000000004266E-2</v>
      </c>
      <c r="L32" s="3">
        <f t="shared" si="1"/>
        <v>1.8947000000004266E-2</v>
      </c>
    </row>
    <row r="33" spans="1:12" ht="20.100000000000001" customHeight="1">
      <c r="A33">
        <v>50.440911</v>
      </c>
      <c r="B33">
        <v>50.440854999999999</v>
      </c>
      <c r="H33" s="3">
        <f t="shared" si="0"/>
        <v>-5.6000000000722139E-5</v>
      </c>
      <c r="L33" s="3">
        <f t="shared" si="1"/>
        <v>5.6000000000722139E-5</v>
      </c>
    </row>
    <row r="34" spans="1:12" ht="20.100000000000001" customHeight="1">
      <c r="A34">
        <v>50.691575999999998</v>
      </c>
      <c r="B34">
        <v>50.769312999999997</v>
      </c>
      <c r="H34" s="3">
        <f t="shared" si="0"/>
        <v>7.7736999999999057E-2</v>
      </c>
      <c r="L34" s="3">
        <f t="shared" si="1"/>
        <v>7.7736999999999057E-2</v>
      </c>
    </row>
    <row r="35" spans="1:12" ht="20.100000000000001" customHeight="1">
      <c r="A35">
        <v>50.940918000000003</v>
      </c>
      <c r="B35">
        <v>50.94088</v>
      </c>
      <c r="H35" s="3">
        <f t="shared" si="0"/>
        <v>-3.8000000003535206E-5</v>
      </c>
      <c r="L35" s="3">
        <f t="shared" si="1"/>
        <v>3.8000000003535206E-5</v>
      </c>
    </row>
    <row r="36" spans="1:12" ht="20.100000000000001" customHeight="1">
      <c r="A36">
        <v>51.191057000000001</v>
      </c>
      <c r="B36">
        <v>51.178359</v>
      </c>
      <c r="H36" s="3">
        <f t="shared" si="0"/>
        <v>-1.269800000000032E-2</v>
      </c>
      <c r="L36" s="3">
        <f t="shared" si="1"/>
        <v>1.269800000000032E-2</v>
      </c>
    </row>
    <row r="37" spans="1:12" ht="20.100000000000001" customHeight="1">
      <c r="A37">
        <v>51.440840000000001</v>
      </c>
      <c r="B37">
        <v>51.415477000000003</v>
      </c>
      <c r="H37" s="3">
        <f t="shared" si="0"/>
        <v>-2.5362999999998692E-2</v>
      </c>
      <c r="L37" s="3">
        <f t="shared" si="1"/>
        <v>2.5362999999998692E-2</v>
      </c>
    </row>
    <row r="38" spans="1:12" ht="20.100000000000001" customHeight="1">
      <c r="A38"/>
      <c r="B38"/>
      <c r="H38" s="3"/>
      <c r="L38" s="3"/>
    </row>
    <row r="39" spans="1:12" ht="20.100000000000001" customHeight="1">
      <c r="A39"/>
      <c r="B39"/>
      <c r="H39" s="3"/>
      <c r="L39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topLeftCell="F1" workbookViewId="0">
      <selection activeCell="R4" sqref="R4"/>
    </sheetView>
  </sheetViews>
  <sheetFormatPr defaultColWidth="10.25" defaultRowHeight="20.100000000000001" customHeight="1"/>
  <cols>
    <col min="1" max="16384" width="10.25" style="1"/>
  </cols>
  <sheetData>
    <row r="1" spans="1:19" ht="25.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2"/>
      <c r="H1" s="2" t="s">
        <v>19</v>
      </c>
      <c r="I1" s="2" t="s">
        <v>20</v>
      </c>
      <c r="J1" s="2" t="s">
        <v>21</v>
      </c>
      <c r="K1" s="2"/>
      <c r="L1" s="2" t="s">
        <v>22</v>
      </c>
      <c r="M1" s="2" t="s">
        <v>23</v>
      </c>
      <c r="N1" s="2" t="s">
        <v>24</v>
      </c>
      <c r="O1" s="2"/>
      <c r="P1" s="2"/>
      <c r="Q1" s="2" t="s">
        <v>3</v>
      </c>
      <c r="R1" s="2" t="s">
        <v>4</v>
      </c>
      <c r="S1" s="2" t="s">
        <v>5</v>
      </c>
    </row>
    <row r="2" spans="1:19" ht="14.25">
      <c r="A2">
        <v>4.2801169999999997</v>
      </c>
      <c r="B2">
        <v>4.151351</v>
      </c>
      <c r="C2" s="3"/>
      <c r="D2" s="3"/>
      <c r="E2" s="3"/>
      <c r="F2" s="3"/>
      <c r="G2" s="3"/>
      <c r="H2" s="3">
        <f>B2-A2</f>
        <v>-0.12876599999999971</v>
      </c>
      <c r="I2" s="3"/>
      <c r="J2" s="3"/>
      <c r="K2" s="3"/>
      <c r="L2" s="3">
        <f>ABS(H2)</f>
        <v>0.12876599999999971</v>
      </c>
      <c r="M2" s="3"/>
      <c r="N2" s="3"/>
      <c r="O2" s="5"/>
      <c r="P2" s="5" t="s">
        <v>25</v>
      </c>
      <c r="Q2" s="3">
        <f>AVERAGE(L:L)</f>
        <v>6.8249368421052461E-2</v>
      </c>
      <c r="R2" s="3"/>
      <c r="S2" s="3"/>
    </row>
    <row r="3" spans="1:19" ht="14.25">
      <c r="A3">
        <v>4.7803149999999999</v>
      </c>
      <c r="B3">
        <v>4.6796170000000004</v>
      </c>
      <c r="C3" s="3"/>
      <c r="D3" s="3"/>
      <c r="E3" s="3"/>
      <c r="F3" s="3"/>
      <c r="G3" s="3"/>
      <c r="H3" s="3">
        <f t="shared" ref="H3:H20" si="0">B3-A3</f>
        <v>-0.10069799999999951</v>
      </c>
      <c r="I3" s="3"/>
      <c r="J3" s="3"/>
      <c r="K3" s="3"/>
      <c r="L3" s="3">
        <f t="shared" ref="L3:L20" si="1">ABS(H3)</f>
        <v>0.10069799999999951</v>
      </c>
      <c r="M3" s="3"/>
      <c r="N3" s="3"/>
      <c r="O3" s="5"/>
      <c r="P3" s="5" t="s">
        <v>26</v>
      </c>
      <c r="Q3" s="3">
        <f>_xlfn.STDEV.S(L:L)</f>
        <v>3.1302590567644777E-2</v>
      </c>
      <c r="R3" s="3"/>
      <c r="S3" s="3"/>
    </row>
    <row r="4" spans="1:19" ht="14.25">
      <c r="A4">
        <v>5.2801629999999999</v>
      </c>
      <c r="B4">
        <v>5.2153840000000002</v>
      </c>
      <c r="C4" s="3"/>
      <c r="D4" s="3"/>
      <c r="E4" s="3"/>
      <c r="F4" s="3"/>
      <c r="G4" s="3"/>
      <c r="H4" s="3">
        <f t="shared" si="0"/>
        <v>-6.4778999999999698E-2</v>
      </c>
      <c r="I4" s="3"/>
      <c r="J4" s="3"/>
      <c r="K4" s="3"/>
      <c r="L4" s="3">
        <f t="shared" si="1"/>
        <v>6.4778999999999698E-2</v>
      </c>
      <c r="M4" s="3"/>
      <c r="N4" s="3"/>
      <c r="O4" s="5"/>
      <c r="P4" s="5"/>
      <c r="Q4" s="3"/>
      <c r="R4" s="3"/>
      <c r="S4" s="3"/>
    </row>
    <row r="5" spans="1:19" ht="14.25">
      <c r="A5">
        <v>5.7803610000000001</v>
      </c>
      <c r="B5">
        <v>5.7940370000000003</v>
      </c>
      <c r="C5" s="3"/>
      <c r="D5" s="3"/>
      <c r="E5" s="3"/>
      <c r="F5" s="3"/>
      <c r="G5" s="3"/>
      <c r="H5" s="3">
        <f t="shared" si="0"/>
        <v>1.3676000000000244E-2</v>
      </c>
      <c r="I5" s="3"/>
      <c r="J5" s="3"/>
      <c r="K5" s="3"/>
      <c r="L5" s="3">
        <f t="shared" si="1"/>
        <v>1.3676000000000244E-2</v>
      </c>
      <c r="M5" s="3"/>
      <c r="N5" s="3"/>
      <c r="O5" s="5"/>
      <c r="P5" s="5" t="s">
        <v>27</v>
      </c>
      <c r="Q5" s="3"/>
      <c r="R5" s="3"/>
      <c r="S5" s="3"/>
    </row>
    <row r="6" spans="1:19" ht="14.25">
      <c r="A6">
        <v>6.280125</v>
      </c>
      <c r="B6">
        <v>6.3054540000000001</v>
      </c>
      <c r="C6" s="3"/>
      <c r="D6" s="3"/>
      <c r="E6" s="3"/>
      <c r="F6" s="3"/>
      <c r="G6" s="3"/>
      <c r="H6" s="3">
        <f t="shared" si="0"/>
        <v>2.5329000000000157E-2</v>
      </c>
      <c r="I6" s="3"/>
      <c r="J6" s="3"/>
      <c r="K6" s="3"/>
      <c r="L6" s="3">
        <f t="shared" si="1"/>
        <v>2.5329000000000157E-2</v>
      </c>
      <c r="M6" s="3"/>
      <c r="N6" s="3"/>
      <c r="O6" s="5"/>
      <c r="P6" s="5" t="s">
        <v>28</v>
      </c>
      <c r="Q6" s="3"/>
      <c r="R6" s="3"/>
      <c r="S6" s="3"/>
    </row>
    <row r="7" spans="1:19" ht="14.25">
      <c r="A7">
        <v>6.7803230000000001</v>
      </c>
      <c r="B7">
        <v>6.8488020000000001</v>
      </c>
      <c r="C7" s="3"/>
      <c r="D7" s="3"/>
      <c r="E7" s="3"/>
      <c r="F7" s="3"/>
      <c r="G7" s="3"/>
      <c r="H7" s="3">
        <f t="shared" si="0"/>
        <v>6.8478999999999957E-2</v>
      </c>
      <c r="I7" s="3"/>
      <c r="J7" s="3"/>
      <c r="K7" s="3"/>
      <c r="L7" s="3">
        <f t="shared" si="1"/>
        <v>6.8478999999999957E-2</v>
      </c>
      <c r="M7" s="3"/>
      <c r="N7" s="3"/>
      <c r="O7" s="3"/>
      <c r="P7" s="3"/>
      <c r="Q7" s="3"/>
      <c r="R7" s="3"/>
      <c r="S7" s="3"/>
    </row>
    <row r="8" spans="1:19" ht="14.25">
      <c r="A8">
        <v>7.2805210000000002</v>
      </c>
      <c r="B8">
        <v>7.3263280000000002</v>
      </c>
      <c r="C8" s="3"/>
      <c r="D8" s="3"/>
      <c r="E8" s="3"/>
      <c r="F8" s="3"/>
      <c r="G8" s="3"/>
      <c r="H8" s="3">
        <f t="shared" si="0"/>
        <v>4.5806999999999931E-2</v>
      </c>
      <c r="I8" s="3"/>
      <c r="J8" s="3"/>
      <c r="K8" s="3"/>
      <c r="L8" s="3">
        <f t="shared" si="1"/>
        <v>4.5806999999999931E-2</v>
      </c>
      <c r="M8" s="3"/>
      <c r="N8" s="3"/>
      <c r="O8" s="3"/>
      <c r="P8" s="3"/>
      <c r="Q8" s="3"/>
      <c r="R8" s="3"/>
      <c r="S8" s="3"/>
    </row>
    <row r="9" spans="1:19" ht="14.25">
      <c r="A9">
        <v>7.7803690000000003</v>
      </c>
      <c r="B9">
        <v>7.8484959999999999</v>
      </c>
      <c r="C9" s="3"/>
      <c r="D9" s="3"/>
      <c r="E9" s="3"/>
      <c r="F9" s="3"/>
      <c r="G9" s="3"/>
      <c r="H9" s="3">
        <f t="shared" si="0"/>
        <v>6.8126999999999605E-2</v>
      </c>
      <c r="I9" s="3"/>
      <c r="J9" s="3"/>
      <c r="K9" s="3"/>
      <c r="L9" s="3">
        <f t="shared" si="1"/>
        <v>6.8126999999999605E-2</v>
      </c>
      <c r="M9" s="3"/>
      <c r="N9" s="3"/>
      <c r="O9" s="3"/>
      <c r="P9" s="3"/>
      <c r="Q9" s="3"/>
      <c r="R9" s="3"/>
      <c r="S9" s="3"/>
    </row>
    <row r="10" spans="1:19" ht="14.25">
      <c r="A10">
        <v>8.2805660000000003</v>
      </c>
      <c r="B10">
        <v>8.3644060000000007</v>
      </c>
      <c r="C10" s="3"/>
      <c r="D10" s="3"/>
      <c r="E10" s="3"/>
      <c r="F10" s="3"/>
      <c r="G10" s="3"/>
      <c r="H10" s="3">
        <f t="shared" si="0"/>
        <v>8.3840000000000359E-2</v>
      </c>
      <c r="I10" s="3"/>
      <c r="J10" s="3"/>
      <c r="K10" s="3"/>
      <c r="L10" s="3">
        <f t="shared" si="1"/>
        <v>8.3840000000000359E-2</v>
      </c>
      <c r="M10" s="3"/>
      <c r="N10" s="3"/>
      <c r="O10" s="3"/>
      <c r="P10" s="3"/>
      <c r="Q10" s="3"/>
      <c r="R10" s="3"/>
      <c r="S10" s="3"/>
    </row>
    <row r="11" spans="1:19" ht="20.100000000000001" customHeight="1">
      <c r="A11">
        <v>8.7803310000000003</v>
      </c>
      <c r="B11">
        <v>8.8784709999999993</v>
      </c>
      <c r="H11" s="3">
        <f t="shared" si="0"/>
        <v>9.8139999999999006E-2</v>
      </c>
      <c r="L11" s="3">
        <f t="shared" si="1"/>
        <v>9.8139999999999006E-2</v>
      </c>
    </row>
    <row r="12" spans="1:19" ht="20.100000000000001" customHeight="1">
      <c r="A12">
        <v>9.2809620000000006</v>
      </c>
      <c r="B12">
        <v>9.3742490000000007</v>
      </c>
      <c r="H12" s="3">
        <f t="shared" si="0"/>
        <v>9.328700000000012E-2</v>
      </c>
      <c r="L12" s="3">
        <f t="shared" si="1"/>
        <v>9.328700000000012E-2</v>
      </c>
    </row>
    <row r="13" spans="1:19" ht="20.100000000000001" customHeight="1">
      <c r="A13">
        <v>9.7803760000000004</v>
      </c>
      <c r="B13">
        <v>9.8566240000000001</v>
      </c>
      <c r="H13" s="3">
        <f t="shared" si="0"/>
        <v>7.6247999999999649E-2</v>
      </c>
      <c r="L13" s="3">
        <f t="shared" si="1"/>
        <v>7.6247999999999649E-2</v>
      </c>
    </row>
    <row r="14" spans="1:19" ht="20.100000000000001" customHeight="1">
      <c r="A14">
        <v>10.280574</v>
      </c>
      <c r="B14">
        <v>10.347823999999999</v>
      </c>
      <c r="H14" s="3">
        <f t="shared" si="0"/>
        <v>6.7249999999999588E-2</v>
      </c>
      <c r="L14" s="3">
        <f t="shared" si="1"/>
        <v>6.7249999999999588E-2</v>
      </c>
    </row>
    <row r="15" spans="1:19" ht="20.100000000000001" customHeight="1">
      <c r="A15">
        <v>10.780772000000001</v>
      </c>
      <c r="B15">
        <v>10.830199</v>
      </c>
      <c r="H15" s="3">
        <f t="shared" si="0"/>
        <v>4.9426999999999666E-2</v>
      </c>
      <c r="L15" s="3">
        <f t="shared" si="1"/>
        <v>4.9426999999999666E-2</v>
      </c>
    </row>
    <row r="16" spans="1:19" ht="20.100000000000001" customHeight="1">
      <c r="A16">
        <v>11.28097</v>
      </c>
      <c r="B16">
        <v>11.361993999999999</v>
      </c>
      <c r="H16" s="3">
        <f t="shared" si="0"/>
        <v>8.1023999999999319E-2</v>
      </c>
      <c r="L16" s="3">
        <f t="shared" si="1"/>
        <v>8.1023999999999319E-2</v>
      </c>
    </row>
    <row r="17" spans="1:12" ht="20.100000000000001" customHeight="1">
      <c r="A17">
        <v>11.781250999999999</v>
      </c>
      <c r="B17">
        <v>11.844894999999999</v>
      </c>
      <c r="H17" s="3">
        <f t="shared" si="0"/>
        <v>6.3644000000000034E-2</v>
      </c>
      <c r="L17" s="3">
        <f t="shared" si="1"/>
        <v>6.3644000000000034E-2</v>
      </c>
    </row>
    <row r="18" spans="1:12" ht="20.100000000000001" customHeight="1">
      <c r="A18">
        <v>12.280582000000001</v>
      </c>
      <c r="B18">
        <v>12.370072</v>
      </c>
      <c r="H18" s="3">
        <f t="shared" si="0"/>
        <v>8.9489999999999625E-2</v>
      </c>
      <c r="L18" s="3">
        <f t="shared" si="1"/>
        <v>8.9489999999999625E-2</v>
      </c>
    </row>
    <row r="19" spans="1:12" ht="20.100000000000001" customHeight="1">
      <c r="A19">
        <v>12.78078</v>
      </c>
      <c r="B19">
        <v>12.859507000000001</v>
      </c>
      <c r="H19" s="3">
        <f t="shared" si="0"/>
        <v>7.8727000000000658E-2</v>
      </c>
      <c r="L19" s="3">
        <f t="shared" si="1"/>
        <v>7.8727000000000658E-2</v>
      </c>
    </row>
    <row r="20" spans="1:12" ht="20.100000000000001" customHeight="1">
      <c r="A20"/>
      <c r="B20"/>
      <c r="H20" s="3">
        <f t="shared" si="0"/>
        <v>0</v>
      </c>
      <c r="L20" s="3">
        <f t="shared" si="1"/>
        <v>0</v>
      </c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showGridLines="0" workbookViewId="0">
      <selection activeCell="A11" sqref="A2:A11"/>
    </sheetView>
  </sheetViews>
  <sheetFormatPr defaultColWidth="10.25" defaultRowHeight="20.100000000000001" customHeight="1"/>
  <cols>
    <col min="1" max="16384" width="10.25" style="1"/>
  </cols>
  <sheetData>
    <row r="1" spans="1:19" ht="25.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2"/>
      <c r="H1" s="2" t="s">
        <v>19</v>
      </c>
      <c r="I1" s="2" t="s">
        <v>20</v>
      </c>
      <c r="J1" s="2" t="s">
        <v>21</v>
      </c>
      <c r="K1" s="2"/>
      <c r="L1" s="2" t="s">
        <v>22</v>
      </c>
      <c r="M1" s="2" t="s">
        <v>23</v>
      </c>
      <c r="N1" s="2" t="s">
        <v>24</v>
      </c>
      <c r="O1" s="2"/>
      <c r="P1" s="2"/>
      <c r="Q1" s="2" t="s">
        <v>3</v>
      </c>
      <c r="R1" s="2" t="s">
        <v>4</v>
      </c>
      <c r="S1" s="2" t="s">
        <v>5</v>
      </c>
    </row>
    <row r="2" spans="1:19" ht="14.25">
      <c r="A2">
        <v>23.645568000000001</v>
      </c>
      <c r="B2">
        <v>24.123556000000001</v>
      </c>
      <c r="C2" s="3"/>
      <c r="D2" s="3"/>
      <c r="E2" s="3"/>
      <c r="F2" s="3"/>
      <c r="G2" s="3"/>
      <c r="H2" s="3">
        <f>B2-A2</f>
        <v>0.47798799999999986</v>
      </c>
      <c r="I2" s="3"/>
      <c r="J2" s="3"/>
      <c r="K2" s="3"/>
      <c r="L2" s="3">
        <f>ABS(H2)</f>
        <v>0.47798799999999986</v>
      </c>
      <c r="M2" s="3"/>
      <c r="N2" s="3"/>
      <c r="O2" s="5"/>
      <c r="P2" s="5" t="s">
        <v>25</v>
      </c>
      <c r="Q2" s="3">
        <f>AVERAGE(L:L)</f>
        <v>0.1187344999999997</v>
      </c>
      <c r="R2" s="3"/>
      <c r="S2" s="3"/>
    </row>
    <row r="3" spans="1:19" ht="14.25">
      <c r="A3">
        <v>24.645613999999998</v>
      </c>
      <c r="B3">
        <v>24.802288999999998</v>
      </c>
      <c r="C3" s="3"/>
      <c r="D3" s="3"/>
      <c r="E3" s="3"/>
      <c r="F3" s="3"/>
      <c r="G3" s="3"/>
      <c r="H3" s="3">
        <f t="shared" ref="H3:H11" si="0">B3-A3</f>
        <v>0.1566749999999999</v>
      </c>
      <c r="I3" s="3"/>
      <c r="J3" s="3"/>
      <c r="K3" s="3"/>
      <c r="L3" s="3">
        <f t="shared" ref="L3:L11" si="1">ABS(H3)</f>
        <v>0.1566749999999999</v>
      </c>
      <c r="M3" s="3"/>
      <c r="N3" s="3"/>
      <c r="O3" s="5"/>
      <c r="P3" s="5" t="s">
        <v>26</v>
      </c>
      <c r="Q3" s="3">
        <f>_xlfn.STDEV.S(L:L)</f>
        <v>0.1346776968430351</v>
      </c>
      <c r="R3" s="3"/>
      <c r="S3" s="3"/>
    </row>
    <row r="4" spans="1:19" ht="14.25">
      <c r="A4">
        <v>25.64601</v>
      </c>
      <c r="B4">
        <v>25.652839</v>
      </c>
      <c r="C4" s="3"/>
      <c r="D4" s="3"/>
      <c r="E4" s="3"/>
      <c r="F4" s="3"/>
      <c r="G4" s="3"/>
      <c r="H4" s="3">
        <f t="shared" si="0"/>
        <v>6.8289999999997519E-3</v>
      </c>
      <c r="I4" s="3"/>
      <c r="J4" s="3"/>
      <c r="K4" s="3"/>
      <c r="L4" s="3">
        <f t="shared" si="1"/>
        <v>6.8289999999997519E-3</v>
      </c>
      <c r="M4" s="3"/>
      <c r="N4" s="3"/>
      <c r="O4" s="5"/>
      <c r="P4" s="5"/>
      <c r="Q4" s="3"/>
      <c r="R4" s="3"/>
      <c r="S4" s="3"/>
    </row>
    <row r="5" spans="1:19" ht="14.25">
      <c r="A5">
        <v>26.646055</v>
      </c>
      <c r="B5">
        <v>26.651123999999999</v>
      </c>
      <c r="C5" s="3"/>
      <c r="D5" s="3"/>
      <c r="E5" s="3"/>
      <c r="F5" s="3"/>
      <c r="G5" s="3"/>
      <c r="H5" s="3">
        <f t="shared" si="0"/>
        <v>5.06899999999888E-3</v>
      </c>
      <c r="I5" s="3"/>
      <c r="J5" s="3"/>
      <c r="K5" s="3"/>
      <c r="L5" s="3">
        <f t="shared" si="1"/>
        <v>5.06899999999888E-3</v>
      </c>
      <c r="M5" s="3"/>
      <c r="N5" s="3"/>
      <c r="O5" s="5"/>
      <c r="P5" s="5" t="s">
        <v>27</v>
      </c>
      <c r="Q5" s="3"/>
      <c r="R5" s="3"/>
      <c r="S5" s="3"/>
    </row>
    <row r="6" spans="1:19" ht="14.25">
      <c r="A6">
        <v>27.646017000000001</v>
      </c>
      <c r="B6">
        <v>27.716123</v>
      </c>
      <c r="C6" s="3"/>
      <c r="D6" s="3"/>
      <c r="E6" s="3"/>
      <c r="F6" s="3"/>
      <c r="G6" s="3"/>
      <c r="H6" s="3">
        <f t="shared" si="0"/>
        <v>7.0105999999999113E-2</v>
      </c>
      <c r="I6" s="3"/>
      <c r="J6" s="3"/>
      <c r="K6" s="3"/>
      <c r="L6" s="3">
        <f t="shared" si="1"/>
        <v>7.0105999999999113E-2</v>
      </c>
      <c r="M6" s="3"/>
      <c r="N6" s="3"/>
      <c r="O6" s="5"/>
      <c r="P6" s="5" t="s">
        <v>28</v>
      </c>
      <c r="Q6" s="3"/>
      <c r="R6" s="3"/>
      <c r="S6" s="3"/>
    </row>
    <row r="7" spans="1:19" ht="14.25">
      <c r="A7">
        <v>28.646063000000002</v>
      </c>
      <c r="B7">
        <v>28.766034999999999</v>
      </c>
      <c r="C7" s="3"/>
      <c r="D7" s="3"/>
      <c r="E7" s="3"/>
      <c r="F7" s="3"/>
      <c r="G7" s="3"/>
      <c r="H7" s="3">
        <f t="shared" si="0"/>
        <v>0.11997199999999708</v>
      </c>
      <c r="I7" s="3"/>
      <c r="J7" s="3"/>
      <c r="K7" s="3"/>
      <c r="L7" s="3">
        <f t="shared" si="1"/>
        <v>0.11997199999999708</v>
      </c>
      <c r="M7" s="3"/>
      <c r="N7" s="3"/>
      <c r="O7" s="3"/>
      <c r="P7" s="3"/>
      <c r="Q7" s="3"/>
      <c r="R7" s="3"/>
      <c r="S7" s="3"/>
    </row>
    <row r="8" spans="1:19" ht="14.25">
      <c r="A8">
        <v>29.646025000000002</v>
      </c>
      <c r="B8">
        <v>29.734840999999999</v>
      </c>
      <c r="C8" s="3"/>
      <c r="D8" s="3"/>
      <c r="E8" s="3"/>
      <c r="F8" s="3"/>
      <c r="G8" s="3"/>
      <c r="H8" s="3">
        <f t="shared" si="0"/>
        <v>8.8815999999997786E-2</v>
      </c>
      <c r="I8" s="3"/>
      <c r="J8" s="3"/>
      <c r="K8" s="3"/>
      <c r="L8" s="3">
        <f t="shared" si="1"/>
        <v>8.8815999999997786E-2</v>
      </c>
      <c r="M8" s="3"/>
      <c r="N8" s="3"/>
      <c r="O8" s="3"/>
      <c r="P8" s="3"/>
      <c r="Q8" s="3"/>
      <c r="R8" s="3"/>
      <c r="S8" s="3"/>
    </row>
    <row r="9" spans="1:19" ht="14.25">
      <c r="A9">
        <v>30.646070999999999</v>
      </c>
      <c r="B9">
        <v>30.732244000000001</v>
      </c>
      <c r="C9" s="3"/>
      <c r="D9" s="3"/>
      <c r="E9" s="3"/>
      <c r="F9" s="3"/>
      <c r="G9" s="3"/>
      <c r="H9" s="3">
        <f t="shared" si="0"/>
        <v>8.6173000000002276E-2</v>
      </c>
      <c r="I9" s="3"/>
      <c r="J9" s="3"/>
      <c r="K9" s="3"/>
      <c r="L9" s="3">
        <f t="shared" si="1"/>
        <v>8.6173000000002276E-2</v>
      </c>
      <c r="M9" s="3"/>
      <c r="N9" s="3"/>
      <c r="O9" s="3"/>
      <c r="P9" s="3"/>
      <c r="Q9" s="3"/>
      <c r="R9" s="3"/>
      <c r="S9" s="3"/>
    </row>
    <row r="10" spans="1:19" ht="14.25">
      <c r="A10">
        <v>31.646466</v>
      </c>
      <c r="B10">
        <v>31.757446000000002</v>
      </c>
      <c r="C10" s="3"/>
      <c r="D10" s="3"/>
      <c r="E10" s="3"/>
      <c r="F10" s="3"/>
      <c r="G10" s="3"/>
      <c r="H10" s="3">
        <f t="shared" si="0"/>
        <v>0.11098000000000141</v>
      </c>
      <c r="I10" s="3"/>
      <c r="J10" s="3"/>
      <c r="K10" s="3"/>
      <c r="L10" s="3">
        <f t="shared" si="1"/>
        <v>0.11098000000000141</v>
      </c>
      <c r="M10" s="3"/>
      <c r="N10" s="3"/>
      <c r="O10" s="3"/>
      <c r="P10" s="3"/>
      <c r="Q10" s="3"/>
      <c r="R10" s="3"/>
      <c r="S10" s="3"/>
    </row>
    <row r="11" spans="1:19" ht="20.100000000000001" customHeight="1">
      <c r="A11">
        <v>32.646512000000001</v>
      </c>
      <c r="B11">
        <v>32.711249000000002</v>
      </c>
      <c r="H11" s="3">
        <f t="shared" si="0"/>
        <v>6.4737000000000933E-2</v>
      </c>
      <c r="L11" s="3">
        <f t="shared" si="1"/>
        <v>6.4737000000000933E-2</v>
      </c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workbookViewId="0">
      <selection activeCell="F2" sqref="F2"/>
    </sheetView>
  </sheetViews>
  <sheetFormatPr defaultColWidth="10.25" defaultRowHeight="20.100000000000001" customHeight="1"/>
  <cols>
    <col min="1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>J3-J2</f>
        <v>0.29484200000000271</v>
      </c>
      <c r="B2" s="3"/>
      <c r="C2" s="3"/>
      <c r="D2" s="3"/>
      <c r="E2" s="5" t="s">
        <v>9</v>
      </c>
      <c r="F2" s="3">
        <f>AVERAGE(A:A)</f>
        <v>0.26854921052631581</v>
      </c>
      <c r="G2" s="3"/>
      <c r="H2" s="3"/>
      <c r="I2" s="3"/>
      <c r="J2">
        <v>51.738033999999999</v>
      </c>
      <c r="K2" s="3"/>
      <c r="L2" s="3"/>
    </row>
    <row r="3" spans="1:12" ht="14.25">
      <c r="A3" s="3">
        <f t="shared" ref="A3:A22" si="0">J4-J3</f>
        <v>0.21938799999999503</v>
      </c>
      <c r="B3" s="3"/>
      <c r="C3" s="3"/>
      <c r="D3" s="3"/>
      <c r="E3" s="5" t="s">
        <v>10</v>
      </c>
      <c r="F3" s="3">
        <f>_xlfn.STDEV.S(A:A)</f>
        <v>7.769994331585213E-2</v>
      </c>
      <c r="G3" s="3"/>
      <c r="H3" s="3"/>
      <c r="I3" s="3"/>
      <c r="J3">
        <v>52.032876000000002</v>
      </c>
      <c r="K3" s="3"/>
      <c r="L3" s="3"/>
    </row>
    <row r="4" spans="1:12" ht="14.25">
      <c r="A4" s="3">
        <f t="shared" si="0"/>
        <v>0.20474200000000309</v>
      </c>
      <c r="B4" s="3"/>
      <c r="C4" s="3"/>
      <c r="D4" s="3"/>
      <c r="E4" s="5"/>
      <c r="F4" s="3"/>
      <c r="G4" s="3"/>
      <c r="H4" s="3"/>
      <c r="I4" s="3"/>
      <c r="J4">
        <v>52.252263999999997</v>
      </c>
      <c r="K4" s="3"/>
      <c r="L4" s="3"/>
    </row>
    <row r="5" spans="1:12" ht="14.25">
      <c r="A5" s="3">
        <f t="shared" si="0"/>
        <v>0.33543699999999887</v>
      </c>
      <c r="B5" s="3"/>
      <c r="C5" s="3"/>
      <c r="D5" s="3"/>
      <c r="E5" s="5" t="s">
        <v>11</v>
      </c>
      <c r="F5" s="3"/>
      <c r="G5" s="3"/>
      <c r="H5" s="3"/>
      <c r="I5" s="3"/>
      <c r="J5">
        <v>52.457006</v>
      </c>
      <c r="K5" s="3"/>
      <c r="L5" s="3"/>
    </row>
    <row r="6" spans="1:12" ht="14.25">
      <c r="A6" s="3">
        <f t="shared" si="0"/>
        <v>0.20967999999999876</v>
      </c>
      <c r="B6" s="3"/>
      <c r="C6" s="3"/>
      <c r="D6" s="3"/>
      <c r="E6" s="5" t="s">
        <v>12</v>
      </c>
      <c r="F6" s="3"/>
      <c r="G6" s="3"/>
      <c r="H6" s="3"/>
      <c r="I6" s="3"/>
      <c r="J6">
        <v>52.792442999999999</v>
      </c>
      <c r="K6" s="3"/>
      <c r="L6" s="3"/>
    </row>
    <row r="7" spans="1:12" ht="14.25">
      <c r="A7" s="3">
        <f t="shared" si="0"/>
        <v>0.23607100000000258</v>
      </c>
      <c r="B7" s="3"/>
      <c r="C7" s="3"/>
      <c r="D7" s="3"/>
      <c r="E7" s="3"/>
      <c r="F7" s="3"/>
      <c r="G7" s="3"/>
      <c r="H7" s="3"/>
      <c r="I7" s="3"/>
      <c r="J7">
        <v>53.002122999999997</v>
      </c>
      <c r="K7" s="3"/>
      <c r="L7" s="3"/>
    </row>
    <row r="8" spans="1:12" ht="14.25">
      <c r="A8" s="3">
        <f t="shared" si="0"/>
        <v>0.23041899999999771</v>
      </c>
      <c r="B8" s="3"/>
      <c r="C8" s="3"/>
      <c r="D8" s="3"/>
      <c r="E8" s="3"/>
      <c r="F8" s="3"/>
      <c r="G8" s="3"/>
      <c r="H8" s="3"/>
      <c r="I8" s="3"/>
      <c r="J8">
        <v>53.238194</v>
      </c>
      <c r="K8" s="3"/>
      <c r="L8" s="3"/>
    </row>
    <row r="9" spans="1:12" ht="14.25">
      <c r="A9" s="3">
        <f t="shared" si="0"/>
        <v>0.55959500000000162</v>
      </c>
      <c r="B9" s="3"/>
      <c r="C9" s="3"/>
      <c r="D9" s="3"/>
      <c r="E9" s="3"/>
      <c r="F9" s="3"/>
      <c r="G9" s="3"/>
      <c r="H9" s="3"/>
      <c r="I9" s="3"/>
      <c r="J9">
        <v>53.468612999999998</v>
      </c>
      <c r="K9" s="3"/>
      <c r="L9" s="3"/>
    </row>
    <row r="10" spans="1:12" ht="14.25">
      <c r="A10" s="3">
        <f t="shared" si="0"/>
        <v>0.24674499999999711</v>
      </c>
      <c r="B10" s="3"/>
      <c r="C10" s="3"/>
      <c r="D10" s="3"/>
      <c r="E10" s="3"/>
      <c r="F10" s="3"/>
      <c r="G10" s="3"/>
      <c r="H10" s="3"/>
      <c r="I10" s="3"/>
      <c r="J10">
        <v>54.028207999999999</v>
      </c>
      <c r="K10" s="3"/>
      <c r="L10" s="3"/>
    </row>
    <row r="11" spans="1:12" ht="20.100000000000001" customHeight="1">
      <c r="A11" s="3">
        <f t="shared" si="0"/>
        <v>0.25769200000000581</v>
      </c>
      <c r="J11">
        <v>54.274952999999996</v>
      </c>
    </row>
    <row r="12" spans="1:12" ht="20.100000000000001" customHeight="1">
      <c r="A12" s="3">
        <f t="shared" si="0"/>
        <v>0.20747399999999772</v>
      </c>
      <c r="J12">
        <v>54.532645000000002</v>
      </c>
    </row>
    <row r="13" spans="1:12" ht="20.100000000000001" customHeight="1">
      <c r="A13" s="3">
        <f t="shared" si="0"/>
        <v>0.25195599999999985</v>
      </c>
      <c r="J13">
        <v>54.740119</v>
      </c>
    </row>
    <row r="14" spans="1:12" ht="20.100000000000001" customHeight="1">
      <c r="A14" s="3">
        <f t="shared" si="0"/>
        <v>0.25645300000000049</v>
      </c>
      <c r="J14">
        <v>54.992075</v>
      </c>
    </row>
    <row r="15" spans="1:12" ht="20.100000000000001" customHeight="1">
      <c r="A15" s="3">
        <f t="shared" si="0"/>
        <v>0.241892</v>
      </c>
      <c r="J15">
        <v>55.248528</v>
      </c>
    </row>
    <row r="16" spans="1:12" ht="20.100000000000001" customHeight="1">
      <c r="A16" s="3">
        <f t="shared" si="0"/>
        <v>0.27799000000000262</v>
      </c>
      <c r="J16">
        <v>55.49042</v>
      </c>
    </row>
    <row r="17" spans="1:10" ht="20.100000000000001" customHeight="1">
      <c r="A17" s="3">
        <f t="shared" si="0"/>
        <v>0.28954699999999889</v>
      </c>
      <c r="J17">
        <v>55.768410000000003</v>
      </c>
    </row>
    <row r="18" spans="1:10" ht="20.100000000000001" customHeight="1">
      <c r="A18" s="3">
        <f t="shared" si="0"/>
        <v>0.26174799999999721</v>
      </c>
      <c r="J18">
        <v>56.057957000000002</v>
      </c>
    </row>
    <row r="19" spans="1:10" ht="20.100000000000001" customHeight="1">
      <c r="A19" s="3">
        <f t="shared" si="0"/>
        <v>0.26960600000000312</v>
      </c>
      <c r="J19">
        <v>56.319704999999999</v>
      </c>
    </row>
    <row r="20" spans="1:10" ht="20.100000000000001" customHeight="1">
      <c r="A20" s="3">
        <f t="shared" si="0"/>
        <v>0.25115799999999666</v>
      </c>
      <c r="J20">
        <v>56.589311000000002</v>
      </c>
    </row>
    <row r="21" spans="1:10" ht="20.100000000000001" customHeight="1">
      <c r="A21" s="3"/>
      <c r="J21">
        <v>56.840468999999999</v>
      </c>
    </row>
    <row r="22" spans="1:10" ht="20.100000000000001" customHeight="1">
      <c r="A22" s="3"/>
      <c r="J22"/>
    </row>
    <row r="23" spans="1:10" ht="20.100000000000001" customHeight="1">
      <c r="A23" s="3"/>
      <c r="J2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>
      <selection activeCell="B20" sqref="B20"/>
    </sheetView>
  </sheetViews>
  <sheetFormatPr defaultColWidth="10.25" defaultRowHeight="20.100000000000001" customHeight="1"/>
  <cols>
    <col min="1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>J3-J2</f>
        <v>0.55127000000000004</v>
      </c>
      <c r="B2" s="3">
        <f>K3-K2</f>
        <v>0.5495239999999999</v>
      </c>
      <c r="C2" s="3">
        <f>L3-L2</f>
        <v>0.54777899999999846</v>
      </c>
      <c r="D2" s="3"/>
      <c r="E2" s="5" t="s">
        <v>9</v>
      </c>
      <c r="F2" s="3">
        <f>AVERAGE(A:A)</f>
        <v>0.62540821428571447</v>
      </c>
      <c r="G2" s="3">
        <f>AVERAGE(B:B)</f>
        <v>0.63082873333333334</v>
      </c>
      <c r="H2" s="3">
        <f>AVERAGE(C:C)</f>
        <v>0.64044144444444484</v>
      </c>
      <c r="I2" s="3"/>
      <c r="J2">
        <v>0.51206600000000002</v>
      </c>
      <c r="K2">
        <v>15.020928</v>
      </c>
      <c r="L2">
        <v>29.202397000000001</v>
      </c>
    </row>
    <row r="3" spans="1:12" ht="14.25">
      <c r="A3" s="3">
        <f>J4-J3</f>
        <v>0.5861829999999999</v>
      </c>
      <c r="B3" s="3">
        <f t="shared" ref="B3:B26" si="0">K4-K3</f>
        <v>0.60451199999999972</v>
      </c>
      <c r="C3" s="3">
        <f t="shared" ref="C3:C26" si="1">L4-L3</f>
        <v>0.67223999999999862</v>
      </c>
      <c r="D3" s="3"/>
      <c r="E3" s="5" t="s">
        <v>10</v>
      </c>
      <c r="F3" s="3">
        <f>_xlfn.STDEV.S(A:A)</f>
        <v>3.8066585291036958E-2</v>
      </c>
      <c r="G3" s="3">
        <f>_xlfn.STDEV.S(B:B)</f>
        <v>3.4413696433389873E-2</v>
      </c>
      <c r="H3" s="3">
        <f>_xlfn.STDEV.S(C:C)</f>
        <v>3.9318548523919195E-2</v>
      </c>
      <c r="I3" s="3"/>
      <c r="J3">
        <v>1.0633360000000001</v>
      </c>
      <c r="K3">
        <v>15.570452</v>
      </c>
      <c r="L3">
        <v>29.750176</v>
      </c>
    </row>
    <row r="4" spans="1:12" ht="14.25">
      <c r="A4" s="3">
        <f t="shared" ref="A4:A25" si="2">J5-J4</f>
        <v>0.59804999999999997</v>
      </c>
      <c r="B4" s="3">
        <f t="shared" si="0"/>
        <v>0.56968300000000127</v>
      </c>
      <c r="C4" s="3">
        <f t="shared" si="1"/>
        <v>0.63549700000000087</v>
      </c>
      <c r="D4" s="3"/>
      <c r="E4" s="5"/>
      <c r="F4" s="3"/>
      <c r="G4" s="3"/>
      <c r="H4" s="3"/>
      <c r="I4" s="3"/>
      <c r="J4">
        <v>1.649519</v>
      </c>
      <c r="K4">
        <v>16.174963999999999</v>
      </c>
      <c r="L4">
        <v>30.422415999999998</v>
      </c>
    </row>
    <row r="5" spans="1:12" ht="14.25">
      <c r="A5" s="3">
        <f t="shared" si="2"/>
        <v>0.60800300000000007</v>
      </c>
      <c r="B5" s="3">
        <f t="shared" si="0"/>
        <v>0.62196899999999999</v>
      </c>
      <c r="C5" s="3">
        <f t="shared" si="1"/>
        <v>0.63252600000000214</v>
      </c>
      <c r="D5" s="3"/>
      <c r="E5" s="5" t="s">
        <v>11</v>
      </c>
      <c r="F5" s="3">
        <f>AVERAGE(F2:H2)</f>
        <v>0.63222613068783085</v>
      </c>
      <c r="G5" s="3"/>
      <c r="H5" s="3"/>
      <c r="I5" s="3"/>
      <c r="J5">
        <v>2.2475689999999999</v>
      </c>
      <c r="K5">
        <v>16.744647000000001</v>
      </c>
      <c r="L5">
        <v>31.057912999999999</v>
      </c>
    </row>
    <row r="6" spans="1:12" ht="14.25">
      <c r="A6" s="3">
        <f t="shared" si="2"/>
        <v>0.60808799999999996</v>
      </c>
      <c r="B6" s="3">
        <f t="shared" si="0"/>
        <v>0.63165300000000002</v>
      </c>
      <c r="C6" s="3">
        <f t="shared" si="1"/>
        <v>0.65077199999999991</v>
      </c>
      <c r="D6" s="3"/>
      <c r="E6" s="5" t="s">
        <v>12</v>
      </c>
      <c r="F6" s="3">
        <f>AVERAGE(F3:H3)</f>
        <v>3.7266276749448678E-2</v>
      </c>
      <c r="G6" s="3"/>
      <c r="H6" s="3"/>
      <c r="I6" s="3"/>
      <c r="J6">
        <v>2.855572</v>
      </c>
      <c r="K6">
        <v>17.366616</v>
      </c>
      <c r="L6">
        <v>31.690439000000001</v>
      </c>
    </row>
    <row r="7" spans="1:12" ht="14.25">
      <c r="A7" s="3">
        <f t="shared" si="2"/>
        <v>0.61978600000000039</v>
      </c>
      <c r="B7" s="3">
        <f t="shared" si="0"/>
        <v>0.63593399999999889</v>
      </c>
      <c r="C7" s="3">
        <f t="shared" si="1"/>
        <v>0.64474599999999782</v>
      </c>
      <c r="D7" s="3"/>
      <c r="E7" s="3"/>
      <c r="F7" s="3"/>
      <c r="G7" s="3"/>
      <c r="H7" s="3"/>
      <c r="I7" s="3"/>
      <c r="J7">
        <v>3.46366</v>
      </c>
      <c r="K7">
        <v>17.998269000000001</v>
      </c>
      <c r="L7">
        <v>32.341211000000001</v>
      </c>
    </row>
    <row r="8" spans="1:12" ht="14.25">
      <c r="A8" s="3">
        <f t="shared" si="2"/>
        <v>0.62074300000000004</v>
      </c>
      <c r="B8" s="3">
        <f t="shared" si="0"/>
        <v>0.64867399999999975</v>
      </c>
      <c r="C8" s="3" t="s">
        <v>30</v>
      </c>
      <c r="D8" s="3"/>
      <c r="E8" s="3"/>
      <c r="F8" s="3"/>
      <c r="G8" s="3"/>
      <c r="H8" s="3"/>
      <c r="I8" s="3"/>
      <c r="J8">
        <v>4.0834460000000004</v>
      </c>
      <c r="K8">
        <v>18.634202999999999</v>
      </c>
      <c r="L8">
        <v>32.985956999999999</v>
      </c>
    </row>
    <row r="9" spans="1:12" ht="14.25">
      <c r="A9" s="3">
        <f t="shared" si="2"/>
        <v>0.62764199999999981</v>
      </c>
      <c r="B9" s="3">
        <f t="shared" si="0"/>
        <v>0.62685199999999952</v>
      </c>
      <c r="C9" s="3" t="s">
        <v>30</v>
      </c>
      <c r="D9" s="3"/>
      <c r="E9" s="3"/>
      <c r="F9" s="3"/>
      <c r="G9" s="3"/>
      <c r="H9" s="3"/>
      <c r="I9" s="3"/>
      <c r="J9">
        <v>4.7041890000000004</v>
      </c>
      <c r="K9">
        <v>19.282876999999999</v>
      </c>
      <c r="L9" t="s">
        <v>30</v>
      </c>
    </row>
    <row r="10" spans="1:12" ht="14.25">
      <c r="A10" s="3">
        <f t="shared" si="2"/>
        <v>0.60895999999999972</v>
      </c>
      <c r="B10" s="3">
        <f t="shared" si="0"/>
        <v>0.64640800000000098</v>
      </c>
      <c r="C10" s="3">
        <f t="shared" si="1"/>
        <v>0.64649200000000207</v>
      </c>
      <c r="D10" s="3"/>
      <c r="E10" s="3"/>
      <c r="F10" s="3"/>
      <c r="G10" s="3"/>
      <c r="H10" s="3"/>
      <c r="I10" s="3"/>
      <c r="J10">
        <v>5.3318310000000002</v>
      </c>
      <c r="K10">
        <v>19.909728999999999</v>
      </c>
      <c r="L10">
        <v>34.337770999999996</v>
      </c>
    </row>
    <row r="11" spans="1:12" ht="14.25">
      <c r="A11" s="3">
        <f t="shared" si="2"/>
        <v>0.63078099999999981</v>
      </c>
      <c r="B11" s="3">
        <f t="shared" si="0"/>
        <v>0.66045700000000096</v>
      </c>
      <c r="C11" s="3">
        <f t="shared" si="1"/>
        <v>0.69056799999999896</v>
      </c>
      <c r="D11" s="3"/>
      <c r="E11" s="3"/>
      <c r="F11" s="3"/>
      <c r="G11" s="3"/>
      <c r="H11" s="3"/>
      <c r="I11" s="3"/>
      <c r="J11">
        <v>5.9407909999999999</v>
      </c>
      <c r="K11">
        <v>20.556137</v>
      </c>
      <c r="L11">
        <v>34.984262999999999</v>
      </c>
    </row>
    <row r="12" spans="1:12" ht="14.25">
      <c r="A12" s="3">
        <f t="shared" si="2"/>
        <v>0.65295400000000026</v>
      </c>
      <c r="B12" s="3">
        <f t="shared" si="0"/>
        <v>0.66822799999999916</v>
      </c>
      <c r="C12" s="3">
        <f t="shared" si="1"/>
        <v>0.64335300000000473</v>
      </c>
      <c r="D12" s="3"/>
      <c r="E12" s="3"/>
      <c r="F12" s="3"/>
      <c r="G12" s="3"/>
      <c r="H12" s="3"/>
      <c r="I12" s="3"/>
      <c r="J12">
        <v>6.5715719999999997</v>
      </c>
      <c r="K12">
        <v>21.216594000000001</v>
      </c>
      <c r="L12">
        <v>35.674830999999998</v>
      </c>
    </row>
    <row r="13" spans="1:12" ht="14.25">
      <c r="A13" s="3">
        <f t="shared" si="2"/>
        <v>0.68096800000000002</v>
      </c>
      <c r="B13" s="3">
        <f t="shared" si="0"/>
        <v>0.62990699999999933</v>
      </c>
      <c r="C13" s="3" t="s">
        <v>30</v>
      </c>
      <c r="D13" s="3"/>
      <c r="E13" s="3"/>
      <c r="F13" s="3"/>
      <c r="G13" s="3"/>
      <c r="H13" s="3"/>
      <c r="I13" s="3"/>
      <c r="J13">
        <v>7.224526</v>
      </c>
      <c r="K13">
        <v>21.884822</v>
      </c>
      <c r="L13">
        <v>36.318184000000002</v>
      </c>
    </row>
    <row r="14" spans="1:12" ht="14.25">
      <c r="A14" s="3">
        <f t="shared" si="2"/>
        <v>0.68533100000000058</v>
      </c>
      <c r="B14" s="3">
        <f t="shared" si="0"/>
        <v>0.63732700000000264</v>
      </c>
      <c r="C14" s="3" t="s">
        <v>30</v>
      </c>
      <c r="D14" s="3"/>
      <c r="E14" s="3"/>
      <c r="F14" s="3"/>
      <c r="G14" s="3"/>
      <c r="H14" s="3"/>
      <c r="I14" s="3"/>
      <c r="J14">
        <v>7.905494</v>
      </c>
      <c r="K14">
        <v>22.514728999999999</v>
      </c>
      <c r="L14" t="s">
        <v>30</v>
      </c>
    </row>
    <row r="15" spans="1:12" ht="14.25">
      <c r="A15" s="3" t="s">
        <v>30</v>
      </c>
      <c r="B15" s="3">
        <f t="shared" si="0"/>
        <v>0.65819099999999864</v>
      </c>
      <c r="C15" s="3" t="s">
        <v>30</v>
      </c>
      <c r="D15" s="3"/>
      <c r="E15" s="3"/>
      <c r="F15" s="3"/>
      <c r="G15" s="3"/>
      <c r="H15" s="3"/>
      <c r="I15" s="3"/>
      <c r="J15">
        <v>8.5908250000000006</v>
      </c>
      <c r="K15">
        <v>23.152056000000002</v>
      </c>
      <c r="L15">
        <v>37.633859999999999</v>
      </c>
    </row>
    <row r="16" spans="1:12" ht="14.25">
      <c r="A16" s="3" t="s">
        <v>30</v>
      </c>
      <c r="B16" s="3">
        <f t="shared" si="0"/>
        <v>0.67311199999999971</v>
      </c>
      <c r="C16" s="3" t="s">
        <v>30</v>
      </c>
      <c r="D16" s="3"/>
      <c r="E16" s="3"/>
      <c r="F16" s="3"/>
      <c r="G16" s="3"/>
      <c r="H16" s="3"/>
      <c r="I16" s="3"/>
      <c r="J16" t="s">
        <v>30</v>
      </c>
      <c r="K16">
        <v>23.810247</v>
      </c>
      <c r="L16" t="s">
        <v>30</v>
      </c>
    </row>
    <row r="17" spans="1:12" ht="14.25">
      <c r="A17" s="3">
        <f t="shared" si="2"/>
        <v>0.67695600000000056</v>
      </c>
      <c r="B17" s="3"/>
      <c r="C17" s="3"/>
      <c r="D17" s="3"/>
      <c r="E17" s="3"/>
      <c r="F17" s="3"/>
      <c r="G17" s="3"/>
      <c r="H17" s="3"/>
      <c r="I17" s="3"/>
      <c r="J17">
        <v>9.8863430000000001</v>
      </c>
      <c r="K17">
        <v>24.483359</v>
      </c>
      <c r="L17">
        <v>38.932352999999999</v>
      </c>
    </row>
    <row r="18" spans="1:12" ht="14.25">
      <c r="A18" s="3"/>
      <c r="B18" s="3"/>
      <c r="C18" s="3"/>
      <c r="D18" s="3"/>
      <c r="E18" s="3"/>
      <c r="F18" s="3"/>
      <c r="G18" s="3"/>
      <c r="H18" s="3"/>
      <c r="I18" s="3"/>
      <c r="J18">
        <v>10.563299000000001</v>
      </c>
      <c r="K18"/>
      <c r="L18"/>
    </row>
    <row r="19" spans="1:12" ht="14.25">
      <c r="A19" s="3"/>
      <c r="B19" s="3"/>
      <c r="C19" s="3"/>
      <c r="D19" s="3"/>
      <c r="E19" s="3"/>
      <c r="F19" s="3"/>
      <c r="G19" s="3"/>
      <c r="H19" s="3"/>
      <c r="I19" s="3"/>
      <c r="J19"/>
      <c r="K19"/>
      <c r="L19"/>
    </row>
    <row r="20" spans="1:12" ht="14.25">
      <c r="A20" s="3"/>
      <c r="B20" s="3"/>
      <c r="C20" s="3"/>
      <c r="D20" s="3"/>
      <c r="E20" s="3"/>
      <c r="F20" s="3"/>
      <c r="G20" s="3"/>
      <c r="H20" s="3"/>
      <c r="I20" s="3"/>
      <c r="J20"/>
      <c r="K20"/>
      <c r="L20"/>
    </row>
    <row r="21" spans="1:12" ht="14.25">
      <c r="A21" s="3"/>
      <c r="B21" s="3"/>
      <c r="C21" s="3"/>
      <c r="D21" s="3"/>
      <c r="E21" s="3"/>
      <c r="F21" s="3"/>
      <c r="G21" s="3"/>
      <c r="H21" s="3"/>
      <c r="I21" s="3"/>
      <c r="J21"/>
      <c r="K21"/>
      <c r="L21"/>
    </row>
    <row r="22" spans="1:12" ht="14.25">
      <c r="A22" s="3"/>
      <c r="B22" s="3"/>
      <c r="C22" s="3"/>
      <c r="D22" s="3"/>
      <c r="E22" s="3"/>
      <c r="F22" s="3"/>
      <c r="G22" s="3"/>
      <c r="H22" s="3"/>
      <c r="I22" s="3"/>
      <c r="J22"/>
      <c r="K22"/>
      <c r="L22"/>
    </row>
    <row r="23" spans="1:12" ht="14.25">
      <c r="A23" s="3"/>
      <c r="B23" s="3"/>
      <c r="C23" s="3"/>
      <c r="D23" s="3"/>
      <c r="E23" s="3"/>
      <c r="F23" s="3"/>
      <c r="G23" s="3"/>
      <c r="H23" s="3"/>
      <c r="I23" s="3"/>
      <c r="J23"/>
      <c r="K23"/>
      <c r="L23"/>
    </row>
    <row r="24" spans="1:12" ht="14.25">
      <c r="A24" s="3"/>
      <c r="B24" s="3"/>
      <c r="C24" s="3"/>
      <c r="D24" s="3"/>
      <c r="E24" s="3"/>
      <c r="F24" s="3"/>
      <c r="G24" s="3"/>
      <c r="H24" s="3"/>
      <c r="I24" s="3"/>
      <c r="J24"/>
      <c r="K24"/>
      <c r="L24"/>
    </row>
    <row r="25" spans="1:12" ht="14.25">
      <c r="A25" s="3"/>
      <c r="B25" s="3"/>
      <c r="C25" s="3"/>
      <c r="D25" s="3"/>
      <c r="E25" s="3"/>
      <c r="F25" s="3"/>
      <c r="G25" s="3"/>
      <c r="H25" s="3"/>
      <c r="I25" s="3"/>
      <c r="J25"/>
      <c r="K25"/>
      <c r="L25"/>
    </row>
    <row r="26" spans="1:12" ht="14.25">
      <c r="A26" s="3"/>
      <c r="B26" s="3"/>
      <c r="C26" s="3"/>
      <c r="D26" s="3"/>
      <c r="E26" s="3"/>
      <c r="F26" s="3"/>
      <c r="G26" s="3"/>
      <c r="H26" s="3"/>
      <c r="I26" s="3"/>
      <c r="J26"/>
      <c r="K26"/>
      <c r="L26"/>
    </row>
    <row r="27" spans="1:12" ht="14.25">
      <c r="A27" s="3"/>
      <c r="B27" s="3"/>
      <c r="C27" s="3"/>
      <c r="D27" s="3"/>
      <c r="E27" s="3"/>
      <c r="F27" s="3"/>
      <c r="G27" s="3"/>
      <c r="H27" s="3"/>
      <c r="I27" s="3"/>
      <c r="J27" s="3"/>
      <c r="K27"/>
      <c r="L27"/>
    </row>
    <row r="28" spans="1:12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workbookViewId="0">
      <selection activeCell="F2" sqref="F2"/>
    </sheetView>
  </sheetViews>
  <sheetFormatPr defaultColWidth="10.25" defaultRowHeight="20.100000000000001" customHeight="1"/>
  <cols>
    <col min="1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>J3-J2</f>
        <v>0.51643600000000056</v>
      </c>
      <c r="B2" s="3"/>
      <c r="C2" s="3"/>
      <c r="D2" s="3"/>
      <c r="E2" s="5" t="s">
        <v>9</v>
      </c>
      <c r="F2" s="3">
        <f>AVERAGE(A:A)</f>
        <v>0.52900412499999994</v>
      </c>
      <c r="G2" s="3"/>
      <c r="H2" s="3"/>
      <c r="I2" s="3"/>
      <c r="J2">
        <v>13.401892999999999</v>
      </c>
      <c r="K2" s="3"/>
      <c r="L2" s="3"/>
    </row>
    <row r="3" spans="1:12" ht="14.25">
      <c r="A3" s="3">
        <f t="shared" ref="A3:A9" si="0">J4-J3</f>
        <v>0.53311899999999923</v>
      </c>
      <c r="B3" s="3"/>
      <c r="C3" s="3"/>
      <c r="D3" s="3"/>
      <c r="E3" s="5" t="s">
        <v>10</v>
      </c>
      <c r="F3" s="3">
        <f>_xlfn.STDEV.S(A:A)</f>
        <v>2.8274437609349702E-2</v>
      </c>
      <c r="G3" s="3"/>
      <c r="H3" s="3"/>
      <c r="I3" s="3"/>
      <c r="J3">
        <v>13.918329</v>
      </c>
      <c r="K3" s="3"/>
      <c r="L3" s="3"/>
    </row>
    <row r="4" spans="1:12" ht="14.25">
      <c r="A4" s="3">
        <f t="shared" si="0"/>
        <v>0.49826000000000015</v>
      </c>
      <c r="B4" s="3"/>
      <c r="C4" s="3"/>
      <c r="D4" s="3"/>
      <c r="E4" s="5"/>
      <c r="F4" s="3"/>
      <c r="G4" s="3"/>
      <c r="H4" s="3"/>
      <c r="I4" s="3"/>
      <c r="J4">
        <v>14.451447999999999</v>
      </c>
      <c r="K4" s="3"/>
      <c r="L4" s="3"/>
    </row>
    <row r="5" spans="1:12" ht="14.25">
      <c r="A5" s="3">
        <f t="shared" si="0"/>
        <v>0.57026900000000147</v>
      </c>
      <c r="B5" s="3"/>
      <c r="C5" s="3"/>
      <c r="D5" s="3"/>
      <c r="E5" s="5" t="s">
        <v>11</v>
      </c>
      <c r="F5" s="3"/>
      <c r="G5" s="3"/>
      <c r="H5" s="3"/>
      <c r="I5" s="3"/>
      <c r="J5">
        <v>14.949707999999999</v>
      </c>
      <c r="K5" s="3"/>
      <c r="L5" s="3"/>
    </row>
    <row r="6" spans="1:12" ht="14.25">
      <c r="A6" s="3">
        <f t="shared" si="0"/>
        <v>0.5228900000000003</v>
      </c>
      <c r="B6" s="3"/>
      <c r="C6" s="3"/>
      <c r="D6" s="3"/>
      <c r="E6" s="5" t="s">
        <v>12</v>
      </c>
      <c r="F6" s="3"/>
      <c r="G6" s="3"/>
      <c r="H6" s="3"/>
      <c r="I6" s="3"/>
      <c r="J6">
        <v>15.519977000000001</v>
      </c>
      <c r="K6" s="3"/>
      <c r="L6" s="3"/>
    </row>
    <row r="7" spans="1:12" ht="14.25">
      <c r="A7" s="3">
        <f t="shared" si="0"/>
        <v>0.54856399999999894</v>
      </c>
      <c r="B7" s="3"/>
      <c r="C7" s="3"/>
      <c r="D7" s="3"/>
      <c r="E7" s="3"/>
      <c r="F7" s="3"/>
      <c r="G7" s="3"/>
      <c r="H7" s="3"/>
      <c r="I7" s="3"/>
      <c r="J7">
        <v>16.042867000000001</v>
      </c>
      <c r="K7" s="3"/>
      <c r="L7" s="3"/>
    </row>
    <row r="8" spans="1:12" ht="14.25">
      <c r="A8" s="3">
        <f t="shared" si="0"/>
        <v>0.48783399999999943</v>
      </c>
      <c r="B8" s="3"/>
      <c r="C8" s="3"/>
      <c r="D8" s="3"/>
      <c r="E8" s="3"/>
      <c r="F8" s="3"/>
      <c r="G8" s="3"/>
      <c r="H8" s="3"/>
      <c r="I8" s="3"/>
      <c r="J8">
        <v>16.591431</v>
      </c>
      <c r="K8" s="3"/>
      <c r="L8" s="3"/>
    </row>
    <row r="9" spans="1:12" ht="14.25">
      <c r="A9" s="3">
        <f t="shared" si="0"/>
        <v>0.5546609999999994</v>
      </c>
      <c r="B9" s="3"/>
      <c r="C9" s="3"/>
      <c r="D9" s="3"/>
      <c r="E9" s="3"/>
      <c r="F9" s="3"/>
      <c r="G9" s="3"/>
      <c r="H9" s="3"/>
      <c r="I9" s="3"/>
      <c r="J9">
        <v>17.079264999999999</v>
      </c>
      <c r="K9" s="3"/>
      <c r="L9" s="3"/>
    </row>
    <row r="10" spans="1:12" ht="14.25">
      <c r="A10" s="3"/>
      <c r="B10" s="3"/>
      <c r="C10" s="3"/>
      <c r="D10" s="3"/>
      <c r="E10" s="3"/>
      <c r="F10" s="3"/>
      <c r="G10" s="3"/>
      <c r="H10" s="3"/>
      <c r="I10" s="3"/>
      <c r="J10">
        <v>17.633925999999999</v>
      </c>
      <c r="K10" s="3"/>
      <c r="L10" s="3"/>
    </row>
    <row r="11" spans="1:12" ht="20.100000000000001" customHeight="1">
      <c r="J11">
        <v>18.102702000000001</v>
      </c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workbookViewId="0">
      <selection activeCell="F3" sqref="F3"/>
    </sheetView>
  </sheetViews>
  <sheetFormatPr defaultColWidth="10.25" defaultRowHeight="20.100000000000001" customHeight="1"/>
  <cols>
    <col min="1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>J3-J2</f>
        <v>1.0010169999999974</v>
      </c>
      <c r="B2" s="3"/>
      <c r="C2" s="3"/>
      <c r="D2" s="3"/>
      <c r="E2" s="5" t="s">
        <v>9</v>
      </c>
      <c r="F2" s="3">
        <f>AVERAGE(A:A)</f>
        <v>1.0058290000000003</v>
      </c>
      <c r="G2" s="3"/>
      <c r="H2" s="3"/>
      <c r="I2" s="3"/>
      <c r="J2">
        <v>33.664968000000002</v>
      </c>
      <c r="K2" s="3"/>
      <c r="L2" s="3"/>
    </row>
    <row r="3" spans="1:12" ht="14.25">
      <c r="A3" s="3">
        <f>J4-J3</f>
        <v>1.0291730000000001</v>
      </c>
      <c r="B3" s="3"/>
      <c r="C3" s="3"/>
      <c r="D3" s="3"/>
      <c r="E3" s="5" t="s">
        <v>10</v>
      </c>
      <c r="F3" s="3">
        <f>_xlfn.STDEV.S(A:A)</f>
        <v>1.648324039744585E-2</v>
      </c>
      <c r="G3" s="3"/>
      <c r="H3" s="3"/>
      <c r="I3" s="3"/>
      <c r="J3">
        <v>34.665984999999999</v>
      </c>
      <c r="K3" s="3"/>
      <c r="L3" s="3"/>
    </row>
    <row r="4" spans="1:12" ht="14.25">
      <c r="A4" s="3">
        <f>J5-J4</f>
        <v>0.99042800000000142</v>
      </c>
      <c r="B4" s="3"/>
      <c r="C4" s="3"/>
      <c r="D4" s="3"/>
      <c r="E4" s="5"/>
      <c r="F4" s="3"/>
      <c r="G4" s="3"/>
      <c r="H4" s="3"/>
      <c r="I4" s="3"/>
      <c r="J4">
        <v>35.695157999999999</v>
      </c>
      <c r="K4" s="3"/>
      <c r="L4" s="3"/>
    </row>
    <row r="5" spans="1:12" ht="14.25">
      <c r="A5" s="3">
        <f>J6-J5</f>
        <v>1.0026980000000023</v>
      </c>
      <c r="B5" s="3"/>
      <c r="C5" s="3"/>
      <c r="D5" s="3"/>
      <c r="E5" s="5" t="s">
        <v>11</v>
      </c>
      <c r="F5" s="3"/>
      <c r="G5" s="3"/>
      <c r="H5" s="3"/>
      <c r="I5" s="3"/>
      <c r="J5">
        <v>36.685586000000001</v>
      </c>
      <c r="K5" s="3"/>
      <c r="L5" s="3"/>
    </row>
    <row r="6" spans="1:12" ht="14.25">
      <c r="A6" s="3"/>
      <c r="B6" s="3"/>
      <c r="C6" s="3"/>
      <c r="D6" s="3"/>
      <c r="E6" s="5" t="s">
        <v>12</v>
      </c>
      <c r="F6" s="3"/>
      <c r="G6" s="3"/>
      <c r="H6" s="3"/>
      <c r="I6" s="3"/>
      <c r="J6">
        <v>37.688284000000003</v>
      </c>
      <c r="K6" s="3"/>
      <c r="L6" s="3"/>
    </row>
    <row r="7" spans="1:12" ht="14.25">
      <c r="A7" s="3"/>
      <c r="B7" s="3"/>
      <c r="C7" s="3"/>
      <c r="D7" s="3"/>
      <c r="E7" s="3"/>
      <c r="F7" s="3"/>
      <c r="G7" s="3"/>
      <c r="H7" s="3"/>
      <c r="I7" s="3"/>
      <c r="J7">
        <v>38.694510999999999</v>
      </c>
      <c r="K7" s="3"/>
      <c r="L7" s="3"/>
    </row>
    <row r="8" spans="1:12" ht="12.7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2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2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workbookViewId="0">
      <selection activeCell="F2" sqref="F2:H3"/>
    </sheetView>
  </sheetViews>
  <sheetFormatPr defaultColWidth="10.25" defaultRowHeight="20.100000000000001" customHeight="1"/>
  <cols>
    <col min="1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>J3-J2</f>
        <v>0.52981099999999992</v>
      </c>
      <c r="B2" s="3">
        <f>K3-K2</f>
        <v>0.5273690000000002</v>
      </c>
      <c r="C2" s="3">
        <f>L3-L2</f>
        <v>0.56058499999999967</v>
      </c>
      <c r="D2" s="3"/>
      <c r="E2" s="5" t="s">
        <v>9</v>
      </c>
      <c r="F2" s="3">
        <f>AVERAGE(A:A)</f>
        <v>0.62559986666666656</v>
      </c>
      <c r="G2" s="3">
        <f>AVERAGE(B:B)</f>
        <v>0.62955859999999997</v>
      </c>
      <c r="H2" s="3">
        <f>AVERAGE(C:C)</f>
        <v>0.64875953333333314</v>
      </c>
      <c r="I2" s="3"/>
      <c r="J2">
        <v>0.58074400000000004</v>
      </c>
      <c r="K2">
        <v>15.093791</v>
      </c>
      <c r="L2">
        <v>29.252175000000001</v>
      </c>
    </row>
    <row r="3" spans="1:12" ht="14.25">
      <c r="A3" s="3">
        <f t="shared" ref="A3:A25" si="0">J4-J3</f>
        <v>0.57359300000000002</v>
      </c>
      <c r="B3" s="3">
        <f t="shared" ref="B3:B26" si="1">K4-K3</f>
        <v>0.62341699999999989</v>
      </c>
      <c r="C3" s="3">
        <f t="shared" ref="C3:C26" si="2">L4-L3</f>
        <v>0.6703109999999981</v>
      </c>
      <c r="D3" s="3"/>
      <c r="E3" s="5" t="s">
        <v>10</v>
      </c>
      <c r="F3" s="3">
        <f>_xlfn.STDEV.S(A:A)</f>
        <v>4.1659521312431572E-2</v>
      </c>
      <c r="G3" s="3">
        <f>_xlfn.STDEV.S(B:B)</f>
        <v>3.7104508025690826E-2</v>
      </c>
      <c r="H3" s="3">
        <f>_xlfn.STDEV.S(C:C)</f>
        <v>3.4923347769215025E-2</v>
      </c>
      <c r="I3" s="3"/>
      <c r="J3">
        <v>1.110555</v>
      </c>
      <c r="K3">
        <v>15.62116</v>
      </c>
      <c r="L3">
        <v>29.812760000000001</v>
      </c>
    </row>
    <row r="4" spans="1:12" ht="14.25">
      <c r="A4" s="3">
        <f t="shared" si="0"/>
        <v>0.60894400000000015</v>
      </c>
      <c r="B4" s="3">
        <f t="shared" si="1"/>
        <v>0.56937800000000038</v>
      </c>
      <c r="C4" s="3">
        <f t="shared" si="2"/>
        <v>0.64020600000000272</v>
      </c>
      <c r="D4" s="3"/>
      <c r="E4" s="5"/>
      <c r="F4" s="3"/>
      <c r="G4" s="3"/>
      <c r="H4" s="3"/>
      <c r="I4" s="3"/>
      <c r="J4">
        <v>1.684148</v>
      </c>
      <c r="K4">
        <v>16.244577</v>
      </c>
      <c r="L4">
        <v>30.483070999999999</v>
      </c>
    </row>
    <row r="5" spans="1:12" ht="14.25">
      <c r="A5" s="3">
        <f t="shared" si="0"/>
        <v>0.61382899999999996</v>
      </c>
      <c r="B5" s="3">
        <f t="shared" si="1"/>
        <v>0.62585899999999839</v>
      </c>
      <c r="C5" s="3">
        <f t="shared" si="2"/>
        <v>0.61462399999999917</v>
      </c>
      <c r="D5" s="3"/>
      <c r="E5" s="5" t="s">
        <v>11</v>
      </c>
      <c r="F5" s="3">
        <f>AVERAGE(F2:H2)</f>
        <v>0.63463933333333322</v>
      </c>
      <c r="G5" s="3"/>
      <c r="H5" s="3"/>
      <c r="I5" s="3"/>
      <c r="J5">
        <v>2.2930920000000001</v>
      </c>
      <c r="K5">
        <v>16.813955</v>
      </c>
      <c r="L5">
        <v>31.123277000000002</v>
      </c>
    </row>
    <row r="6" spans="1:12" ht="14.25">
      <c r="A6" s="3">
        <f t="shared" si="0"/>
        <v>0.61364699999999983</v>
      </c>
      <c r="B6" s="3">
        <f t="shared" si="1"/>
        <v>0.61676000000000286</v>
      </c>
      <c r="C6" s="3">
        <f t="shared" si="2"/>
        <v>0.66591400000000078</v>
      </c>
      <c r="D6" s="3"/>
      <c r="E6" s="5" t="s">
        <v>12</v>
      </c>
      <c r="F6" s="3">
        <f>AVERAGE(F3:H3)</f>
        <v>3.7895792369112474E-2</v>
      </c>
      <c r="G6" s="3"/>
      <c r="H6" s="3"/>
      <c r="I6" s="3"/>
      <c r="J6">
        <v>2.9069210000000001</v>
      </c>
      <c r="K6">
        <v>17.439813999999998</v>
      </c>
      <c r="L6">
        <v>31.737901000000001</v>
      </c>
    </row>
    <row r="7" spans="1:12" ht="14.25">
      <c r="A7" s="3">
        <f t="shared" si="0"/>
        <v>0.62017900000000026</v>
      </c>
      <c r="B7" s="3">
        <f t="shared" si="1"/>
        <v>0.64100200000000029</v>
      </c>
      <c r="C7" s="3">
        <f t="shared" si="2"/>
        <v>0.63922999999999774</v>
      </c>
      <c r="D7" s="3"/>
      <c r="E7" s="3"/>
      <c r="F7" s="3"/>
      <c r="G7" s="3"/>
      <c r="H7" s="3"/>
      <c r="I7" s="3"/>
      <c r="J7">
        <v>3.5205679999999999</v>
      </c>
      <c r="K7">
        <v>18.056574000000001</v>
      </c>
      <c r="L7">
        <v>32.403815000000002</v>
      </c>
    </row>
    <row r="8" spans="1:12" ht="14.25">
      <c r="A8" s="3">
        <f t="shared" si="0"/>
        <v>0.63416400000000017</v>
      </c>
      <c r="B8" s="3">
        <f t="shared" si="1"/>
        <v>0.63922899999999672</v>
      </c>
      <c r="C8" s="3">
        <f t="shared" si="2"/>
        <v>0.64637499999999903</v>
      </c>
      <c r="D8" s="3"/>
      <c r="E8" s="3"/>
      <c r="F8" s="3"/>
      <c r="G8" s="3"/>
      <c r="H8" s="3"/>
      <c r="I8" s="3"/>
      <c r="J8">
        <v>4.1407470000000002</v>
      </c>
      <c r="K8">
        <v>18.697576000000002</v>
      </c>
      <c r="L8">
        <v>33.043044999999999</v>
      </c>
    </row>
    <row r="9" spans="1:12" ht="14.25">
      <c r="A9" s="3">
        <f t="shared" si="0"/>
        <v>0.63025500000000001</v>
      </c>
      <c r="B9" s="3">
        <f t="shared" si="1"/>
        <v>0.62683600000000084</v>
      </c>
      <c r="C9" s="3">
        <f t="shared" si="2"/>
        <v>0.70596900000000318</v>
      </c>
      <c r="D9" s="3"/>
      <c r="E9" s="3"/>
      <c r="F9" s="3"/>
      <c r="G9" s="3"/>
      <c r="H9" s="3"/>
      <c r="I9" s="3"/>
      <c r="J9">
        <v>4.7749110000000003</v>
      </c>
      <c r="K9">
        <v>19.336804999999998</v>
      </c>
      <c r="L9">
        <v>33.689419999999998</v>
      </c>
    </row>
    <row r="10" spans="1:12" ht="14.25">
      <c r="A10" s="3">
        <f t="shared" si="0"/>
        <v>0.61138699999999968</v>
      </c>
      <c r="B10" s="3">
        <f t="shared" si="1"/>
        <v>0.65565600000000046</v>
      </c>
      <c r="C10" s="3">
        <f t="shared" si="2"/>
        <v>0.65485999999999933</v>
      </c>
      <c r="D10" s="3"/>
      <c r="E10" s="3"/>
      <c r="F10" s="3"/>
      <c r="G10" s="3"/>
      <c r="H10" s="3"/>
      <c r="I10" s="3"/>
      <c r="J10">
        <v>5.4051660000000004</v>
      </c>
      <c r="K10">
        <v>19.963640999999999</v>
      </c>
      <c r="L10">
        <v>34.395389000000002</v>
      </c>
    </row>
    <row r="11" spans="1:12" ht="14.25">
      <c r="A11" s="3">
        <f t="shared" si="0"/>
        <v>0.62146300000000032</v>
      </c>
      <c r="B11" s="3">
        <f t="shared" si="1"/>
        <v>0.66462999999999894</v>
      </c>
      <c r="C11" s="3">
        <f t="shared" si="2"/>
        <v>0.67324200000000189</v>
      </c>
      <c r="D11" s="3"/>
      <c r="E11" s="3"/>
      <c r="F11" s="3"/>
      <c r="G11" s="3"/>
      <c r="H11" s="3"/>
      <c r="I11" s="3"/>
      <c r="J11">
        <v>6.016553</v>
      </c>
      <c r="K11">
        <v>20.619297</v>
      </c>
      <c r="L11">
        <v>35.050249000000001</v>
      </c>
    </row>
    <row r="12" spans="1:12" ht="14.25">
      <c r="A12" s="3">
        <f t="shared" si="0"/>
        <v>0.64118299999999984</v>
      </c>
      <c r="B12" s="3">
        <f t="shared" si="1"/>
        <v>0.64100200000000029</v>
      </c>
      <c r="C12" s="3">
        <f t="shared" si="2"/>
        <v>0.6465559999999968</v>
      </c>
      <c r="D12" s="3"/>
      <c r="E12" s="3"/>
      <c r="F12" s="3"/>
      <c r="G12" s="3"/>
      <c r="H12" s="3"/>
      <c r="I12" s="3"/>
      <c r="J12">
        <v>6.6380160000000004</v>
      </c>
      <c r="K12">
        <v>21.283926999999998</v>
      </c>
      <c r="L12">
        <v>35.723491000000003</v>
      </c>
    </row>
    <row r="13" spans="1:12" ht="14.25">
      <c r="A13" s="3">
        <f t="shared" si="0"/>
        <v>0.68154499999999985</v>
      </c>
      <c r="B13" s="3">
        <f t="shared" si="1"/>
        <v>0.64899899999999988</v>
      </c>
      <c r="C13" s="3">
        <f t="shared" si="2"/>
        <v>0.69375699999999796</v>
      </c>
      <c r="D13" s="3"/>
      <c r="E13" s="3"/>
      <c r="F13" s="3"/>
      <c r="G13" s="3"/>
      <c r="H13" s="3"/>
      <c r="I13" s="3"/>
      <c r="J13">
        <v>7.2791990000000002</v>
      </c>
      <c r="K13">
        <v>21.924928999999999</v>
      </c>
      <c r="L13">
        <v>36.370047</v>
      </c>
    </row>
    <row r="14" spans="1:12" ht="14.25">
      <c r="A14" s="3">
        <f t="shared" si="0"/>
        <v>0.70743399999999923</v>
      </c>
      <c r="B14" s="3">
        <f t="shared" si="1"/>
        <v>0.64637500000000259</v>
      </c>
      <c r="C14" s="3">
        <f t="shared" si="2"/>
        <v>0.64588700000000188</v>
      </c>
      <c r="D14" s="3"/>
      <c r="E14" s="3"/>
      <c r="F14" s="3"/>
      <c r="G14" s="3"/>
      <c r="H14" s="3"/>
      <c r="I14" s="3"/>
      <c r="J14">
        <v>7.960744</v>
      </c>
      <c r="K14">
        <v>22.573927999999999</v>
      </c>
      <c r="L14">
        <v>37.063803999999998</v>
      </c>
    </row>
    <row r="15" spans="1:12" ht="14.25">
      <c r="A15" s="3">
        <f t="shared" si="0"/>
        <v>0.63385700000000078</v>
      </c>
      <c r="B15" s="3">
        <f t="shared" si="1"/>
        <v>0.64442199999999872</v>
      </c>
      <c r="C15" s="3">
        <f t="shared" si="2"/>
        <v>0.6590709999999973</v>
      </c>
      <c r="D15" s="3"/>
      <c r="E15" s="3"/>
      <c r="F15" s="3"/>
      <c r="G15" s="3"/>
      <c r="H15" s="3"/>
      <c r="I15" s="3"/>
      <c r="J15">
        <v>8.6681779999999993</v>
      </c>
      <c r="K15">
        <v>23.220303000000001</v>
      </c>
      <c r="L15">
        <v>37.709690999999999</v>
      </c>
    </row>
    <row r="16" spans="1:12" ht="14.25">
      <c r="A16" s="3">
        <f t="shared" si="0"/>
        <v>0.66270699999999927</v>
      </c>
      <c r="B16" s="3">
        <f t="shared" si="1"/>
        <v>0.67244499999999974</v>
      </c>
      <c r="C16" s="3">
        <f t="shared" si="2"/>
        <v>0.61480600000000152</v>
      </c>
      <c r="D16" s="3"/>
      <c r="E16" s="3"/>
      <c r="F16" s="3"/>
      <c r="G16" s="3"/>
      <c r="H16" s="3"/>
      <c r="I16" s="3"/>
      <c r="J16">
        <v>9.3020350000000001</v>
      </c>
      <c r="K16">
        <v>23.864725</v>
      </c>
      <c r="L16">
        <v>38.368761999999997</v>
      </c>
    </row>
    <row r="17" spans="1:12" ht="14.25">
      <c r="A17" s="3"/>
      <c r="B17" s="3"/>
      <c r="C17" s="3"/>
      <c r="D17" s="3"/>
      <c r="E17" s="3"/>
      <c r="F17" s="3"/>
      <c r="G17" s="3"/>
      <c r="H17" s="3"/>
      <c r="I17" s="3"/>
      <c r="J17">
        <v>9.9647419999999993</v>
      </c>
      <c r="K17">
        <v>24.53717</v>
      </c>
      <c r="L17">
        <v>38.983567999999998</v>
      </c>
    </row>
    <row r="18" spans="1:12" ht="14.25">
      <c r="A18" s="3"/>
      <c r="B18" s="3"/>
      <c r="C18" s="3"/>
      <c r="D18" s="3"/>
      <c r="E18" s="3"/>
      <c r="F18" s="3"/>
      <c r="G18" s="3"/>
      <c r="H18" s="3"/>
      <c r="I18" s="3"/>
      <c r="J18"/>
      <c r="K18"/>
      <c r="L18"/>
    </row>
    <row r="19" spans="1:12" ht="14.25">
      <c r="A19" s="3"/>
      <c r="B19" s="3"/>
      <c r="C19" s="3"/>
      <c r="D19" s="3"/>
      <c r="E19" s="3"/>
      <c r="F19" s="3"/>
      <c r="G19" s="3"/>
      <c r="H19" s="3"/>
      <c r="I19" s="3"/>
      <c r="J19"/>
      <c r="K19"/>
      <c r="L19"/>
    </row>
    <row r="20" spans="1:12" ht="14.25">
      <c r="A20" s="3"/>
      <c r="B20" s="3"/>
      <c r="C20" s="3"/>
      <c r="D20" s="3"/>
      <c r="E20" s="3"/>
      <c r="F20" s="3"/>
      <c r="G20" s="3"/>
      <c r="H20" s="3"/>
      <c r="I20" s="3"/>
      <c r="J20"/>
      <c r="K20"/>
      <c r="L20"/>
    </row>
    <row r="21" spans="1:12" ht="14.25">
      <c r="A21" s="3"/>
      <c r="B21" s="3"/>
      <c r="C21" s="3"/>
      <c r="D21" s="3"/>
      <c r="E21" s="3"/>
      <c r="F21" s="3"/>
      <c r="G21" s="3"/>
      <c r="H21" s="3"/>
      <c r="I21" s="3"/>
      <c r="J21"/>
      <c r="K21"/>
      <c r="L21"/>
    </row>
    <row r="22" spans="1:12" ht="14.25">
      <c r="A22" s="3"/>
      <c r="B22" s="3"/>
      <c r="C22" s="3"/>
      <c r="D22" s="3"/>
      <c r="E22" s="3"/>
      <c r="F22" s="3"/>
      <c r="G22" s="3"/>
      <c r="H22" s="3"/>
      <c r="I22" s="3"/>
      <c r="J22"/>
      <c r="K22"/>
      <c r="L22"/>
    </row>
    <row r="23" spans="1:12" ht="14.25">
      <c r="A23" s="3"/>
      <c r="B23" s="3"/>
      <c r="C23" s="3"/>
      <c r="D23" s="3"/>
      <c r="E23" s="3"/>
      <c r="F23" s="3"/>
      <c r="G23" s="3"/>
      <c r="H23" s="3"/>
      <c r="I23" s="3"/>
      <c r="J23"/>
      <c r="K23"/>
      <c r="L23"/>
    </row>
    <row r="24" spans="1:12" ht="14.25">
      <c r="A24" s="3"/>
      <c r="B24" s="3"/>
      <c r="C24" s="3"/>
      <c r="D24" s="3"/>
      <c r="E24" s="3"/>
      <c r="F24" s="3"/>
      <c r="G24" s="3"/>
      <c r="H24" s="3"/>
      <c r="I24" s="3"/>
      <c r="J24"/>
      <c r="K24"/>
      <c r="L24"/>
    </row>
    <row r="25" spans="1:12" ht="14.25">
      <c r="A25" s="3"/>
      <c r="B25" s="3"/>
      <c r="C25" s="3"/>
      <c r="D25" s="3"/>
      <c r="E25" s="3"/>
      <c r="F25" s="3"/>
      <c r="G25" s="3"/>
      <c r="H25" s="3"/>
      <c r="I25" s="3"/>
      <c r="J25"/>
      <c r="K25"/>
      <c r="L25"/>
    </row>
    <row r="26" spans="1:12" ht="14.25">
      <c r="A26" s="3"/>
      <c r="B26" s="3"/>
      <c r="C26" s="3"/>
      <c r="D26" s="3"/>
      <c r="E26" s="3"/>
      <c r="F26" s="3"/>
      <c r="G26" s="3"/>
      <c r="H26" s="3"/>
      <c r="I26" s="3"/>
      <c r="J26"/>
      <c r="K26"/>
      <c r="L26"/>
    </row>
    <row r="27" spans="1:12" ht="14.25">
      <c r="A27" s="3"/>
      <c r="B27" s="3"/>
      <c r="C27" s="3"/>
      <c r="D27" s="3"/>
      <c r="E27" s="3"/>
      <c r="F27" s="3"/>
      <c r="G27" s="3"/>
      <c r="H27" s="3"/>
      <c r="I27" s="3"/>
      <c r="J27" s="3"/>
      <c r="K27"/>
      <c r="L27"/>
    </row>
    <row r="28" spans="1:12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topLeftCell="K2" workbookViewId="0">
      <selection activeCell="Q22" sqref="Q22"/>
    </sheetView>
  </sheetViews>
  <sheetFormatPr defaultColWidth="10.25" defaultRowHeight="20.100000000000001" customHeight="1"/>
  <cols>
    <col min="1" max="19" width="10.25" style="1"/>
    <col min="20" max="20" width="30.875" style="1" bestFit="1" customWidth="1"/>
    <col min="21" max="16384" width="10.25" style="1"/>
  </cols>
  <sheetData>
    <row r="1" spans="1:21" ht="25.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2"/>
      <c r="H1" s="2" t="s">
        <v>19</v>
      </c>
      <c r="I1" s="2" t="s">
        <v>20</v>
      </c>
      <c r="J1" s="2" t="s">
        <v>21</v>
      </c>
      <c r="K1" s="2"/>
      <c r="L1" s="2" t="s">
        <v>22</v>
      </c>
      <c r="M1" s="2" t="s">
        <v>23</v>
      </c>
      <c r="N1" s="2" t="s">
        <v>24</v>
      </c>
      <c r="O1" s="2"/>
      <c r="P1" s="2"/>
      <c r="Q1" s="2" t="s">
        <v>3</v>
      </c>
      <c r="R1" s="2" t="s">
        <v>4</v>
      </c>
      <c r="S1" s="2" t="s">
        <v>5</v>
      </c>
    </row>
    <row r="2" spans="1:21" ht="14.25">
      <c r="A2">
        <v>42.298673999999998</v>
      </c>
      <c r="B2">
        <v>42.181801</v>
      </c>
      <c r="C2" s="3"/>
      <c r="D2" s="3"/>
      <c r="E2" s="3"/>
      <c r="F2" s="3"/>
      <c r="G2" s="3"/>
      <c r="H2" s="3">
        <f>B2-A2</f>
        <v>-0.11687299999999823</v>
      </c>
      <c r="I2" s="3"/>
      <c r="J2" s="3"/>
      <c r="K2" s="3"/>
      <c r="L2" s="3">
        <f>ABS(H2)</f>
        <v>0.11687299999999823</v>
      </c>
      <c r="M2" s="3"/>
      <c r="N2" s="3"/>
      <c r="O2" s="5"/>
      <c r="P2" s="5" t="s">
        <v>25</v>
      </c>
      <c r="Q2" s="3">
        <f>AVERAGE(L:L)</f>
        <v>2.389283783783834E-2</v>
      </c>
      <c r="R2" s="3"/>
      <c r="S2" s="3"/>
      <c r="T2" s="6" t="s">
        <v>31</v>
      </c>
      <c r="U2" s="7">
        <f>AVERAGE(L7:L38)</f>
        <v>1.4935906250000519E-2</v>
      </c>
    </row>
    <row r="3" spans="1:21" ht="14.25">
      <c r="A3">
        <v>42.548822999999999</v>
      </c>
      <c r="B3">
        <v>42.441893</v>
      </c>
      <c r="C3" s="3"/>
      <c r="D3" s="3"/>
      <c r="E3" s="3"/>
      <c r="F3" s="3"/>
      <c r="G3" s="3"/>
      <c r="H3" s="3">
        <f>B3-A3</f>
        <v>-0.10692999999999842</v>
      </c>
      <c r="I3" s="3"/>
      <c r="J3" s="3"/>
      <c r="K3" s="3"/>
      <c r="L3" s="3">
        <f>ABS(H3)</f>
        <v>0.10692999999999842</v>
      </c>
      <c r="M3" s="3"/>
      <c r="N3" s="3"/>
      <c r="O3" s="5"/>
      <c r="P3" s="5" t="s">
        <v>26</v>
      </c>
      <c r="Q3" s="3">
        <f>_xlfn.STDEV.S(L:L)</f>
        <v>2.7929486880667941E-2</v>
      </c>
      <c r="R3" s="3"/>
      <c r="S3" s="3"/>
      <c r="T3" s="6" t="s">
        <v>32</v>
      </c>
      <c r="U3" s="7">
        <f>_xlfn.STDEV.S(L7:L38)</f>
        <v>9.8485588772504757E-3</v>
      </c>
    </row>
    <row r="4" spans="1:21" ht="14.25">
      <c r="A4">
        <v>42.799275999999999</v>
      </c>
      <c r="B4">
        <v>42.699753999999999</v>
      </c>
      <c r="C4" s="3"/>
      <c r="D4" s="3"/>
      <c r="E4" s="3"/>
      <c r="F4" s="3"/>
      <c r="G4" s="3"/>
      <c r="H4" s="3">
        <f>B4-A4</f>
        <v>-9.9522000000000332E-2</v>
      </c>
      <c r="I4" s="3"/>
      <c r="J4" s="3"/>
      <c r="K4" s="3"/>
      <c r="L4" s="3">
        <f>ABS(H4)</f>
        <v>9.9522000000000332E-2</v>
      </c>
      <c r="M4" s="3"/>
      <c r="N4" s="3"/>
      <c r="O4" s="5"/>
      <c r="P4" s="5"/>
      <c r="Q4" s="3"/>
      <c r="R4" s="3"/>
      <c r="S4" s="3"/>
    </row>
    <row r="5" spans="1:21" ht="14.25">
      <c r="A5">
        <v>43.048461000000003</v>
      </c>
      <c r="B5">
        <v>42.989246999999999</v>
      </c>
      <c r="C5" s="3"/>
      <c r="D5" s="3"/>
      <c r="E5" s="3"/>
      <c r="F5" s="3"/>
      <c r="G5" s="3"/>
      <c r="H5" s="3">
        <f>B5-A5</f>
        <v>-5.9214000000004319E-2</v>
      </c>
      <c r="I5" s="3"/>
      <c r="J5" s="3"/>
      <c r="K5" s="3"/>
      <c r="L5" s="3">
        <f>ABS(H5)</f>
        <v>5.9214000000004319E-2</v>
      </c>
      <c r="M5" s="3"/>
      <c r="N5" s="3"/>
      <c r="O5" s="5"/>
      <c r="P5" s="5" t="s">
        <v>27</v>
      </c>
      <c r="Q5" s="3"/>
      <c r="R5" s="3"/>
      <c r="S5" s="3"/>
    </row>
    <row r="6" spans="1:21" ht="14.25">
      <c r="A6">
        <v>43.298912999999999</v>
      </c>
      <c r="B6">
        <v>43.275365999999998</v>
      </c>
      <c r="C6" s="3"/>
      <c r="D6" s="3"/>
      <c r="E6" s="3"/>
      <c r="F6" s="3"/>
      <c r="G6" s="3"/>
      <c r="H6" s="3">
        <f>B6-A6</f>
        <v>-2.3547000000000651E-2</v>
      </c>
      <c r="I6" s="3"/>
      <c r="J6" s="3"/>
      <c r="K6" s="3"/>
      <c r="L6" s="3">
        <f>ABS(H6)</f>
        <v>2.3547000000000651E-2</v>
      </c>
      <c r="M6" s="3"/>
      <c r="N6" s="3"/>
      <c r="O6" s="5"/>
      <c r="P6" s="5" t="s">
        <v>28</v>
      </c>
      <c r="Q6" s="3"/>
      <c r="R6" s="3"/>
      <c r="S6" s="3"/>
    </row>
    <row r="7" spans="1:21" ht="14.25">
      <c r="A7">
        <v>43.548884000000001</v>
      </c>
      <c r="B7">
        <v>43.529854</v>
      </c>
      <c r="C7" s="3"/>
      <c r="D7" s="3"/>
      <c r="E7" s="3"/>
      <c r="F7" s="3"/>
      <c r="G7" s="3"/>
      <c r="H7" s="3">
        <f>B7-A7</f>
        <v>-1.9030000000000769E-2</v>
      </c>
      <c r="I7" s="3"/>
      <c r="J7" s="3"/>
      <c r="K7" s="3"/>
      <c r="L7" s="3">
        <f>ABS(H7)</f>
        <v>1.9030000000000769E-2</v>
      </c>
      <c r="M7" s="3"/>
      <c r="N7" s="3"/>
      <c r="O7" s="3"/>
      <c r="P7" s="3"/>
      <c r="Q7" s="3"/>
      <c r="R7" s="3"/>
      <c r="S7" s="3"/>
    </row>
    <row r="8" spans="1:21" ht="14.25">
      <c r="A8">
        <v>43.799033000000001</v>
      </c>
      <c r="B8">
        <v>43.791390999999997</v>
      </c>
      <c r="C8" s="3"/>
      <c r="D8" s="3"/>
      <c r="E8" s="3"/>
      <c r="F8" s="3"/>
      <c r="G8" s="3"/>
      <c r="H8" s="3">
        <f>B8-A8</f>
        <v>-7.6420000000041455E-3</v>
      </c>
      <c r="I8" s="3"/>
      <c r="J8" s="3"/>
      <c r="K8" s="3"/>
      <c r="L8" s="3">
        <f>ABS(H8)</f>
        <v>7.6420000000041455E-3</v>
      </c>
      <c r="M8" s="3"/>
      <c r="N8" s="3"/>
      <c r="O8" s="3"/>
      <c r="P8" s="3"/>
      <c r="Q8" s="3"/>
      <c r="R8" s="3"/>
      <c r="S8" s="3"/>
    </row>
    <row r="9" spans="1:21" ht="14.25">
      <c r="A9">
        <v>44.049002999999999</v>
      </c>
      <c r="B9">
        <v>44.043771999999997</v>
      </c>
      <c r="C9" s="3"/>
      <c r="D9" s="3"/>
      <c r="E9" s="3"/>
      <c r="F9" s="3"/>
      <c r="G9" s="3"/>
      <c r="H9" s="3">
        <f>B9-A9</f>
        <v>-5.2310000000019841E-3</v>
      </c>
      <c r="I9" s="3"/>
      <c r="J9" s="3"/>
      <c r="K9" s="3"/>
      <c r="L9" s="3">
        <f>ABS(H9)</f>
        <v>5.2310000000019841E-3</v>
      </c>
      <c r="M9" s="3"/>
      <c r="N9" s="3"/>
      <c r="O9" s="3"/>
      <c r="P9" s="3"/>
      <c r="Q9" s="3"/>
      <c r="R9" s="3"/>
      <c r="S9" s="3"/>
    </row>
    <row r="10" spans="1:21" ht="14.25">
      <c r="A10">
        <v>44.299152999999997</v>
      </c>
      <c r="B10">
        <v>44.282353000000001</v>
      </c>
      <c r="C10" s="3"/>
      <c r="D10" s="3"/>
      <c r="E10" s="3"/>
      <c r="F10" s="3"/>
      <c r="G10" s="3"/>
      <c r="H10" s="3">
        <f>B10-A10</f>
        <v>-1.6799999999996373E-2</v>
      </c>
      <c r="I10" s="3"/>
      <c r="J10" s="3"/>
      <c r="K10" s="3"/>
      <c r="L10" s="3">
        <f>ABS(H10)</f>
        <v>1.6799999999996373E-2</v>
      </c>
      <c r="M10" s="3"/>
      <c r="N10" s="3"/>
      <c r="O10" s="3"/>
      <c r="P10" s="3"/>
      <c r="Q10" s="3"/>
      <c r="R10" s="3"/>
      <c r="S10" s="3"/>
    </row>
    <row r="11" spans="1:21" ht="20.100000000000001" customHeight="1">
      <c r="A11">
        <v>44.549123000000002</v>
      </c>
      <c r="B11">
        <v>44.549675000000001</v>
      </c>
      <c r="H11" s="3">
        <f>B11-A11</f>
        <v>5.5199999999899774E-4</v>
      </c>
      <c r="L11" s="3">
        <f>ABS(H11)</f>
        <v>5.5199999999899774E-4</v>
      </c>
    </row>
    <row r="12" spans="1:21" ht="20.100000000000001" customHeight="1">
      <c r="A12">
        <v>44.799092999999999</v>
      </c>
      <c r="B12">
        <v>44.791452</v>
      </c>
      <c r="H12" s="3">
        <f>B12-A12</f>
        <v>-7.6409999999995648E-3</v>
      </c>
      <c r="L12" s="3">
        <f>ABS(H12)</f>
        <v>7.6409999999995648E-3</v>
      </c>
    </row>
    <row r="13" spans="1:21" ht="20.100000000000001" customHeight="1">
      <c r="A13">
        <v>45.049725000000002</v>
      </c>
      <c r="B13">
        <v>45.049312999999998</v>
      </c>
      <c r="H13" s="3">
        <f>B13-A13</f>
        <v>-4.1200000000429782E-4</v>
      </c>
      <c r="L13" s="3">
        <f>ABS(H13)</f>
        <v>4.1200000000429782E-4</v>
      </c>
    </row>
    <row r="14" spans="1:21" ht="20.100000000000001" customHeight="1">
      <c r="A14">
        <v>45.299213000000002</v>
      </c>
      <c r="B14">
        <v>45.272292</v>
      </c>
      <c r="H14" s="3">
        <f>B14-A14</f>
        <v>-2.6921000000001527E-2</v>
      </c>
      <c r="L14" s="3">
        <f>ABS(H14)</f>
        <v>2.6921000000001527E-2</v>
      </c>
    </row>
    <row r="15" spans="1:21" ht="20.100000000000001" customHeight="1">
      <c r="A15">
        <v>45.549182999999999</v>
      </c>
      <c r="B15">
        <v>45.520995999999997</v>
      </c>
      <c r="H15" s="3">
        <f>B15-A15</f>
        <v>-2.8187000000002627E-2</v>
      </c>
      <c r="L15" s="3">
        <f>ABS(H15)</f>
        <v>2.8187000000002627E-2</v>
      </c>
    </row>
    <row r="16" spans="1:21" ht="20.100000000000001" customHeight="1">
      <c r="A16">
        <v>45.799332999999997</v>
      </c>
      <c r="B16">
        <v>45.76952</v>
      </c>
      <c r="H16" s="3">
        <f>B16-A16</f>
        <v>-2.9812999999997203E-2</v>
      </c>
      <c r="L16" s="3">
        <f>ABS(H16)</f>
        <v>2.9812999999997203E-2</v>
      </c>
    </row>
    <row r="17" spans="1:12" ht="20.100000000000001" customHeight="1">
      <c r="A17">
        <v>46.049303000000002</v>
      </c>
      <c r="B17">
        <v>46.014187999999997</v>
      </c>
      <c r="H17" s="3">
        <f>B17-A17</f>
        <v>-3.511500000000467E-2</v>
      </c>
      <c r="L17" s="3">
        <f>ABS(H17)</f>
        <v>3.511500000000467E-2</v>
      </c>
    </row>
    <row r="18" spans="1:12" ht="20.100000000000001" customHeight="1">
      <c r="A18">
        <v>46.299934</v>
      </c>
      <c r="B18">
        <v>46.272531999999998</v>
      </c>
      <c r="H18" s="3">
        <f>B18-A18</f>
        <v>-2.7402000000002147E-2</v>
      </c>
      <c r="L18" s="3">
        <f>ABS(H18)</f>
        <v>2.7402000000002147E-2</v>
      </c>
    </row>
    <row r="19" spans="1:12" ht="20.100000000000001" customHeight="1">
      <c r="A19">
        <v>46.549422999999997</v>
      </c>
      <c r="B19">
        <v>46.530214000000001</v>
      </c>
      <c r="H19" s="3">
        <f>B19-A19</f>
        <v>-1.9208999999996479E-2</v>
      </c>
      <c r="L19" s="3">
        <f>ABS(H19)</f>
        <v>1.9208999999996479E-2</v>
      </c>
    </row>
    <row r="20" spans="1:12" ht="20.100000000000001" customHeight="1">
      <c r="A20">
        <v>46.799393000000002</v>
      </c>
      <c r="B20">
        <v>46.791269999999997</v>
      </c>
      <c r="H20" s="3">
        <f>B20-A20</f>
        <v>-8.1230000000047653E-3</v>
      </c>
      <c r="L20" s="3">
        <f>ABS(H20)</f>
        <v>8.1230000000047653E-3</v>
      </c>
    </row>
    <row r="21" spans="1:12" ht="20.100000000000001" customHeight="1">
      <c r="A21">
        <v>47.049542000000002</v>
      </c>
      <c r="B21">
        <v>47.035153000000001</v>
      </c>
      <c r="H21" s="3">
        <f>B21-A21</f>
        <v>-1.4389000000001317E-2</v>
      </c>
      <c r="L21" s="3">
        <f>ABS(H21)</f>
        <v>1.4389000000001317E-2</v>
      </c>
    </row>
    <row r="22" spans="1:12" ht="20.100000000000001" customHeight="1">
      <c r="A22">
        <v>47.299512999999997</v>
      </c>
      <c r="B22">
        <v>47.275483999999999</v>
      </c>
      <c r="H22" s="3">
        <f>B22-A22</f>
        <v>-2.4028999999998746E-2</v>
      </c>
      <c r="L22" s="3">
        <f>ABS(H22)</f>
        <v>2.4028999999998746E-2</v>
      </c>
    </row>
    <row r="23" spans="1:12" ht="20.100000000000001" customHeight="1">
      <c r="A23">
        <v>47.549483000000002</v>
      </c>
      <c r="B23">
        <v>47.527079000000001</v>
      </c>
      <c r="H23" s="3">
        <f>B23-A23</f>
        <v>-2.2404000000001645E-2</v>
      </c>
      <c r="L23" s="3">
        <f>ABS(H23)</f>
        <v>2.2404000000001645E-2</v>
      </c>
    </row>
    <row r="24" spans="1:12" ht="20.100000000000001" customHeight="1">
      <c r="A24">
        <v>47.799632000000003</v>
      </c>
      <c r="B24">
        <v>47.777531000000003</v>
      </c>
      <c r="H24" s="3">
        <f>B24-A24</f>
        <v>-2.210099999999926E-2</v>
      </c>
      <c r="L24" s="3">
        <f>ABS(H24)</f>
        <v>2.210099999999926E-2</v>
      </c>
    </row>
    <row r="25" spans="1:12" ht="20.100000000000001" customHeight="1">
      <c r="A25">
        <v>48.049602999999998</v>
      </c>
      <c r="B25">
        <v>48.040996999999997</v>
      </c>
      <c r="H25" s="3">
        <f>B25-A25</f>
        <v>-8.6060000000003356E-3</v>
      </c>
      <c r="L25" s="3">
        <f>ABS(H25)</f>
        <v>8.6060000000003356E-3</v>
      </c>
    </row>
    <row r="26" spans="1:12" ht="20.100000000000001" customHeight="1">
      <c r="A26">
        <v>48.299751999999998</v>
      </c>
      <c r="B26">
        <v>48.282471000000001</v>
      </c>
      <c r="H26" s="3">
        <f>B26-A26</f>
        <v>-1.7280999999996993E-2</v>
      </c>
      <c r="L26" s="3">
        <f>ABS(H26)</f>
        <v>1.7280999999996993E-2</v>
      </c>
    </row>
    <row r="27" spans="1:12" ht="20.100000000000001" customHeight="1">
      <c r="A27">
        <v>48.549722000000003</v>
      </c>
      <c r="B27">
        <v>48.539670999999998</v>
      </c>
      <c r="H27" s="3">
        <f>B27-A27</f>
        <v>-1.0051000000004251E-2</v>
      </c>
      <c r="L27" s="3">
        <f>ABS(H27)</f>
        <v>1.0051000000004251E-2</v>
      </c>
    </row>
    <row r="28" spans="1:12" ht="20.100000000000001" customHeight="1">
      <c r="A28">
        <v>48.799692999999998</v>
      </c>
      <c r="B28">
        <v>48.788677</v>
      </c>
      <c r="H28" s="3">
        <f>B28-A28</f>
        <v>-1.1015999999997916E-2</v>
      </c>
      <c r="L28" s="3">
        <f>ABS(H28)</f>
        <v>1.1015999999997916E-2</v>
      </c>
    </row>
    <row r="29" spans="1:12" ht="20.100000000000001" customHeight="1">
      <c r="A29">
        <v>49.049841999999998</v>
      </c>
      <c r="B29">
        <v>49.043165000000002</v>
      </c>
      <c r="H29" s="3">
        <f>B29-A29</f>
        <v>-6.6769999999962693E-3</v>
      </c>
      <c r="L29" s="3">
        <f>ABS(H29)</f>
        <v>6.6769999999962693E-3</v>
      </c>
    </row>
    <row r="30" spans="1:12" ht="20.100000000000001" customHeight="1">
      <c r="A30">
        <v>49.299329999999998</v>
      </c>
      <c r="B30">
        <v>49.303257000000002</v>
      </c>
      <c r="H30" s="3">
        <f>B30-A30</f>
        <v>3.9270000000044547E-3</v>
      </c>
      <c r="L30" s="3">
        <f>ABS(H30)</f>
        <v>3.9270000000044547E-3</v>
      </c>
    </row>
    <row r="31" spans="1:12" ht="20.100000000000001" customHeight="1">
      <c r="A31">
        <v>49.550265000000003</v>
      </c>
      <c r="B31">
        <v>49.564973000000002</v>
      </c>
      <c r="H31" s="3">
        <f>B31-A31</f>
        <v>1.4707999999998833E-2</v>
      </c>
      <c r="L31" s="3">
        <f>ABS(H31)</f>
        <v>1.4707999999998833E-2</v>
      </c>
    </row>
    <row r="32" spans="1:12" ht="20.100000000000001" customHeight="1">
      <c r="A32">
        <v>49.79945</v>
      </c>
      <c r="B32">
        <v>49.806750000000001</v>
      </c>
      <c r="H32" s="3">
        <f>B32-A32</f>
        <v>7.3000000000007503E-3</v>
      </c>
      <c r="L32" s="3">
        <f>ABS(H32)</f>
        <v>7.3000000000007503E-3</v>
      </c>
    </row>
    <row r="33" spans="1:12" ht="20.100000000000001" customHeight="1">
      <c r="A33">
        <v>50.049419999999998</v>
      </c>
      <c r="B33">
        <v>50.049008999999998</v>
      </c>
      <c r="H33" s="3">
        <f>B33-A33</f>
        <v>-4.1099999999971715E-4</v>
      </c>
      <c r="L33" s="3">
        <f>ABS(H33)</f>
        <v>4.1099999999971715E-4</v>
      </c>
    </row>
    <row r="34" spans="1:12" ht="20.100000000000001" customHeight="1">
      <c r="A34">
        <v>50.300052000000001</v>
      </c>
      <c r="B34">
        <v>50.296748000000001</v>
      </c>
      <c r="H34" s="3">
        <f>B34-A34</f>
        <v>-3.3039999999999736E-3</v>
      </c>
      <c r="L34" s="3">
        <f>ABS(H34)</f>
        <v>3.3039999999999736E-3</v>
      </c>
    </row>
    <row r="35" spans="1:12" ht="20.100000000000001" customHeight="1">
      <c r="A35">
        <v>50.54954</v>
      </c>
      <c r="B35">
        <v>50.578529000000003</v>
      </c>
      <c r="H35" s="3">
        <f>B35-A35</f>
        <v>2.8989000000002818E-2</v>
      </c>
      <c r="L35" s="3">
        <f>ABS(H35)</f>
        <v>2.8989000000002818E-2</v>
      </c>
    </row>
    <row r="36" spans="1:12" ht="20.100000000000001" customHeight="1">
      <c r="A36">
        <v>50.799509999999998</v>
      </c>
      <c r="B36">
        <v>50.824643999999999</v>
      </c>
      <c r="H36" s="3">
        <f>B36-A36</f>
        <v>2.5134000000001322E-2</v>
      </c>
      <c r="L36" s="3">
        <f>ABS(H36)</f>
        <v>2.5134000000001322E-2</v>
      </c>
    </row>
    <row r="37" spans="1:12" ht="20.100000000000001" customHeight="1">
      <c r="A37">
        <v>51.049660000000003</v>
      </c>
      <c r="B37">
        <v>51.065635</v>
      </c>
      <c r="H37" s="3">
        <f>B37-A37</f>
        <v>1.5974999999997408E-2</v>
      </c>
      <c r="L37" s="3">
        <f>ABS(H37)</f>
        <v>1.5974999999997408E-2</v>
      </c>
    </row>
    <row r="38" spans="1:12" ht="20.100000000000001" customHeight="1">
      <c r="A38">
        <v>51.299630000000001</v>
      </c>
      <c r="B38">
        <v>51.290061000000001</v>
      </c>
      <c r="H38" s="3">
        <f>B38-A38</f>
        <v>-9.5689999999990505E-3</v>
      </c>
      <c r="L38" s="3">
        <f>ABS(H38)</f>
        <v>9.5689999999990505E-3</v>
      </c>
    </row>
    <row r="39" spans="1:12" ht="20.100000000000001" customHeight="1">
      <c r="A39"/>
      <c r="B39"/>
      <c r="H39" s="3"/>
      <c r="L39" s="3"/>
    </row>
  </sheetData>
  <pageMargins left="0.75" right="0.75" top="0.75" bottom="0.5" header="0.25" footer="0.25"/>
  <pageSetup paperSize="9" orientation="landscape" useFirstPageNumber="1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workbookViewId="0">
      <selection activeCell="A2" sqref="A2:A17"/>
    </sheetView>
  </sheetViews>
  <sheetFormatPr defaultColWidth="10.25" defaultRowHeight="20.100000000000001" customHeight="1"/>
  <cols>
    <col min="1" max="16384" width="10.25" style="1"/>
  </cols>
  <sheetData>
    <row r="1" spans="1:19" ht="25.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2"/>
      <c r="H1" s="2" t="s">
        <v>19</v>
      </c>
      <c r="I1" s="2" t="s">
        <v>20</v>
      </c>
      <c r="J1" s="2" t="s">
        <v>21</v>
      </c>
      <c r="K1" s="2"/>
      <c r="L1" s="2" t="s">
        <v>22</v>
      </c>
      <c r="M1" s="2" t="s">
        <v>23</v>
      </c>
      <c r="N1" s="2" t="s">
        <v>24</v>
      </c>
      <c r="O1" s="2"/>
      <c r="P1" s="2"/>
      <c r="Q1" s="2" t="s">
        <v>3</v>
      </c>
      <c r="R1" s="2" t="s">
        <v>4</v>
      </c>
      <c r="S1" s="2" t="s">
        <v>5</v>
      </c>
    </row>
    <row r="2" spans="1:19" ht="14.25">
      <c r="A2">
        <v>5.0379149999999999</v>
      </c>
      <c r="B2">
        <v>4.8919540000000001</v>
      </c>
      <c r="C2" s="3"/>
      <c r="D2" s="3"/>
      <c r="E2" s="3"/>
      <c r="F2" s="3"/>
      <c r="G2" s="3"/>
      <c r="H2" s="3">
        <f>B2-A2</f>
        <v>-0.14596099999999979</v>
      </c>
      <c r="I2" s="3"/>
      <c r="J2" s="3"/>
      <c r="K2" s="3"/>
      <c r="L2" s="3">
        <f>ABS(H2)</f>
        <v>0.14596099999999979</v>
      </c>
      <c r="M2" s="3"/>
      <c r="N2" s="3"/>
      <c r="O2" s="5"/>
      <c r="P2" s="5" t="s">
        <v>25</v>
      </c>
      <c r="Q2" s="3">
        <f>AVERAGE(L:L)</f>
        <v>8.2746687500000193E-2</v>
      </c>
      <c r="R2" s="3"/>
      <c r="S2" s="3"/>
    </row>
    <row r="3" spans="1:19" ht="14.25">
      <c r="A3">
        <v>5.5378559999999997</v>
      </c>
      <c r="B3">
        <v>5.4393079999999996</v>
      </c>
      <c r="C3" s="3"/>
      <c r="D3" s="3"/>
      <c r="E3" s="3"/>
      <c r="F3" s="3"/>
      <c r="G3" s="3"/>
      <c r="H3" s="3">
        <f t="shared" ref="H3:H18" si="0">B3-A3</f>
        <v>-9.854800000000008E-2</v>
      </c>
      <c r="I3" s="3"/>
      <c r="J3" s="3"/>
      <c r="K3" s="3"/>
      <c r="L3" s="3">
        <f t="shared" ref="L3:L17" si="1">ABS(H3)</f>
        <v>9.854800000000008E-2</v>
      </c>
      <c r="M3" s="3"/>
      <c r="N3" s="3"/>
      <c r="O3" s="5"/>
      <c r="P3" s="5" t="s">
        <v>26</v>
      </c>
      <c r="Q3" s="3">
        <f>_xlfn.STDEV.S(L:L)</f>
        <v>1.9678361123219235E-2</v>
      </c>
      <c r="R3" s="3"/>
      <c r="S3" s="3"/>
    </row>
    <row r="4" spans="1:19" ht="14.25">
      <c r="A4">
        <v>6.0379759999999996</v>
      </c>
      <c r="B4">
        <v>5.9455140000000002</v>
      </c>
      <c r="C4" s="3"/>
      <c r="D4" s="3"/>
      <c r="E4" s="3"/>
      <c r="F4" s="3"/>
      <c r="G4" s="3"/>
      <c r="H4" s="3">
        <f t="shared" si="0"/>
        <v>-9.2461999999999378E-2</v>
      </c>
      <c r="I4" s="3"/>
      <c r="J4" s="3"/>
      <c r="K4" s="3"/>
      <c r="L4" s="3">
        <f t="shared" si="1"/>
        <v>9.2461999999999378E-2</v>
      </c>
      <c r="M4" s="3"/>
      <c r="N4" s="3"/>
      <c r="O4" s="5"/>
      <c r="P4" s="5"/>
      <c r="Q4" s="3"/>
      <c r="R4" s="3"/>
      <c r="S4" s="3"/>
    </row>
    <row r="5" spans="1:19" ht="14.25">
      <c r="A5">
        <v>6.5376130000000003</v>
      </c>
      <c r="B5">
        <v>6.4499719999999998</v>
      </c>
      <c r="C5" s="3"/>
      <c r="D5" s="3"/>
      <c r="E5" s="3"/>
      <c r="F5" s="3"/>
      <c r="G5" s="3"/>
      <c r="H5" s="3">
        <f t="shared" si="0"/>
        <v>-8.7641000000000524E-2</v>
      </c>
      <c r="I5" s="3"/>
      <c r="J5" s="3"/>
      <c r="K5" s="3"/>
      <c r="L5" s="3">
        <f t="shared" si="1"/>
        <v>8.7641000000000524E-2</v>
      </c>
      <c r="M5" s="3"/>
      <c r="N5" s="3"/>
      <c r="O5" s="5"/>
      <c r="P5" s="5" t="s">
        <v>27</v>
      </c>
      <c r="Q5" s="3"/>
      <c r="R5" s="3"/>
      <c r="S5" s="3"/>
    </row>
    <row r="6" spans="1:19" ht="14.25">
      <c r="A6">
        <v>7.0382150000000001</v>
      </c>
      <c r="B6">
        <v>6.9659969999999998</v>
      </c>
      <c r="C6" s="3"/>
      <c r="D6" s="3"/>
      <c r="E6" s="3"/>
      <c r="F6" s="3"/>
      <c r="G6" s="3"/>
      <c r="H6" s="3">
        <f t="shared" si="0"/>
        <v>-7.2218000000000337E-2</v>
      </c>
      <c r="I6" s="3"/>
      <c r="J6" s="3"/>
      <c r="K6" s="3"/>
      <c r="L6" s="3">
        <f t="shared" si="1"/>
        <v>7.2218000000000337E-2</v>
      </c>
      <c r="M6" s="3"/>
      <c r="N6" s="3"/>
      <c r="O6" s="5"/>
      <c r="P6" s="5" t="s">
        <v>28</v>
      </c>
      <c r="Q6" s="3"/>
      <c r="R6" s="3"/>
      <c r="S6" s="3"/>
    </row>
    <row r="7" spans="1:19" ht="14.25">
      <c r="A7">
        <v>7.5381559999999999</v>
      </c>
      <c r="B7">
        <v>7.4608150000000002</v>
      </c>
      <c r="C7" s="3"/>
      <c r="D7" s="3"/>
      <c r="E7" s="3"/>
      <c r="F7" s="3"/>
      <c r="G7" s="3"/>
      <c r="H7" s="3">
        <f t="shared" si="0"/>
        <v>-7.734099999999966E-2</v>
      </c>
      <c r="I7" s="3"/>
      <c r="J7" s="3"/>
      <c r="K7" s="3"/>
      <c r="L7" s="3">
        <f t="shared" si="1"/>
        <v>7.734099999999966E-2</v>
      </c>
      <c r="M7" s="3"/>
      <c r="N7" s="3"/>
      <c r="O7" s="3"/>
      <c r="P7" s="3"/>
      <c r="Q7" s="3"/>
      <c r="R7" s="3"/>
      <c r="S7" s="3"/>
    </row>
    <row r="8" spans="1:19" ht="14.25">
      <c r="A8">
        <v>8.0377930000000006</v>
      </c>
      <c r="B8">
        <v>7.9655750000000003</v>
      </c>
      <c r="C8" s="3"/>
      <c r="D8" s="3"/>
      <c r="E8" s="3"/>
      <c r="F8" s="3"/>
      <c r="G8" s="3"/>
      <c r="H8" s="3">
        <f t="shared" si="0"/>
        <v>-7.2218000000000337E-2</v>
      </c>
      <c r="I8" s="3"/>
      <c r="J8" s="3"/>
      <c r="K8" s="3"/>
      <c r="L8" s="3">
        <f t="shared" si="1"/>
        <v>7.2218000000000337E-2</v>
      </c>
      <c r="M8" s="3"/>
      <c r="N8" s="3"/>
      <c r="O8" s="3"/>
      <c r="P8" s="3"/>
      <c r="Q8" s="3"/>
      <c r="R8" s="3"/>
      <c r="S8" s="3"/>
    </row>
    <row r="9" spans="1:19" ht="14.25">
      <c r="A9">
        <v>8.5379129999999996</v>
      </c>
      <c r="B9">
        <v>8.4570190000000007</v>
      </c>
      <c r="C9" s="3"/>
      <c r="D9" s="3"/>
      <c r="E9" s="3"/>
      <c r="F9" s="3"/>
      <c r="G9" s="3"/>
      <c r="H9" s="3">
        <f t="shared" si="0"/>
        <v>-8.0893999999998911E-2</v>
      </c>
      <c r="I9" s="3"/>
      <c r="J9" s="3"/>
      <c r="K9" s="3"/>
      <c r="L9" s="3">
        <f t="shared" si="1"/>
        <v>8.0893999999998911E-2</v>
      </c>
      <c r="M9" s="3"/>
      <c r="N9" s="3"/>
      <c r="O9" s="3"/>
      <c r="P9" s="3"/>
      <c r="Q9" s="3"/>
      <c r="R9" s="3"/>
      <c r="S9" s="3"/>
    </row>
    <row r="10" spans="1:19" ht="14.25">
      <c r="A10">
        <v>9.0380330000000004</v>
      </c>
      <c r="B10">
        <v>8.9725619999999999</v>
      </c>
      <c r="C10" s="3"/>
      <c r="D10" s="3"/>
      <c r="E10" s="3"/>
      <c r="F10" s="3"/>
      <c r="G10" s="3"/>
      <c r="H10" s="3">
        <f t="shared" si="0"/>
        <v>-6.5471000000000501E-2</v>
      </c>
      <c r="I10" s="3"/>
      <c r="J10" s="3"/>
      <c r="K10" s="3"/>
      <c r="L10" s="3">
        <f t="shared" si="1"/>
        <v>6.5471000000000501E-2</v>
      </c>
      <c r="M10" s="3"/>
      <c r="N10" s="3"/>
      <c r="O10" s="3"/>
      <c r="P10" s="3"/>
      <c r="Q10" s="3"/>
      <c r="R10" s="3"/>
      <c r="S10" s="3"/>
    </row>
    <row r="11" spans="1:19" ht="20.100000000000001" customHeight="1">
      <c r="A11">
        <v>9.5379729999999991</v>
      </c>
      <c r="B11">
        <v>9.4548489999999994</v>
      </c>
      <c r="H11" s="3">
        <f t="shared" si="0"/>
        <v>-8.3123999999999754E-2</v>
      </c>
      <c r="L11" s="3">
        <f t="shared" si="1"/>
        <v>8.3123999999999754E-2</v>
      </c>
    </row>
    <row r="12" spans="1:19" ht="20.100000000000001" customHeight="1">
      <c r="A12">
        <v>10.038575</v>
      </c>
      <c r="B12">
        <v>9.961055</v>
      </c>
      <c r="H12" s="3">
        <f t="shared" si="0"/>
        <v>-7.7519999999999811E-2</v>
      </c>
      <c r="L12" s="3">
        <f t="shared" si="1"/>
        <v>7.7519999999999811E-2</v>
      </c>
    </row>
    <row r="13" spans="1:19" ht="20.100000000000001" customHeight="1">
      <c r="A13">
        <v>10.538695000000001</v>
      </c>
      <c r="B13">
        <v>10.472742999999999</v>
      </c>
      <c r="H13" s="3">
        <f t="shared" si="0"/>
        <v>-6.5952000000001121E-2</v>
      </c>
      <c r="L13" s="3">
        <f t="shared" si="1"/>
        <v>6.5952000000001121E-2</v>
      </c>
    </row>
    <row r="14" spans="1:19" ht="20.100000000000001" customHeight="1">
      <c r="A14">
        <v>11.038332</v>
      </c>
      <c r="B14">
        <v>10.963222999999999</v>
      </c>
      <c r="H14" s="3">
        <f t="shared" si="0"/>
        <v>-7.5109000000001203E-2</v>
      </c>
      <c r="L14" s="3">
        <f t="shared" si="1"/>
        <v>7.5109000000001203E-2</v>
      </c>
    </row>
    <row r="15" spans="1:19" ht="20.100000000000001" customHeight="1">
      <c r="A15">
        <v>11.538755</v>
      </c>
      <c r="B15">
        <v>11.452256999999999</v>
      </c>
      <c r="H15" s="3">
        <f t="shared" si="0"/>
        <v>-8.649800000000063E-2</v>
      </c>
      <c r="L15" s="3">
        <f t="shared" si="1"/>
        <v>8.649800000000063E-2</v>
      </c>
    </row>
    <row r="16" spans="1:19" ht="20.100000000000001" customHeight="1">
      <c r="A16">
        <v>12.038875000000001</v>
      </c>
      <c r="B16">
        <v>11.978706000000001</v>
      </c>
      <c r="H16" s="3">
        <f t="shared" si="0"/>
        <v>-6.0169000000000139E-2</v>
      </c>
      <c r="L16" s="3">
        <f t="shared" si="1"/>
        <v>6.0169000000000139E-2</v>
      </c>
    </row>
    <row r="17" spans="1:12" ht="20.100000000000001" customHeight="1">
      <c r="A17">
        <v>12.538994000000001</v>
      </c>
      <c r="B17">
        <v>12.456173</v>
      </c>
      <c r="H17" s="3">
        <f t="shared" si="0"/>
        <v>-8.2821000000000922E-2</v>
      </c>
      <c r="L17" s="3">
        <f t="shared" si="1"/>
        <v>8.2821000000000922E-2</v>
      </c>
    </row>
    <row r="18" spans="1:12" ht="20.100000000000001" customHeight="1">
      <c r="H18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workbookViewId="0">
      <selection activeCell="A2" sqref="A2"/>
    </sheetView>
  </sheetViews>
  <sheetFormatPr defaultColWidth="10.25" defaultRowHeight="20.100000000000001" customHeight="1"/>
  <cols>
    <col min="1" max="16384" width="10.25" style="1"/>
  </cols>
  <sheetData>
    <row r="1" spans="1:19" ht="25.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2"/>
      <c r="H1" s="2" t="s">
        <v>19</v>
      </c>
      <c r="I1" s="2" t="s">
        <v>20</v>
      </c>
      <c r="J1" s="2" t="s">
        <v>21</v>
      </c>
      <c r="K1" s="2"/>
      <c r="L1" s="2" t="s">
        <v>22</v>
      </c>
      <c r="M1" s="2" t="s">
        <v>23</v>
      </c>
      <c r="N1" s="2" t="s">
        <v>24</v>
      </c>
      <c r="O1" s="2"/>
      <c r="P1" s="2"/>
      <c r="Q1" s="2" t="s">
        <v>3</v>
      </c>
      <c r="R1" s="2" t="s">
        <v>4</v>
      </c>
      <c r="S1" s="2" t="s">
        <v>5</v>
      </c>
    </row>
    <row r="2" spans="1:19" ht="14.25">
      <c r="A2">
        <v>23.437911</v>
      </c>
      <c r="B2">
        <v>23.547885000000001</v>
      </c>
      <c r="C2" s="3"/>
      <c r="D2" s="3"/>
      <c r="E2" s="3"/>
      <c r="F2" s="3"/>
      <c r="G2" s="3"/>
      <c r="H2" s="3">
        <f>(B2-A2)</f>
        <v>0.10997400000000113</v>
      </c>
      <c r="I2" s="3"/>
      <c r="J2" s="3"/>
      <c r="K2" s="3"/>
      <c r="L2" s="3">
        <f>ABS(H2)</f>
        <v>0.10997400000000113</v>
      </c>
      <c r="M2" s="3"/>
      <c r="N2" s="3"/>
      <c r="O2" s="5"/>
      <c r="P2" s="5" t="s">
        <v>25</v>
      </c>
      <c r="Q2" s="3">
        <f>AVERAGE(L:L)</f>
        <v>5.4335100000000122E-2</v>
      </c>
      <c r="R2" s="3"/>
      <c r="S2" s="3"/>
    </row>
    <row r="3" spans="1:19" ht="14.25">
      <c r="A3">
        <v>24.43815</v>
      </c>
      <c r="B3">
        <v>24.367380000000001</v>
      </c>
      <c r="C3" s="3"/>
      <c r="D3" s="3"/>
      <c r="E3" s="3"/>
      <c r="F3" s="3"/>
      <c r="G3" s="3"/>
      <c r="H3" s="3">
        <f t="shared" ref="H3:H20" si="0">(B3-A3)</f>
        <v>-7.0769999999999555E-2</v>
      </c>
      <c r="I3" s="3"/>
      <c r="J3" s="3"/>
      <c r="K3" s="3"/>
      <c r="L3" s="3">
        <f t="shared" ref="L3:L20" si="1">ABS(H3)</f>
        <v>7.0769999999999555E-2</v>
      </c>
      <c r="M3" s="3"/>
      <c r="N3" s="3"/>
      <c r="O3" s="5"/>
      <c r="P3" s="5" t="s">
        <v>29</v>
      </c>
      <c r="Q3" s="3">
        <f>_xlfn.STDEV.S(L:L)</f>
        <v>3.7229090296731729E-2</v>
      </c>
      <c r="R3" s="3"/>
      <c r="S3" s="3"/>
    </row>
    <row r="4" spans="1:19" ht="14.25">
      <c r="A4">
        <v>25.438389999999998</v>
      </c>
      <c r="B4">
        <v>25.34834</v>
      </c>
      <c r="C4" s="3"/>
      <c r="D4" s="3"/>
      <c r="E4" s="3"/>
      <c r="F4" s="3"/>
      <c r="G4" s="3"/>
      <c r="H4" s="3">
        <f t="shared" si="0"/>
        <v>-9.0049999999997965E-2</v>
      </c>
      <c r="I4" s="3"/>
      <c r="J4" s="3"/>
      <c r="K4" s="3"/>
      <c r="L4" s="3">
        <f t="shared" si="1"/>
        <v>9.0049999999997965E-2</v>
      </c>
      <c r="M4" s="3"/>
      <c r="N4" s="3"/>
      <c r="O4" s="5"/>
      <c r="P4" s="5"/>
      <c r="Q4" s="3"/>
      <c r="R4" s="3"/>
      <c r="S4" s="3"/>
    </row>
    <row r="5" spans="1:19" ht="14.25">
      <c r="A5">
        <v>26.43845</v>
      </c>
      <c r="B5">
        <v>26.343581</v>
      </c>
      <c r="C5" s="3"/>
      <c r="D5" s="3"/>
      <c r="E5" s="3"/>
      <c r="F5" s="3"/>
      <c r="G5" s="3"/>
      <c r="H5" s="3">
        <f t="shared" si="0"/>
        <v>-9.4868999999999204E-2</v>
      </c>
      <c r="I5" s="3"/>
      <c r="J5" s="3"/>
      <c r="K5" s="3"/>
      <c r="L5" s="3">
        <f t="shared" si="1"/>
        <v>9.4868999999999204E-2</v>
      </c>
      <c r="M5" s="3"/>
      <c r="N5" s="3"/>
      <c r="O5" s="5"/>
      <c r="P5" s="5" t="s">
        <v>27</v>
      </c>
      <c r="Q5" s="3"/>
      <c r="R5" s="3"/>
      <c r="S5" s="3"/>
    </row>
    <row r="6" spans="1:19" ht="14.25">
      <c r="A6">
        <v>27.438689</v>
      </c>
      <c r="B6">
        <v>27.445519000000001</v>
      </c>
      <c r="C6" s="3"/>
      <c r="D6" s="3"/>
      <c r="E6" s="3"/>
      <c r="F6" s="3"/>
      <c r="G6" s="3"/>
      <c r="H6" s="3">
        <f t="shared" si="0"/>
        <v>6.8300000000007799E-3</v>
      </c>
      <c r="I6" s="3"/>
      <c r="J6" s="3"/>
      <c r="K6" s="3"/>
      <c r="L6" s="3">
        <f t="shared" si="1"/>
        <v>6.8300000000007799E-3</v>
      </c>
      <c r="M6" s="3"/>
      <c r="N6" s="3"/>
      <c r="O6" s="5"/>
      <c r="P6" s="5" t="s">
        <v>28</v>
      </c>
      <c r="Q6" s="3"/>
      <c r="R6" s="3"/>
      <c r="S6" s="3"/>
    </row>
    <row r="7" spans="1:19" ht="14.25">
      <c r="A7">
        <v>28.438749999999999</v>
      </c>
      <c r="B7">
        <v>28.442686999999999</v>
      </c>
      <c r="C7" s="3"/>
      <c r="D7" s="3"/>
      <c r="E7" s="3"/>
      <c r="F7" s="3"/>
      <c r="G7" s="3"/>
      <c r="H7" s="3">
        <f t="shared" si="0"/>
        <v>3.9370000000005234E-3</v>
      </c>
      <c r="I7" s="3"/>
      <c r="J7" s="3"/>
      <c r="K7" s="3"/>
      <c r="L7" s="3">
        <f t="shared" si="1"/>
        <v>3.9370000000005234E-3</v>
      </c>
      <c r="M7" s="3"/>
      <c r="N7" s="3"/>
      <c r="O7" s="3"/>
      <c r="P7" s="3"/>
      <c r="Q7" s="3"/>
      <c r="R7" s="3"/>
      <c r="S7" s="3"/>
    </row>
    <row r="8" spans="1:19" ht="14.25">
      <c r="A8">
        <v>29.438988999999999</v>
      </c>
      <c r="B8">
        <v>29.410634000000002</v>
      </c>
      <c r="C8" s="3"/>
      <c r="D8" s="3"/>
      <c r="E8" s="3"/>
      <c r="F8" s="3"/>
      <c r="G8" s="3"/>
      <c r="H8" s="3">
        <f t="shared" si="0"/>
        <v>-2.8354999999997688E-2</v>
      </c>
      <c r="I8" s="3"/>
      <c r="J8" s="3"/>
      <c r="K8" s="3"/>
      <c r="L8" s="3">
        <f t="shared" si="1"/>
        <v>2.8354999999997688E-2</v>
      </c>
      <c r="M8" s="3"/>
      <c r="N8" s="3"/>
      <c r="O8" s="3"/>
      <c r="P8" s="3"/>
      <c r="Q8" s="3"/>
      <c r="R8" s="3"/>
      <c r="S8" s="3"/>
    </row>
    <row r="9" spans="1:19" ht="14.25">
      <c r="A9">
        <v>30.438566999999999</v>
      </c>
      <c r="B9">
        <v>30.388041000000001</v>
      </c>
      <c r="C9" s="3"/>
      <c r="D9" s="3"/>
      <c r="E9" s="3"/>
      <c r="F9" s="3"/>
      <c r="G9" s="3"/>
      <c r="H9" s="3">
        <f t="shared" si="0"/>
        <v>-5.052599999999785E-2</v>
      </c>
      <c r="I9" s="3"/>
      <c r="J9" s="3"/>
      <c r="K9" s="3"/>
      <c r="L9" s="3">
        <f t="shared" si="1"/>
        <v>5.052599999999785E-2</v>
      </c>
      <c r="M9" s="3"/>
      <c r="N9" s="3"/>
      <c r="O9" s="3"/>
      <c r="P9" s="3"/>
      <c r="Q9" s="3"/>
      <c r="R9" s="3"/>
      <c r="S9" s="3"/>
    </row>
    <row r="10" spans="1:19" ht="14.25">
      <c r="A10">
        <v>31.438807000000001</v>
      </c>
      <c r="B10">
        <v>31.410450999999998</v>
      </c>
      <c r="C10" s="3"/>
      <c r="D10" s="3"/>
      <c r="E10" s="3"/>
      <c r="F10" s="3"/>
      <c r="G10" s="3"/>
      <c r="H10" s="3">
        <f t="shared" si="0"/>
        <v>-2.8356000000002268E-2</v>
      </c>
      <c r="I10" s="3"/>
      <c r="J10" s="3"/>
      <c r="K10" s="3"/>
      <c r="L10" s="3">
        <f t="shared" si="1"/>
        <v>2.8356000000002268E-2</v>
      </c>
      <c r="M10" s="3"/>
      <c r="N10" s="3"/>
      <c r="O10" s="3"/>
      <c r="P10" s="3"/>
      <c r="Q10" s="3"/>
      <c r="R10" s="3"/>
      <c r="S10" s="3"/>
    </row>
    <row r="11" spans="1:19" ht="20.100000000000001" customHeight="1">
      <c r="A11">
        <v>32.438867000000002</v>
      </c>
      <c r="B11">
        <v>32.379182999999998</v>
      </c>
      <c r="H11" s="3">
        <f t="shared" si="0"/>
        <v>-5.9684000000004289E-2</v>
      </c>
      <c r="L11" s="3">
        <f t="shared" si="1"/>
        <v>5.9684000000004289E-2</v>
      </c>
    </row>
    <row r="12" spans="1:19" ht="20.100000000000001" customHeight="1">
      <c r="A12"/>
      <c r="B12"/>
      <c r="H12" s="3"/>
      <c r="L12" s="3"/>
    </row>
    <row r="13" spans="1:19" ht="20.100000000000001" customHeight="1">
      <c r="A13"/>
      <c r="B13"/>
      <c r="H13" s="3"/>
      <c r="L13" s="3"/>
    </row>
    <row r="14" spans="1:19" ht="20.100000000000001" customHeight="1">
      <c r="A14"/>
      <c r="B14"/>
      <c r="H14" s="3"/>
      <c r="L14" s="3"/>
    </row>
    <row r="15" spans="1:19" ht="20.100000000000001" customHeight="1">
      <c r="A15"/>
      <c r="B15"/>
      <c r="H15" s="3"/>
      <c r="L15" s="3"/>
    </row>
    <row r="16" spans="1:19" ht="20.100000000000001" customHeight="1">
      <c r="A16"/>
      <c r="B16"/>
      <c r="H16" s="3"/>
      <c r="L16" s="3"/>
    </row>
    <row r="17" spans="1:12" ht="20.100000000000001" customHeight="1">
      <c r="A17"/>
      <c r="B17"/>
      <c r="H17" s="3"/>
      <c r="L17" s="3"/>
    </row>
    <row r="18" spans="1:12" ht="20.100000000000001" customHeight="1">
      <c r="A18"/>
      <c r="B18"/>
      <c r="H18" s="3"/>
      <c r="L18" s="3"/>
    </row>
    <row r="19" spans="1:12" ht="20.100000000000001" customHeight="1">
      <c r="A19"/>
      <c r="B19"/>
      <c r="H19" s="3"/>
      <c r="L19" s="3"/>
    </row>
    <row r="20" spans="1:12" ht="20.100000000000001" customHeight="1">
      <c r="A20"/>
      <c r="B20"/>
      <c r="H20" s="3"/>
      <c r="L20" s="3"/>
    </row>
    <row r="21" spans="1:12" ht="20.100000000000001" customHeight="1">
      <c r="H21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workbookViewId="0">
      <selection activeCell="A3" sqref="A3"/>
    </sheetView>
  </sheetViews>
  <sheetFormatPr defaultColWidth="10.25" defaultRowHeight="20.100000000000001" customHeight="1"/>
  <cols>
    <col min="1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>J3-J2</f>
        <v>0.26683999999999486</v>
      </c>
      <c r="C2" s="3"/>
      <c r="D2" s="3"/>
      <c r="E2" s="5" t="s">
        <v>9</v>
      </c>
      <c r="F2" s="3">
        <f>AVERAGE(A:A)</f>
        <v>0.26278144999999997</v>
      </c>
      <c r="G2" s="3"/>
      <c r="H2" s="3"/>
      <c r="I2" s="3"/>
      <c r="J2">
        <v>51.518039000000002</v>
      </c>
      <c r="K2" s="3"/>
      <c r="L2" s="3"/>
    </row>
    <row r="3" spans="1:12" ht="14.25">
      <c r="A3" s="3">
        <f t="shared" ref="A3:A23" si="0">J4-J3</f>
        <v>0.27117700000000156</v>
      </c>
      <c r="B3" s="3"/>
      <c r="C3" s="3"/>
      <c r="D3" s="3"/>
      <c r="E3" s="5" t="s">
        <v>10</v>
      </c>
      <c r="F3" s="3">
        <f>_xlfn.STDEV.S(A:A)</f>
        <v>8.6324800149145519E-3</v>
      </c>
      <c r="G3" s="3"/>
      <c r="H3" s="3"/>
      <c r="I3" s="3"/>
      <c r="J3">
        <v>51.784878999999997</v>
      </c>
      <c r="K3" s="3"/>
      <c r="L3" s="3"/>
    </row>
    <row r="4" spans="1:12" ht="14.25">
      <c r="A4" s="3">
        <f t="shared" si="0"/>
        <v>0.26653699999999958</v>
      </c>
      <c r="B4" s="3"/>
      <c r="C4" s="3"/>
      <c r="D4" s="3"/>
      <c r="E4" s="5"/>
      <c r="F4" s="3"/>
      <c r="G4" s="3"/>
      <c r="H4" s="3"/>
      <c r="I4" s="3"/>
      <c r="J4">
        <v>52.056055999999998</v>
      </c>
      <c r="K4" s="3"/>
      <c r="L4" s="3"/>
    </row>
    <row r="5" spans="1:12" ht="14.25">
      <c r="A5" s="3">
        <f t="shared" si="0"/>
        <v>0.25286200000000036</v>
      </c>
      <c r="B5" s="3"/>
      <c r="C5" s="3"/>
      <c r="D5" s="3"/>
      <c r="E5" s="5" t="s">
        <v>11</v>
      </c>
      <c r="F5" s="3"/>
      <c r="G5" s="3"/>
      <c r="H5" s="3"/>
      <c r="I5" s="3"/>
      <c r="J5">
        <v>52.322592999999998</v>
      </c>
      <c r="K5" s="3"/>
      <c r="L5" s="3"/>
    </row>
    <row r="6" spans="1:12" ht="14.25">
      <c r="A6" s="3">
        <f t="shared" si="0"/>
        <v>0.25382600000000366</v>
      </c>
      <c r="B6" s="3"/>
      <c r="C6" s="3"/>
      <c r="D6" s="3"/>
      <c r="E6" s="5" t="s">
        <v>12</v>
      </c>
      <c r="F6" s="3"/>
      <c r="G6" s="3"/>
      <c r="H6" s="3"/>
      <c r="I6" s="3"/>
      <c r="J6">
        <v>52.575454999999998</v>
      </c>
      <c r="K6" s="3"/>
      <c r="L6" s="3"/>
    </row>
    <row r="7" spans="1:12" ht="14.25">
      <c r="A7" s="3">
        <f t="shared" si="0"/>
        <v>0.25159599999999926</v>
      </c>
      <c r="B7" s="3"/>
      <c r="C7" s="3"/>
      <c r="D7" s="3"/>
      <c r="E7" s="3"/>
      <c r="F7" s="3"/>
      <c r="G7" s="3"/>
      <c r="H7" s="3"/>
      <c r="I7" s="3"/>
      <c r="J7">
        <v>52.829281000000002</v>
      </c>
      <c r="K7" s="3"/>
      <c r="L7" s="3"/>
    </row>
    <row r="8" spans="1:12" ht="14.25">
      <c r="A8" s="3">
        <f t="shared" si="0"/>
        <v>0.25961000000000212</v>
      </c>
      <c r="B8" s="3"/>
      <c r="C8" s="3"/>
      <c r="D8" s="3"/>
      <c r="E8" s="3"/>
      <c r="F8" s="3"/>
      <c r="G8" s="3"/>
      <c r="H8" s="3"/>
      <c r="I8" s="3"/>
      <c r="J8">
        <v>53.080877000000001</v>
      </c>
      <c r="K8" s="3"/>
      <c r="L8" s="3"/>
    </row>
    <row r="9" spans="1:12" ht="14.25">
      <c r="A9" s="3">
        <f t="shared" si="0"/>
        <v>0.25912799999999692</v>
      </c>
      <c r="B9" s="3"/>
      <c r="C9" s="3"/>
      <c r="D9" s="3"/>
      <c r="E9" s="3"/>
      <c r="F9" s="3"/>
      <c r="G9" s="3"/>
      <c r="H9" s="3"/>
      <c r="I9" s="3"/>
      <c r="J9">
        <v>53.340487000000003</v>
      </c>
      <c r="K9" s="3"/>
      <c r="L9" s="3"/>
    </row>
    <row r="10" spans="1:12" ht="14.25">
      <c r="A10" s="3">
        <f t="shared" si="0"/>
        <v>0.25786099999999834</v>
      </c>
      <c r="B10" s="3"/>
      <c r="C10" s="3"/>
      <c r="D10" s="3"/>
      <c r="E10" s="3"/>
      <c r="F10" s="3"/>
      <c r="G10" s="3"/>
      <c r="H10" s="3"/>
      <c r="I10" s="3"/>
      <c r="J10">
        <v>53.599615</v>
      </c>
      <c r="K10" s="3"/>
      <c r="L10" s="3"/>
    </row>
    <row r="11" spans="1:12" ht="20.100000000000001" customHeight="1">
      <c r="A11" s="3">
        <f t="shared" si="0"/>
        <v>0.28274499999999847</v>
      </c>
      <c r="J11">
        <v>53.857475999999998</v>
      </c>
    </row>
    <row r="12" spans="1:12" ht="20.100000000000001" customHeight="1">
      <c r="A12" s="3">
        <f t="shared" si="0"/>
        <v>0.26684000000000196</v>
      </c>
      <c r="J12">
        <v>54.140220999999997</v>
      </c>
    </row>
    <row r="13" spans="1:12" ht="20.100000000000001" customHeight="1">
      <c r="A13" s="3">
        <f t="shared" si="0"/>
        <v>0.27521200000000334</v>
      </c>
      <c r="J13">
        <v>54.407060999999999</v>
      </c>
    </row>
    <row r="14" spans="1:12" ht="20.100000000000001" customHeight="1">
      <c r="A14" s="3">
        <f t="shared" si="0"/>
        <v>0.26491199999999537</v>
      </c>
      <c r="J14">
        <v>54.682273000000002</v>
      </c>
    </row>
    <row r="15" spans="1:12" ht="20.100000000000001" customHeight="1">
      <c r="A15" s="3">
        <f t="shared" si="0"/>
        <v>0.26973200000000475</v>
      </c>
      <c r="J15">
        <v>54.947184999999998</v>
      </c>
    </row>
    <row r="16" spans="1:12" ht="20.100000000000001" customHeight="1">
      <c r="A16" s="3">
        <f t="shared" si="0"/>
        <v>0.25448699999999747</v>
      </c>
      <c r="J16">
        <v>55.216917000000002</v>
      </c>
    </row>
    <row r="17" spans="1:10" ht="20.100000000000001" customHeight="1">
      <c r="A17" s="3">
        <f t="shared" si="0"/>
        <v>0.25768200000000263</v>
      </c>
      <c r="J17">
        <v>55.471404</v>
      </c>
    </row>
    <row r="18" spans="1:10" ht="20.100000000000001" customHeight="1">
      <c r="A18" s="3">
        <f t="shared" si="0"/>
        <v>0.26539400000000057</v>
      </c>
      <c r="J18">
        <v>55.729086000000002</v>
      </c>
    </row>
    <row r="19" spans="1:10" ht="20.100000000000001" customHeight="1">
      <c r="A19" s="3">
        <f t="shared" si="0"/>
        <v>0.2491849999999971</v>
      </c>
      <c r="J19">
        <v>55.994480000000003</v>
      </c>
    </row>
    <row r="20" spans="1:10" ht="20.100000000000001" customHeight="1">
      <c r="A20" s="3">
        <f t="shared" si="0"/>
        <v>0.26973199999999764</v>
      </c>
      <c r="J20">
        <v>56.243665</v>
      </c>
    </row>
    <row r="21" spans="1:10" ht="20.100000000000001" customHeight="1">
      <c r="A21" s="3">
        <f t="shared" si="0"/>
        <v>0.26027100000000303</v>
      </c>
      <c r="J21">
        <v>56.513396999999998</v>
      </c>
    </row>
    <row r="22" spans="1:10" ht="20.100000000000001" customHeight="1">
      <c r="A22" s="3"/>
      <c r="J22">
        <v>56.773668000000001</v>
      </c>
    </row>
    <row r="23" spans="1:10" ht="20.100000000000001" customHeight="1">
      <c r="A23" s="3"/>
      <c r="J23"/>
    </row>
    <row r="24" spans="1:10" ht="20.100000000000001" customHeight="1">
      <c r="A24" s="3"/>
      <c r="J24"/>
    </row>
    <row r="25" spans="1:10" ht="20.100000000000001" customHeight="1">
      <c r="A25" s="3"/>
    </row>
    <row r="26" spans="1:10" ht="20.100000000000001" customHeight="1">
      <c r="A26" s="3"/>
    </row>
    <row r="27" spans="1:10" ht="20.100000000000001" customHeight="1">
      <c r="A27" s="3"/>
    </row>
    <row r="28" spans="1:10" ht="20.100000000000001" customHeight="1">
      <c r="A28" s="3"/>
    </row>
    <row r="29" spans="1:10" ht="20.100000000000001" customHeight="1">
      <c r="A29" s="3"/>
    </row>
    <row r="30" spans="1:10" ht="20.100000000000001" customHeight="1">
      <c r="A30" s="3"/>
    </row>
    <row r="31" spans="1:10" ht="20.100000000000001" customHeight="1">
      <c r="A31" s="3"/>
    </row>
    <row r="32" spans="1:10" ht="20.100000000000001" customHeight="1">
      <c r="A32" s="3"/>
    </row>
    <row r="33" spans="1:1" ht="20.100000000000001" customHeight="1">
      <c r="A33" s="3"/>
    </row>
    <row r="34" spans="1:1" ht="20.100000000000001" customHeight="1">
      <c r="A34" s="3"/>
    </row>
    <row r="35" spans="1:1" ht="20.100000000000001" customHeight="1">
      <c r="A35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workbookViewId="0">
      <selection activeCell="F3" sqref="F2:F3"/>
    </sheetView>
  </sheetViews>
  <sheetFormatPr defaultColWidth="10.25" defaultRowHeight="20.100000000000001" customHeight="1"/>
  <cols>
    <col min="1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 t="shared" ref="A2:A12" si="0">J3-J2</f>
        <v>0.48710599999999893</v>
      </c>
      <c r="B2" s="3"/>
      <c r="C2" s="3"/>
      <c r="D2" s="3"/>
      <c r="E2" s="5" t="s">
        <v>9</v>
      </c>
      <c r="F2" s="3">
        <f>AVERAGE(A:A)</f>
        <v>0.5198777</v>
      </c>
      <c r="G2" s="3"/>
      <c r="H2" s="3"/>
      <c r="I2" s="3"/>
      <c r="J2">
        <v>12.977982000000001</v>
      </c>
      <c r="K2" s="3"/>
      <c r="L2" s="3"/>
    </row>
    <row r="3" spans="1:12" ht="14.25">
      <c r="A3" s="3">
        <f t="shared" si="0"/>
        <v>0.53322000000000003</v>
      </c>
      <c r="B3" s="3"/>
      <c r="C3" s="3"/>
      <c r="D3" s="3"/>
      <c r="E3" s="5" t="s">
        <v>10</v>
      </c>
      <c r="F3" s="3">
        <f>_xlfn.STDEV.S(A:A)</f>
        <v>2.3751217667264967E-2</v>
      </c>
      <c r="G3" s="3"/>
      <c r="H3" s="3"/>
      <c r="I3" s="3"/>
      <c r="J3">
        <v>13.465088</v>
      </c>
      <c r="K3" s="3"/>
      <c r="L3" s="3"/>
    </row>
    <row r="4" spans="1:12" ht="14.25">
      <c r="A4" s="3">
        <f t="shared" si="0"/>
        <v>0.50204700000000102</v>
      </c>
      <c r="B4" s="3"/>
      <c r="C4" s="3"/>
      <c r="D4" s="3"/>
      <c r="E4" s="5"/>
      <c r="F4" s="3"/>
      <c r="G4" s="3"/>
      <c r="H4" s="3"/>
      <c r="I4" s="3"/>
      <c r="J4">
        <v>13.998308</v>
      </c>
      <c r="K4" s="3"/>
      <c r="L4" s="3"/>
    </row>
    <row r="5" spans="1:12" ht="14.25">
      <c r="A5" s="3">
        <f t="shared" si="0"/>
        <v>0.52566500000000005</v>
      </c>
      <c r="B5" s="3"/>
      <c r="C5" s="3"/>
      <c r="D5" s="3"/>
      <c r="E5" s="5" t="s">
        <v>11</v>
      </c>
      <c r="F5" s="3"/>
      <c r="G5" s="3"/>
      <c r="H5" s="3"/>
      <c r="I5" s="3"/>
      <c r="J5">
        <v>14.500355000000001</v>
      </c>
      <c r="K5" s="3"/>
      <c r="L5" s="3"/>
    </row>
    <row r="6" spans="1:12" ht="14.25">
      <c r="A6" s="3">
        <f t="shared" si="0"/>
        <v>0.54862099999999892</v>
      </c>
      <c r="B6" s="3"/>
      <c r="C6" s="3"/>
      <c r="D6" s="3"/>
      <c r="E6" s="5" t="s">
        <v>12</v>
      </c>
      <c r="F6" s="3"/>
      <c r="G6" s="3"/>
      <c r="H6" s="3"/>
      <c r="I6" s="3"/>
      <c r="J6">
        <v>15.026020000000001</v>
      </c>
      <c r="K6" s="3"/>
      <c r="L6" s="3"/>
    </row>
    <row r="7" spans="1:12" ht="14.25">
      <c r="A7" s="3">
        <f t="shared" si="0"/>
        <v>0.50638599999999911</v>
      </c>
      <c r="B7" s="3"/>
      <c r="C7" s="3"/>
      <c r="D7" s="3"/>
      <c r="E7" s="3"/>
      <c r="F7" s="3"/>
      <c r="G7" s="3"/>
      <c r="H7" s="3"/>
      <c r="I7" s="3"/>
      <c r="J7">
        <v>15.574641</v>
      </c>
      <c r="K7" s="3"/>
      <c r="L7" s="3"/>
    </row>
    <row r="8" spans="1:12" ht="14.25">
      <c r="A8" s="3">
        <f t="shared" si="0"/>
        <v>0.49867300000000014</v>
      </c>
      <c r="B8" s="3"/>
      <c r="C8" s="3"/>
      <c r="D8" s="3"/>
      <c r="E8" s="3"/>
      <c r="F8" s="3"/>
      <c r="G8" s="3"/>
      <c r="H8" s="3"/>
      <c r="I8" s="3"/>
      <c r="J8">
        <v>16.081026999999999</v>
      </c>
      <c r="K8" s="3"/>
      <c r="L8" s="3"/>
    </row>
    <row r="9" spans="1:12" ht="14.25">
      <c r="A9" s="3">
        <f t="shared" si="0"/>
        <v>0.56259900000000229</v>
      </c>
      <c r="B9" s="3"/>
      <c r="C9" s="3"/>
      <c r="D9" s="3"/>
      <c r="E9" s="3"/>
      <c r="F9" s="3"/>
      <c r="G9" s="3"/>
      <c r="H9" s="3"/>
      <c r="I9" s="3"/>
      <c r="J9">
        <v>16.579699999999999</v>
      </c>
      <c r="K9" s="3"/>
      <c r="L9" s="3"/>
    </row>
    <row r="10" spans="1:12" ht="14.25">
      <c r="A10" s="3">
        <f t="shared" si="0"/>
        <v>0.50783099999999948</v>
      </c>
      <c r="B10" s="3"/>
      <c r="C10" s="3"/>
      <c r="D10" s="3"/>
      <c r="E10" s="3"/>
      <c r="F10" s="3"/>
      <c r="G10" s="3"/>
      <c r="H10" s="3"/>
      <c r="I10" s="3"/>
      <c r="J10">
        <v>17.142299000000001</v>
      </c>
      <c r="K10" s="3"/>
      <c r="L10" s="3"/>
    </row>
    <row r="11" spans="1:12" ht="20.100000000000001" customHeight="1">
      <c r="A11" s="3">
        <f t="shared" si="0"/>
        <v>0.52662899999999979</v>
      </c>
      <c r="J11">
        <v>17.650130000000001</v>
      </c>
    </row>
    <row r="12" spans="1:12" ht="20.100000000000001" customHeight="1">
      <c r="A12" s="3"/>
      <c r="J12">
        <v>18.176759000000001</v>
      </c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workbookViewId="0">
      <selection activeCell="F3" sqref="F2:F3"/>
    </sheetView>
  </sheetViews>
  <sheetFormatPr defaultColWidth="10.25" defaultRowHeight="20.100000000000001" customHeight="1"/>
  <cols>
    <col min="1" max="16384" width="10.25" style="1"/>
  </cols>
  <sheetData>
    <row r="1" spans="1:12" ht="25.5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 t="s">
        <v>4</v>
      </c>
      <c r="H1" s="2" t="s">
        <v>5</v>
      </c>
      <c r="I1" s="2"/>
      <c r="J1" s="4" t="s">
        <v>6</v>
      </c>
      <c r="K1" s="4" t="s">
        <v>7</v>
      </c>
      <c r="L1" s="4" t="s">
        <v>8</v>
      </c>
    </row>
    <row r="2" spans="1:12" ht="14.25">
      <c r="A2" s="3">
        <f>J3-J2</f>
        <v>1.0203029999999984</v>
      </c>
      <c r="B2" s="3"/>
      <c r="C2" s="3"/>
      <c r="D2" s="3"/>
      <c r="E2" s="5" t="s">
        <v>9</v>
      </c>
      <c r="F2" s="3">
        <f>AVERAGE(A:A)</f>
        <v>1.0524002499999998</v>
      </c>
      <c r="G2" s="3"/>
      <c r="H2" s="3"/>
      <c r="I2" s="3"/>
      <c r="J2">
        <v>33.398220000000002</v>
      </c>
      <c r="K2" s="3"/>
      <c r="L2" s="3"/>
    </row>
    <row r="3" spans="1:12" ht="14.25">
      <c r="A3" s="3">
        <f>J4-J3</f>
        <v>1.0667529999999985</v>
      </c>
      <c r="B3" s="3"/>
      <c r="C3" s="3"/>
      <c r="D3" s="3"/>
      <c r="E3" s="5" t="s">
        <v>10</v>
      </c>
      <c r="F3" s="3">
        <f>_xlfn.STDEV.S(A:A)</f>
        <v>2.2945649193620205E-2</v>
      </c>
      <c r="G3" s="3"/>
      <c r="H3" s="3"/>
      <c r="I3" s="3"/>
      <c r="J3">
        <v>34.418523</v>
      </c>
      <c r="K3" s="3"/>
      <c r="L3" s="3"/>
    </row>
    <row r="4" spans="1:12" ht="14.25">
      <c r="A4" s="3">
        <f>J5-J4</f>
        <v>1.0709119999999999</v>
      </c>
      <c r="B4" s="3"/>
      <c r="C4" s="3"/>
      <c r="D4" s="3"/>
      <c r="E4" s="5"/>
      <c r="F4" s="3"/>
      <c r="G4" s="3"/>
      <c r="H4" s="3"/>
      <c r="I4" s="3"/>
      <c r="J4">
        <v>35.485275999999999</v>
      </c>
      <c r="K4" s="3"/>
      <c r="L4" s="3"/>
    </row>
    <row r="5" spans="1:12" ht="14.25">
      <c r="A5" s="3">
        <f>J6-J5</f>
        <v>1.0516330000000025</v>
      </c>
      <c r="B5" s="3"/>
      <c r="C5" s="3"/>
      <c r="D5" s="3"/>
      <c r="E5" s="5" t="s">
        <v>11</v>
      </c>
      <c r="F5" s="3"/>
      <c r="G5" s="3"/>
      <c r="H5" s="3"/>
      <c r="I5" s="3"/>
      <c r="J5">
        <v>36.556187999999999</v>
      </c>
      <c r="K5" s="3"/>
      <c r="L5" s="3"/>
    </row>
    <row r="6" spans="1:12" ht="14.25">
      <c r="A6" s="3"/>
      <c r="B6" s="3"/>
      <c r="C6" s="3"/>
      <c r="D6" s="3"/>
      <c r="E6" s="5" t="s">
        <v>12</v>
      </c>
      <c r="F6" s="3"/>
      <c r="G6" s="3"/>
      <c r="H6" s="3"/>
      <c r="I6" s="3"/>
      <c r="J6">
        <v>37.607821000000001</v>
      </c>
      <c r="K6" s="3"/>
      <c r="L6" s="3"/>
    </row>
    <row r="7" spans="1:12" ht="14.25">
      <c r="A7" s="3"/>
      <c r="B7" s="3"/>
      <c r="C7" s="3"/>
      <c r="D7" s="3"/>
      <c r="E7" s="3"/>
      <c r="F7" s="3"/>
      <c r="G7" s="3"/>
      <c r="H7" s="3"/>
      <c r="I7" s="3"/>
      <c r="J7"/>
      <c r="K7" s="3"/>
      <c r="L7" s="3"/>
    </row>
    <row r="8" spans="1:12" ht="12.7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2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2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ageMargins left="0.75" right="0.75" top="0.75" bottom="0.5" header="0.25" footer="0.25"/>
  <pageSetup paperSize="0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Task 0 - Table 1</vt:lpstr>
      <vt:lpstr>Task 00 p-release - Table 2</vt:lpstr>
      <vt:lpstr>Task 00 vowel onset - Table 2</vt:lpstr>
      <vt:lpstr>Task 000 fast entrained - Table</vt:lpstr>
      <vt:lpstr>Task 000 med entrained - Table </vt:lpstr>
      <vt:lpstr>Task 000 slow entrained - Table</vt:lpstr>
      <vt:lpstr>Task 000 fast independent - Tab</vt:lpstr>
      <vt:lpstr>Task 000 med independent - Tabl</vt:lpstr>
      <vt:lpstr>Task 000 slow independent - Tab</vt:lpstr>
      <vt:lpstr>0000 fast entr p-release - Tabl</vt:lpstr>
      <vt:lpstr>0000 med entr p-release - Table</vt:lpstr>
      <vt:lpstr>0000 slow entr p-rel - Table 1</vt:lpstr>
      <vt:lpstr>0000 fast ind p-rel - Table 1</vt:lpstr>
      <vt:lpstr>0000 med ind p-rel - Table 1</vt:lpstr>
      <vt:lpstr>0000 slow ind p-rel - Table 1</vt:lpstr>
      <vt:lpstr>0000 fast entr vowel onset - Ta</vt:lpstr>
      <vt:lpstr>0000 med entr vowel onset - Tab</vt:lpstr>
      <vt:lpstr>0000 slow entr vowel onset - Ta</vt:lpstr>
      <vt:lpstr>0000 fast ind vowel onset - Tab</vt:lpstr>
      <vt:lpstr>0000 med ind vowel onset - Tabl</vt:lpstr>
      <vt:lpstr>0000 slow ind vowel onset - Tab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mzhan</dc:creator>
  <cp:lastModifiedBy>mzhan</cp:lastModifiedBy>
  <dcterms:created xsi:type="dcterms:W3CDTF">2012-02-09T19:10:53Z</dcterms:created>
  <dcterms:modified xsi:type="dcterms:W3CDTF">2012-02-13T04:57:50Z</dcterms:modified>
</cp:coreProperties>
</file>