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nau\Documents\BCFFL\"/>
    </mc:Choice>
  </mc:AlternateContent>
  <xr:revisionPtr revIDLastSave="0" documentId="13_ncr:1_{629AE8D2-AFA5-47AF-BBE7-A2E921A5E74C}" xr6:coauthVersionLast="43" xr6:coauthVersionMax="43" xr10:uidLastSave="{00000000-0000-0000-0000-000000000000}"/>
  <bookViews>
    <workbookView xWindow="0" yWindow="0" windowWidth="8856" windowHeight="6000" xr2:uid="{F675C450-2597-45BB-82C8-D7C393B36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3" i="1"/>
  <c r="AD13" i="1"/>
  <c r="AF13" i="1" s="1"/>
  <c r="AD14" i="1"/>
  <c r="AF14" i="1" s="1"/>
  <c r="AD12" i="1"/>
  <c r="AF12" i="1" s="1"/>
  <c r="AF17" i="1"/>
  <c r="AG17" i="1"/>
  <c r="AF18" i="1"/>
  <c r="K18" i="1" s="1"/>
  <c r="AG18" i="1"/>
  <c r="L18" i="1" s="1"/>
  <c r="AF19" i="1"/>
  <c r="AG19" i="1"/>
  <c r="AF20" i="1"/>
  <c r="AG20" i="1"/>
  <c r="AF21" i="1"/>
  <c r="K21" i="1" s="1"/>
  <c r="AG21" i="1"/>
  <c r="L21" i="1" s="1"/>
  <c r="AF22" i="1"/>
  <c r="AG22" i="1"/>
  <c r="AF23" i="1"/>
  <c r="AG23" i="1"/>
  <c r="AF24" i="1"/>
  <c r="AG24" i="1"/>
  <c r="AG25" i="1"/>
  <c r="O17" i="1"/>
  <c r="AK17" i="1"/>
  <c r="P17" i="1" s="1"/>
  <c r="AK29" i="1"/>
  <c r="P29" i="1" s="1"/>
  <c r="AK28" i="1"/>
  <c r="P28" i="1" s="1"/>
  <c r="AK27" i="1"/>
  <c r="P27" i="1" s="1"/>
  <c r="AK26" i="1"/>
  <c r="P26" i="1" s="1"/>
  <c r="AK25" i="1"/>
  <c r="P25" i="1" s="1"/>
  <c r="AK24" i="1"/>
  <c r="P24" i="1" s="1"/>
  <c r="AK23" i="1"/>
  <c r="P23" i="1" s="1"/>
  <c r="AK22" i="1"/>
  <c r="P22" i="1" s="1"/>
  <c r="AK21" i="1"/>
  <c r="P21" i="1" s="1"/>
  <c r="AK20" i="1"/>
  <c r="P20" i="1" s="1"/>
  <c r="AK19" i="1"/>
  <c r="P19" i="1" s="1"/>
  <c r="AK18" i="1"/>
  <c r="P18" i="1" s="1"/>
  <c r="AJ21" i="1"/>
  <c r="O21" i="1" s="1"/>
  <c r="AB18" i="1"/>
  <c r="G18" i="1" s="1"/>
  <c r="AB19" i="1"/>
  <c r="G19" i="1" s="1"/>
  <c r="AB20" i="1"/>
  <c r="G20" i="1" s="1"/>
  <c r="AB17" i="1"/>
  <c r="G17" i="1" s="1"/>
  <c r="AC21" i="1"/>
  <c r="H21" i="1" s="1"/>
  <c r="AD21" i="1"/>
  <c r="I21" i="1" s="1"/>
  <c r="AE21" i="1"/>
  <c r="J21" i="1" s="1"/>
  <c r="AH21" i="1"/>
  <c r="M21" i="1" s="1"/>
  <c r="AI21" i="1"/>
  <c r="N21" i="1" s="1"/>
  <c r="U21" i="1" l="1"/>
  <c r="V21" i="1" s="1"/>
  <c r="D58" i="1"/>
  <c r="P31" i="1"/>
  <c r="U30" i="1" s="1"/>
  <c r="V30" i="1" s="1"/>
  <c r="B56" i="1"/>
  <c r="B57" i="1"/>
  <c r="D56" i="1"/>
  <c r="D57" i="1"/>
  <c r="R21" i="1"/>
  <c r="S21" i="1"/>
  <c r="R30" i="1"/>
  <c r="Q30" i="1"/>
  <c r="S30" i="1"/>
  <c r="Q21" i="1"/>
  <c r="T30" i="1"/>
  <c r="T21" i="1"/>
  <c r="H43" i="1"/>
  <c r="C33" i="1"/>
  <c r="B58" i="1" s="1"/>
  <c r="AJ28" i="1"/>
  <c r="O28" i="1" s="1"/>
  <c r="AJ27" i="1"/>
  <c r="O27" i="1" s="1"/>
  <c r="AI27" i="1"/>
  <c r="N27" i="1" s="1"/>
  <c r="AJ26" i="1"/>
  <c r="O26" i="1" s="1"/>
  <c r="AI26" i="1"/>
  <c r="N26" i="1" s="1"/>
  <c r="AH26" i="1"/>
  <c r="M26" i="1" s="1"/>
  <c r="AJ25" i="1"/>
  <c r="O25" i="1" s="1"/>
  <c r="AI25" i="1"/>
  <c r="N25" i="1" s="1"/>
  <c r="AH25" i="1"/>
  <c r="M25" i="1" s="1"/>
  <c r="L25" i="1"/>
  <c r="AJ24" i="1"/>
  <c r="O24" i="1" s="1"/>
  <c r="AI24" i="1"/>
  <c r="N24" i="1" s="1"/>
  <c r="AH24" i="1"/>
  <c r="M24" i="1" s="1"/>
  <c r="L24" i="1"/>
  <c r="K24" i="1"/>
  <c r="AJ23" i="1"/>
  <c r="O23" i="1" s="1"/>
  <c r="AI23" i="1"/>
  <c r="N23" i="1" s="1"/>
  <c r="AH23" i="1"/>
  <c r="M23" i="1" s="1"/>
  <c r="L23" i="1"/>
  <c r="K23" i="1"/>
  <c r="AE23" i="1"/>
  <c r="J23" i="1" s="1"/>
  <c r="AJ22" i="1"/>
  <c r="O22" i="1" s="1"/>
  <c r="AI22" i="1"/>
  <c r="N22" i="1" s="1"/>
  <c r="AH22" i="1"/>
  <c r="M22" i="1" s="1"/>
  <c r="L22" i="1"/>
  <c r="K22" i="1"/>
  <c r="AE22" i="1"/>
  <c r="J22" i="1" s="1"/>
  <c r="AD22" i="1"/>
  <c r="I22" i="1" s="1"/>
  <c r="AJ20" i="1"/>
  <c r="O20" i="1" s="1"/>
  <c r="AI20" i="1"/>
  <c r="N20" i="1" s="1"/>
  <c r="AH20" i="1"/>
  <c r="M20" i="1" s="1"/>
  <c r="L20" i="1"/>
  <c r="K20" i="1"/>
  <c r="AE20" i="1"/>
  <c r="J20" i="1" s="1"/>
  <c r="AD20" i="1"/>
  <c r="I20" i="1" s="1"/>
  <c r="AC20" i="1"/>
  <c r="H20" i="1" s="1"/>
  <c r="AJ19" i="1"/>
  <c r="O19" i="1" s="1"/>
  <c r="AI19" i="1"/>
  <c r="N19" i="1" s="1"/>
  <c r="AH19" i="1"/>
  <c r="M19" i="1" s="1"/>
  <c r="L19" i="1"/>
  <c r="K19" i="1"/>
  <c r="AE19" i="1"/>
  <c r="J19" i="1" s="1"/>
  <c r="AD19" i="1"/>
  <c r="I19" i="1" s="1"/>
  <c r="AC19" i="1"/>
  <c r="H19" i="1" s="1"/>
  <c r="AA19" i="1"/>
  <c r="F19" i="1" s="1"/>
  <c r="AI17" i="1"/>
  <c r="N17" i="1" s="1"/>
  <c r="AH17" i="1"/>
  <c r="M17" i="1" s="1"/>
  <c r="L17" i="1"/>
  <c r="K17" i="1"/>
  <c r="AE17" i="1"/>
  <c r="J17" i="1" s="1"/>
  <c r="AD17" i="1"/>
  <c r="I17" i="1" s="1"/>
  <c r="AC17" i="1"/>
  <c r="H17" i="1" s="1"/>
  <c r="AA17" i="1"/>
  <c r="F17" i="1" s="1"/>
  <c r="Z17" i="1"/>
  <c r="E17" i="1" s="1"/>
  <c r="Y17" i="1"/>
  <c r="D17" i="1" s="1"/>
  <c r="AA18" i="1"/>
  <c r="F18" i="1" s="1"/>
  <c r="AC18" i="1"/>
  <c r="H18" i="1" s="1"/>
  <c r="AD18" i="1"/>
  <c r="I18" i="1" s="1"/>
  <c r="AE18" i="1"/>
  <c r="J18" i="1" s="1"/>
  <c r="AH18" i="1"/>
  <c r="M18" i="1" s="1"/>
  <c r="AI18" i="1"/>
  <c r="N18" i="1" s="1"/>
  <c r="AJ18" i="1"/>
  <c r="O18" i="1" s="1"/>
  <c r="Z18" i="1"/>
  <c r="E18" i="1" s="1"/>
  <c r="O31" i="1" l="1"/>
  <c r="U29" i="1" s="1"/>
  <c r="V29" i="1" s="1"/>
  <c r="U23" i="1"/>
  <c r="V23" i="1" s="1"/>
  <c r="L31" i="1"/>
  <c r="U26" i="1" s="1"/>
  <c r="V26" i="1" s="1"/>
  <c r="N31" i="1"/>
  <c r="U28" i="1" s="1"/>
  <c r="V28" i="1" s="1"/>
  <c r="U22" i="1"/>
  <c r="V22" i="1" s="1"/>
  <c r="U17" i="1"/>
  <c r="V17" i="1" s="1"/>
  <c r="U19" i="1"/>
  <c r="V19" i="1" s="1"/>
  <c r="U20" i="1"/>
  <c r="V20" i="1" s="1"/>
  <c r="U18" i="1"/>
  <c r="V18" i="1" s="1"/>
  <c r="U24" i="1"/>
  <c r="V24" i="1" s="1"/>
  <c r="U25" i="1"/>
  <c r="V25" i="1" s="1"/>
  <c r="T17" i="1"/>
  <c r="M31" i="1"/>
  <c r="U27" i="1" s="1"/>
  <c r="V27" i="1" s="1"/>
  <c r="R29" i="1"/>
  <c r="R17" i="1"/>
  <c r="R19" i="1"/>
  <c r="R20" i="1"/>
  <c r="R26" i="1"/>
  <c r="S18" i="1"/>
  <c r="R18" i="1"/>
  <c r="S17" i="1"/>
  <c r="Q26" i="1"/>
  <c r="S19" i="1"/>
  <c r="S20" i="1"/>
  <c r="R27" i="1"/>
  <c r="Q27" i="1"/>
  <c r="R28" i="1"/>
  <c r="L58" i="1"/>
  <c r="L56" i="1"/>
  <c r="L57" i="1"/>
  <c r="T56" i="1"/>
  <c r="T57" i="1"/>
  <c r="T58" i="1"/>
  <c r="AB58" i="1"/>
  <c r="AB56" i="1"/>
  <c r="AB57" i="1"/>
  <c r="F57" i="1"/>
  <c r="F58" i="1"/>
  <c r="F56" i="1"/>
  <c r="V57" i="1"/>
  <c r="V58" i="1"/>
  <c r="V56" i="1"/>
  <c r="H57" i="1"/>
  <c r="H58" i="1"/>
  <c r="H56" i="1"/>
  <c r="P56" i="1"/>
  <c r="P57" i="1"/>
  <c r="P58" i="1"/>
  <c r="X57" i="1"/>
  <c r="X58" i="1"/>
  <c r="X56" i="1"/>
  <c r="N56" i="1"/>
  <c r="N57" i="1"/>
  <c r="N58" i="1"/>
  <c r="J58" i="1"/>
  <c r="J56" i="1"/>
  <c r="J57" i="1"/>
  <c r="R57" i="1"/>
  <c r="R56" i="1"/>
  <c r="R58" i="1"/>
  <c r="Z58" i="1"/>
  <c r="Z57" i="1"/>
  <c r="Z56" i="1"/>
  <c r="Q20" i="1"/>
  <c r="R23" i="1"/>
  <c r="S28" i="1"/>
  <c r="S29" i="1"/>
  <c r="R22" i="1"/>
  <c r="Q29" i="1"/>
  <c r="Q19" i="1"/>
  <c r="Q28" i="1"/>
  <c r="S24" i="1"/>
  <c r="S26" i="1"/>
  <c r="S27" i="1"/>
  <c r="Q23" i="1"/>
  <c r="R24" i="1"/>
  <c r="S23" i="1"/>
  <c r="Q22" i="1"/>
  <c r="Q24" i="1"/>
  <c r="R25" i="1"/>
  <c r="S25" i="1"/>
  <c r="Q25" i="1"/>
  <c r="S22" i="1"/>
  <c r="Q17" i="1"/>
  <c r="Q18" i="1"/>
  <c r="AB44" i="1"/>
  <c r="AB50" i="1"/>
  <c r="T22" i="1"/>
  <c r="AB41" i="1"/>
  <c r="T29" i="1"/>
  <c r="B48" i="1"/>
  <c r="AB46" i="1"/>
  <c r="T28" i="1"/>
  <c r="D41" i="1"/>
  <c r="L44" i="1"/>
  <c r="L52" i="1"/>
  <c r="L47" i="1"/>
  <c r="L42" i="1"/>
  <c r="L50" i="1"/>
  <c r="L45" i="1"/>
  <c r="L53" i="1"/>
  <c r="L49" i="1"/>
  <c r="L40" i="1"/>
  <c r="L48" i="1"/>
  <c r="L43" i="1"/>
  <c r="L51" i="1"/>
  <c r="L46" i="1"/>
  <c r="L41" i="1"/>
  <c r="T40" i="1"/>
  <c r="T48" i="1"/>
  <c r="T43" i="1"/>
  <c r="T51" i="1"/>
  <c r="T46" i="1"/>
  <c r="T41" i="1"/>
  <c r="T49" i="1"/>
  <c r="T53" i="1"/>
  <c r="T44" i="1"/>
  <c r="T52" i="1"/>
  <c r="T47" i="1"/>
  <c r="T42" i="1"/>
  <c r="T50" i="1"/>
  <c r="T45" i="1"/>
  <c r="AB52" i="1"/>
  <c r="B45" i="1"/>
  <c r="B51" i="1"/>
  <c r="AB45" i="1"/>
  <c r="B53" i="1"/>
  <c r="F45" i="1"/>
  <c r="F53" i="1"/>
  <c r="F40" i="1"/>
  <c r="F48" i="1"/>
  <c r="F43" i="1"/>
  <c r="F51" i="1"/>
  <c r="F46" i="1"/>
  <c r="F41" i="1"/>
  <c r="F49" i="1"/>
  <c r="F44" i="1"/>
  <c r="F52" i="1"/>
  <c r="F47" i="1"/>
  <c r="F42" i="1"/>
  <c r="F50" i="1"/>
  <c r="N41" i="1"/>
  <c r="N49" i="1"/>
  <c r="N44" i="1"/>
  <c r="N52" i="1"/>
  <c r="N46" i="1"/>
  <c r="N47" i="1"/>
  <c r="N42" i="1"/>
  <c r="N50" i="1"/>
  <c r="N45" i="1"/>
  <c r="N53" i="1"/>
  <c r="N40" i="1"/>
  <c r="N48" i="1"/>
  <c r="N43" i="1"/>
  <c r="N51" i="1"/>
  <c r="V45" i="1"/>
  <c r="V53" i="1"/>
  <c r="V40" i="1"/>
  <c r="V48" i="1"/>
  <c r="V50" i="1"/>
  <c r="V43" i="1"/>
  <c r="V51" i="1"/>
  <c r="V46" i="1"/>
  <c r="V41" i="1"/>
  <c r="V49" i="1"/>
  <c r="V44" i="1"/>
  <c r="V52" i="1"/>
  <c r="V47" i="1"/>
  <c r="V42" i="1"/>
  <c r="AB49" i="1"/>
  <c r="AB53" i="1"/>
  <c r="B50" i="1"/>
  <c r="B47" i="1"/>
  <c r="H42" i="1"/>
  <c r="H50" i="1"/>
  <c r="H45" i="1"/>
  <c r="H53" i="1"/>
  <c r="H40" i="1"/>
  <c r="H48" i="1"/>
  <c r="H47" i="1"/>
  <c r="H51" i="1"/>
  <c r="H46" i="1"/>
  <c r="H41" i="1"/>
  <c r="H49" i="1"/>
  <c r="H44" i="1"/>
  <c r="H52" i="1"/>
  <c r="P46" i="1"/>
  <c r="P41" i="1"/>
  <c r="P49" i="1"/>
  <c r="P44" i="1"/>
  <c r="P52" i="1"/>
  <c r="P51" i="1"/>
  <c r="P47" i="1"/>
  <c r="P42" i="1"/>
  <c r="P50" i="1"/>
  <c r="P45" i="1"/>
  <c r="P53" i="1"/>
  <c r="P40" i="1"/>
  <c r="P48" i="1"/>
  <c r="P43" i="1"/>
  <c r="X42" i="1"/>
  <c r="X50" i="1"/>
  <c r="X45" i="1"/>
  <c r="X53" i="1"/>
  <c r="X40" i="1"/>
  <c r="X48" i="1"/>
  <c r="X43" i="1"/>
  <c r="X51" i="1"/>
  <c r="X46" i="1"/>
  <c r="X47" i="1"/>
  <c r="X41" i="1"/>
  <c r="X49" i="1"/>
  <c r="X44" i="1"/>
  <c r="X52" i="1"/>
  <c r="AB40" i="1"/>
  <c r="B49" i="1"/>
  <c r="T26" i="1"/>
  <c r="AB42" i="1"/>
  <c r="AB47" i="1"/>
  <c r="B46" i="1"/>
  <c r="AB51" i="1"/>
  <c r="AB48" i="1"/>
  <c r="B44" i="1"/>
  <c r="T19" i="1"/>
  <c r="D46" i="1"/>
  <c r="J47" i="1"/>
  <c r="J42" i="1"/>
  <c r="J50" i="1"/>
  <c r="J45" i="1"/>
  <c r="J53" i="1"/>
  <c r="J40" i="1"/>
  <c r="J48" i="1"/>
  <c r="J43" i="1"/>
  <c r="J51" i="1"/>
  <c r="J46" i="1"/>
  <c r="J41" i="1"/>
  <c r="J49" i="1"/>
  <c r="J44" i="1"/>
  <c r="J52" i="1"/>
  <c r="R43" i="1"/>
  <c r="R51" i="1"/>
  <c r="R46" i="1"/>
  <c r="R41" i="1"/>
  <c r="R49" i="1"/>
  <c r="R44" i="1"/>
  <c r="R52" i="1"/>
  <c r="R47" i="1"/>
  <c r="R42" i="1"/>
  <c r="R50" i="1"/>
  <c r="R45" i="1"/>
  <c r="R53" i="1"/>
  <c r="R48" i="1"/>
  <c r="R40" i="1"/>
  <c r="Z47" i="1"/>
  <c r="Z42" i="1"/>
  <c r="Z50" i="1"/>
  <c r="Z45" i="1"/>
  <c r="Z53" i="1"/>
  <c r="Z40" i="1"/>
  <c r="Z48" i="1"/>
  <c r="Z44" i="1"/>
  <c r="Z43" i="1"/>
  <c r="Z51" i="1"/>
  <c r="Z52" i="1"/>
  <c r="Z46" i="1"/>
  <c r="Z41" i="1"/>
  <c r="Z49" i="1"/>
  <c r="T25" i="1"/>
  <c r="D45" i="1"/>
  <c r="AB43" i="1"/>
  <c r="D40" i="1"/>
  <c r="D47" i="1"/>
  <c r="D48" i="1"/>
  <c r="D49" i="1"/>
  <c r="D50" i="1"/>
  <c r="T20" i="1"/>
  <c r="D51" i="1"/>
  <c r="D52" i="1"/>
  <c r="D53" i="1"/>
  <c r="T23" i="1"/>
  <c r="D42" i="1"/>
  <c r="D43" i="1"/>
  <c r="D44" i="1"/>
  <c r="T27" i="1"/>
  <c r="T18" i="1"/>
  <c r="T24" i="1"/>
  <c r="B42" i="1"/>
  <c r="B43" i="1"/>
  <c r="B52" i="1"/>
  <c r="B40" i="1"/>
  <c r="B41" i="1"/>
</calcChain>
</file>

<file path=xl/sharedStrings.xml><?xml version="1.0" encoding="utf-8"?>
<sst xmlns="http://schemas.openxmlformats.org/spreadsheetml/2006/main" count="257" uniqueCount="154">
  <si>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</si>
  <si>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</si>
  <si>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</si>
  <si>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</si>
  <si>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</si>
  <si>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</si>
  <si>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</si>
  <si>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</si>
  <si>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</si>
  <si>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</si>
  <si>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</si>
  <si>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</si>
  <si>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</si>
  <si>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</si>
  <si>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</si>
  <si>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</si>
  <si>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</si>
  <si>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</si>
  <si>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</si>
  <si>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</si>
  <si>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</si>
  <si>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</si>
  <si>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</si>
  <si>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</si>
  <si>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</si>
  <si>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A1 v A2</t>
  </si>
  <si>
    <t>A1 v A3</t>
  </si>
  <si>
    <t>A1 v A4</t>
  </si>
  <si>
    <t>A1 v B1</t>
  </si>
  <si>
    <t>A1 v C2</t>
  </si>
  <si>
    <t>A1 v C4</t>
  </si>
  <si>
    <t>A2 v A3</t>
  </si>
  <si>
    <t>A3 v A4</t>
  </si>
  <si>
    <t>B1 v B2</t>
  </si>
  <si>
    <t>B3 v B4</t>
  </si>
  <si>
    <t>C1 v C2</t>
  </si>
  <si>
    <t>C3 v C4</t>
  </si>
  <si>
    <t>A2 v A4</t>
  </si>
  <si>
    <t>B1 v B3</t>
  </si>
  <si>
    <t>B2 v B4</t>
  </si>
  <si>
    <t>C1 v C3</t>
  </si>
  <si>
    <t>C2 v C4</t>
  </si>
  <si>
    <t>B1 v B4</t>
  </si>
  <si>
    <t>B2 v B3</t>
  </si>
  <si>
    <t>C1 v C4</t>
  </si>
  <si>
    <t>C2 v C3</t>
  </si>
  <si>
    <t>A2 v B3</t>
  </si>
  <si>
    <t>A3 v B4</t>
  </si>
  <si>
    <t>A4 v B2</t>
  </si>
  <si>
    <t>A2 v C3</t>
  </si>
  <si>
    <t>A3 v C4</t>
  </si>
  <si>
    <t>B1 v C3</t>
  </si>
  <si>
    <t>B2 v C2</t>
  </si>
  <si>
    <t>B2 v C4</t>
  </si>
  <si>
    <t>B3 v C3</t>
  </si>
  <si>
    <t>B3 v C1</t>
  </si>
  <si>
    <t>B4 v C1</t>
  </si>
  <si>
    <t>A3 v B2</t>
  </si>
  <si>
    <t>A3 v C2</t>
  </si>
  <si>
    <t>B1 v C4</t>
  </si>
  <si>
    <t>B2 v C1</t>
  </si>
  <si>
    <t>Rivalry Week</t>
  </si>
  <si>
    <t>Intra (lock)</t>
  </si>
  <si>
    <t>B4 v C3</t>
  </si>
  <si>
    <t>Week A</t>
  </si>
  <si>
    <t>Week B</t>
  </si>
  <si>
    <t>Week C</t>
  </si>
  <si>
    <t>Week D</t>
  </si>
  <si>
    <t>Week E</t>
  </si>
  <si>
    <t>Week F</t>
  </si>
  <si>
    <t>Week G</t>
  </si>
  <si>
    <t>Week H</t>
  </si>
  <si>
    <t>Week I</t>
  </si>
  <si>
    <t>Week J</t>
  </si>
  <si>
    <t>Week K</t>
  </si>
  <si>
    <t>Week L</t>
  </si>
  <si>
    <t>Week M</t>
  </si>
  <si>
    <t>Intra</t>
  </si>
  <si>
    <t>AC</t>
  </si>
  <si>
    <t>BC</t>
  </si>
  <si>
    <t>Rivalry Week (AB)</t>
  </si>
  <si>
    <t>A2, A4 B2 B3</t>
  </si>
  <si>
    <t>LMN Groups</t>
  </si>
  <si>
    <t>A1 A3 C2 C4</t>
  </si>
  <si>
    <t>B1 B4 C1 C3</t>
  </si>
  <si>
    <t>DE Groups</t>
  </si>
  <si>
    <t>A2 A4 C1 C3</t>
  </si>
  <si>
    <t>A1 A3 B1 B4</t>
  </si>
  <si>
    <t>B2 B3 C2 C4</t>
  </si>
  <si>
    <t>Weeks 13 14</t>
  </si>
  <si>
    <t>Weeks 11-12</t>
  </si>
  <si>
    <t>Weeks 1-6</t>
  </si>
  <si>
    <t>Weeks 7-9</t>
  </si>
  <si>
    <t>C5</t>
  </si>
  <si>
    <t>A5</t>
  </si>
  <si>
    <t>A5 v C5</t>
  </si>
  <si>
    <t>C3 v C5</t>
  </si>
  <si>
    <t>A5 v C4</t>
  </si>
  <si>
    <t>A4 v C5</t>
  </si>
  <si>
    <t>A1 v A5</t>
  </si>
  <si>
    <t>Bibs</t>
  </si>
  <si>
    <t>Kendall</t>
  </si>
  <si>
    <t>Guti</t>
  </si>
  <si>
    <t>Cullen S</t>
  </si>
  <si>
    <t>Cullen N</t>
  </si>
  <si>
    <t>Preston</t>
  </si>
  <si>
    <t>Grey</t>
  </si>
  <si>
    <t>Mikey</t>
  </si>
  <si>
    <t>Tavo</t>
  </si>
  <si>
    <t>Thomas</t>
  </si>
  <si>
    <t>Gonzo</t>
  </si>
  <si>
    <t>Joe</t>
  </si>
  <si>
    <t>Ian</t>
  </si>
  <si>
    <t>Zippy</t>
  </si>
  <si>
    <t>vs A</t>
  </si>
  <si>
    <t>vs B</t>
  </si>
  <si>
    <t>vs C</t>
  </si>
  <si>
    <t>Total</t>
  </si>
  <si>
    <t>AB</t>
  </si>
  <si>
    <t>A2 C</t>
  </si>
  <si>
    <t>A2 Bc</t>
  </si>
  <si>
    <t>A C2</t>
  </si>
  <si>
    <t>B2 C A</t>
  </si>
  <si>
    <t>C1 v C5</t>
  </si>
  <si>
    <t>A2 v A5</t>
  </si>
  <si>
    <t>A3 v A5</t>
  </si>
  <si>
    <t>C4 v C5</t>
  </si>
  <si>
    <t>A4 v A5</t>
  </si>
  <si>
    <t>B3 v C5</t>
  </si>
  <si>
    <t>C2 v C5</t>
  </si>
  <si>
    <t>A5 v C2</t>
  </si>
  <si>
    <t>B4 v C5</t>
  </si>
  <si>
    <t>A5 v B1</t>
  </si>
  <si>
    <t>A1 v B3</t>
  </si>
  <si>
    <t>A2 v B1</t>
  </si>
  <si>
    <t>A4 v B1</t>
  </si>
  <si>
    <t>A4 v B4</t>
  </si>
  <si>
    <t>A1 v C1</t>
  </si>
  <si>
    <t>A2 v C5</t>
  </si>
  <si>
    <t>A4 v C4</t>
  </si>
  <si>
    <t>A2 v B2</t>
  </si>
  <si>
    <t>B4 v C2</t>
  </si>
  <si>
    <t>A1 v C3</t>
  </si>
  <si>
    <t>A2 v B4</t>
  </si>
  <si>
    <t>A3 v B1</t>
  </si>
  <si>
    <t>A4 v C3</t>
  </si>
  <si>
    <t>A1 v B4</t>
  </si>
  <si>
    <t>B3 v C2</t>
  </si>
  <si>
    <t>B1 v C1</t>
  </si>
  <si>
    <t>A3 v C1</t>
  </si>
  <si>
    <t>A5 v B3</t>
  </si>
  <si>
    <t>B2 v C5</t>
  </si>
  <si>
    <t>B3 v C4</t>
  </si>
  <si>
    <t>A5 v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</si>
</sst>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2" borderId="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7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DA82-60FC-42A7-9636-85F4A6B2A29D}">
  <dimension ref="A1:AK76"/>
  <sheetViews>
    <sheetView tabSelected="1" zoomScale="85" zoomScaleNormal="85" workbookViewId="0">
      <selection activeCell="B2" sqref="B2:AC11"/>
    </sheetView>
  </sheetViews>
  <sheetFormatPr defaultRowHeight="14.4" x14ac:dyDescent="0.3"/>
  <cols>
    <col min="2" max="2" width="6.21875" customWidth="1"/>
    <col min="3" max="3" width="6.33203125" customWidth="1"/>
    <col min="4" max="4" width="5.88671875" customWidth="1"/>
    <col min="5" max="5" width="6.88671875" customWidth="1"/>
    <col min="6" max="6" width="6.44140625" customWidth="1"/>
    <col min="7" max="7" width="4.77734375" customWidth="1"/>
    <col min="8" max="8" width="4.33203125" customWidth="1"/>
    <col min="9" max="9" width="5.5546875" customWidth="1"/>
    <col min="10" max="10" width="5.109375" customWidth="1"/>
    <col min="11" max="11" width="4" customWidth="1"/>
    <col min="12" max="12" width="4.109375" customWidth="1"/>
    <col min="13" max="13" width="5.109375" customWidth="1"/>
    <col min="14" max="14" width="5.6640625" customWidth="1"/>
    <col min="15" max="16" width="6.21875" customWidth="1"/>
    <col min="17" max="17" width="6.109375" customWidth="1"/>
    <col min="18" max="19" width="7" customWidth="1"/>
    <col min="20" max="20" width="7" bestFit="1" customWidth="1"/>
    <col min="21" max="21" width="8.21875" bestFit="1" customWidth="1"/>
    <col min="22" max="26" width="7" bestFit="1" customWidth="1"/>
    <col min="27" max="27" width="7.21875" customWidth="1"/>
    <col min="28" max="28" width="7" bestFit="1" customWidth="1"/>
    <col min="29" max="29" width="10.21875" customWidth="1"/>
    <col min="30" max="30" width="10.77734375" bestFit="1" customWidth="1"/>
    <col min="31" max="31" width="11.21875" bestFit="1" customWidth="1"/>
  </cols>
  <sheetData>
    <row r="1" spans="1:37" ht="15" thickBot="1" x14ac:dyDescent="0.35">
      <c r="B1" s="32" t="s">
        <v>89</v>
      </c>
      <c r="C1" s="32"/>
      <c r="D1" s="32"/>
      <c r="E1" s="32"/>
      <c r="F1" s="32" t="s">
        <v>9</v>
      </c>
      <c r="G1" s="32"/>
      <c r="H1" s="32" t="s">
        <v>90</v>
      </c>
      <c r="I1" s="32"/>
      <c r="J1" s="32"/>
      <c r="K1" s="32"/>
      <c r="L1" s="32" t="s">
        <v>91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 t="s">
        <v>92</v>
      </c>
      <c r="Y1" s="32"/>
      <c r="Z1" s="32"/>
      <c r="AA1" s="32"/>
      <c r="AB1" s="32"/>
      <c r="AC1" s="32"/>
      <c r="AG1" t="s">
        <v>13</v>
      </c>
    </row>
    <row r="2" spans="1:37" x14ac:dyDescent="0.3">
      <c r="B2" s="37" t="s">
        <v>64</v>
      </c>
      <c r="C2" s="38"/>
      <c r="D2" s="37" t="s">
        <v>65</v>
      </c>
      <c r="E2" s="38"/>
      <c r="F2" s="34" t="s">
        <v>66</v>
      </c>
      <c r="G2" s="35"/>
      <c r="H2" s="34" t="s">
        <v>67</v>
      </c>
      <c r="I2" s="36"/>
      <c r="J2" s="34" t="s">
        <v>68</v>
      </c>
      <c r="K2" s="36"/>
      <c r="L2" s="34" t="s">
        <v>69</v>
      </c>
      <c r="M2" s="36"/>
      <c r="N2" s="34" t="s">
        <v>70</v>
      </c>
      <c r="O2" s="36"/>
      <c r="P2" s="34" t="s">
        <v>71</v>
      </c>
      <c r="Q2" s="35"/>
      <c r="R2" s="36" t="s">
        <v>72</v>
      </c>
      <c r="S2" s="35"/>
      <c r="T2" s="36" t="s">
        <v>73</v>
      </c>
      <c r="U2" s="35"/>
      <c r="V2" s="36" t="s">
        <v>74</v>
      </c>
      <c r="W2" s="35"/>
      <c r="X2" s="36" t="s">
        <v>75</v>
      </c>
      <c r="Y2" s="36"/>
      <c r="Z2" s="34" t="s">
        <v>76</v>
      </c>
      <c r="AA2" s="35"/>
      <c r="AB2" s="36" t="s">
        <v>61</v>
      </c>
      <c r="AC2" s="35"/>
      <c r="AD2" s="3" t="s">
        <v>85</v>
      </c>
      <c r="AE2" s="3" t="s">
        <v>82</v>
      </c>
      <c r="AF2" s="18" t="s">
        <v>46</v>
      </c>
      <c r="AG2" s="20"/>
    </row>
    <row r="3" spans="1:37" x14ac:dyDescent="0.3">
      <c r="B3" s="27" t="s">
        <v>25</v>
      </c>
      <c r="C3" s="22"/>
      <c r="D3" s="27" t="s">
        <v>99</v>
      </c>
      <c r="E3" s="22"/>
      <c r="F3" s="18" t="s">
        <v>27</v>
      </c>
      <c r="G3" s="20"/>
      <c r="H3" s="18" t="s">
        <v>26</v>
      </c>
      <c r="I3" s="20"/>
      <c r="J3" s="18" t="s">
        <v>25</v>
      </c>
      <c r="K3" s="19"/>
      <c r="L3" s="18" t="s">
        <v>99</v>
      </c>
      <c r="M3" s="19"/>
      <c r="N3" s="18" t="s">
        <v>31</v>
      </c>
      <c r="O3" s="20"/>
      <c r="P3" s="18" t="s">
        <v>27</v>
      </c>
      <c r="Q3" s="20"/>
      <c r="R3" s="18" t="s">
        <v>125</v>
      </c>
      <c r="S3" s="20"/>
      <c r="T3" s="18" t="s">
        <v>125</v>
      </c>
      <c r="U3" s="20"/>
      <c r="V3" s="18" t="s">
        <v>26</v>
      </c>
      <c r="W3" s="20"/>
      <c r="X3" s="18" t="s">
        <v>123</v>
      </c>
      <c r="Y3" s="20"/>
      <c r="Z3" s="18" t="s">
        <v>129</v>
      </c>
      <c r="AA3" s="20"/>
      <c r="AB3" s="19" t="s">
        <v>29</v>
      </c>
      <c r="AC3" s="20"/>
      <c r="AD3" t="s">
        <v>87</v>
      </c>
      <c r="AE3" t="s">
        <v>83</v>
      </c>
      <c r="AF3" s="18" t="s">
        <v>48</v>
      </c>
      <c r="AG3" s="20"/>
    </row>
    <row r="4" spans="1:37" x14ac:dyDescent="0.3">
      <c r="B4" s="27" t="s">
        <v>32</v>
      </c>
      <c r="C4" s="22"/>
      <c r="D4" s="27" t="s">
        <v>31</v>
      </c>
      <c r="E4" s="22"/>
      <c r="F4" s="18" t="s">
        <v>124</v>
      </c>
      <c r="G4" s="20"/>
      <c r="H4" s="18" t="s">
        <v>127</v>
      </c>
      <c r="I4" s="20"/>
      <c r="J4" s="18" t="s">
        <v>32</v>
      </c>
      <c r="K4" s="19"/>
      <c r="L4" s="18" t="s">
        <v>37</v>
      </c>
      <c r="M4" s="19"/>
      <c r="N4" s="18" t="s">
        <v>127</v>
      </c>
      <c r="O4" s="20"/>
      <c r="P4" s="18" t="s">
        <v>129</v>
      </c>
      <c r="Q4" s="20"/>
      <c r="R4" s="18" t="s">
        <v>44</v>
      </c>
      <c r="S4" s="20"/>
      <c r="T4" s="18" t="s">
        <v>45</v>
      </c>
      <c r="U4" s="20"/>
      <c r="V4" s="18" t="s">
        <v>124</v>
      </c>
      <c r="W4" s="20"/>
      <c r="X4" s="18" t="s">
        <v>41</v>
      </c>
      <c r="Y4" s="20"/>
      <c r="Z4" s="18" t="s">
        <v>36</v>
      </c>
      <c r="AA4" s="20"/>
      <c r="AB4" s="19" t="s">
        <v>51</v>
      </c>
      <c r="AC4" s="20"/>
      <c r="AD4" t="s">
        <v>86</v>
      </c>
      <c r="AE4" t="s">
        <v>84</v>
      </c>
      <c r="AF4" s="18" t="s">
        <v>30</v>
      </c>
      <c r="AG4" s="20"/>
    </row>
    <row r="5" spans="1:37" x14ac:dyDescent="0.3">
      <c r="B5" s="27" t="s">
        <v>33</v>
      </c>
      <c r="C5" s="22"/>
      <c r="D5" s="27" t="s">
        <v>42</v>
      </c>
      <c r="E5" s="22"/>
      <c r="F5" s="18" t="s">
        <v>38</v>
      </c>
      <c r="G5" s="20"/>
      <c r="H5" s="18" t="s">
        <v>33</v>
      </c>
      <c r="I5" s="20"/>
      <c r="J5" s="18" t="s">
        <v>42</v>
      </c>
      <c r="K5" s="19"/>
      <c r="L5" s="18" t="s">
        <v>35</v>
      </c>
      <c r="M5" s="19"/>
      <c r="N5" s="18" t="s">
        <v>36</v>
      </c>
      <c r="O5" s="20"/>
      <c r="P5" s="18" t="s">
        <v>40</v>
      </c>
      <c r="Q5" s="20"/>
      <c r="R5" s="18" t="s">
        <v>96</v>
      </c>
      <c r="S5" s="20"/>
      <c r="T5" s="18" t="s">
        <v>38</v>
      </c>
      <c r="U5" s="20"/>
      <c r="V5" s="18" t="s">
        <v>145</v>
      </c>
      <c r="W5" s="20"/>
      <c r="X5" s="18" t="s">
        <v>142</v>
      </c>
      <c r="Y5" s="20"/>
      <c r="Z5" s="18" t="s">
        <v>133</v>
      </c>
      <c r="AA5" s="20"/>
      <c r="AB5" s="19" t="s">
        <v>50</v>
      </c>
      <c r="AC5" s="20"/>
      <c r="AD5" t="s">
        <v>88</v>
      </c>
      <c r="AE5" t="s">
        <v>81</v>
      </c>
      <c r="AF5" s="18" t="s">
        <v>58</v>
      </c>
      <c r="AG5" s="20"/>
    </row>
    <row r="6" spans="1:37" x14ac:dyDescent="0.3">
      <c r="B6" s="27" t="s">
        <v>34</v>
      </c>
      <c r="C6" s="22"/>
      <c r="D6" s="27" t="s">
        <v>43</v>
      </c>
      <c r="E6" s="22"/>
      <c r="F6" s="18" t="s">
        <v>39</v>
      </c>
      <c r="G6" s="20"/>
      <c r="H6" s="18" t="s">
        <v>34</v>
      </c>
      <c r="I6" s="20"/>
      <c r="J6" s="18" t="s">
        <v>126</v>
      </c>
      <c r="K6" s="19"/>
      <c r="L6" s="18" t="s">
        <v>57</v>
      </c>
      <c r="M6" s="19"/>
      <c r="N6" s="18" t="s">
        <v>28</v>
      </c>
      <c r="O6" s="20"/>
      <c r="P6" s="18" t="s">
        <v>46</v>
      </c>
      <c r="Q6" s="20"/>
      <c r="R6" s="18" t="s">
        <v>146</v>
      </c>
      <c r="S6" s="20"/>
      <c r="T6" s="18" t="s">
        <v>39</v>
      </c>
      <c r="U6" s="20"/>
      <c r="V6" s="18" t="s">
        <v>148</v>
      </c>
      <c r="W6" s="20"/>
      <c r="X6" s="18" t="s">
        <v>140</v>
      </c>
      <c r="Y6" s="20"/>
      <c r="Z6" s="18" t="s">
        <v>143</v>
      </c>
      <c r="AA6" s="20"/>
      <c r="AB6" s="19" t="s">
        <v>56</v>
      </c>
      <c r="AC6" s="20"/>
      <c r="AD6" s="18"/>
      <c r="AE6" s="20"/>
      <c r="AF6" s="18" t="s">
        <v>42</v>
      </c>
      <c r="AG6" s="20"/>
    </row>
    <row r="7" spans="1:37" x14ac:dyDescent="0.3">
      <c r="B7" s="27" t="s">
        <v>35</v>
      </c>
      <c r="C7" s="22"/>
      <c r="D7" s="27" t="s">
        <v>44</v>
      </c>
      <c r="E7" s="22"/>
      <c r="F7" s="18" t="s">
        <v>40</v>
      </c>
      <c r="G7" s="20"/>
      <c r="H7" s="18" t="s">
        <v>123</v>
      </c>
      <c r="I7" s="20"/>
      <c r="J7" s="18" t="s">
        <v>130</v>
      </c>
      <c r="K7" s="19"/>
      <c r="L7" s="18" t="s">
        <v>59</v>
      </c>
      <c r="M7" s="19"/>
      <c r="N7" s="18" t="s">
        <v>52</v>
      </c>
      <c r="O7" s="20"/>
      <c r="P7" s="18" t="s">
        <v>47</v>
      </c>
      <c r="Q7" s="20"/>
      <c r="R7" s="18" t="s">
        <v>134</v>
      </c>
      <c r="S7" s="20"/>
      <c r="T7" s="18" t="s">
        <v>137</v>
      </c>
      <c r="U7" s="20"/>
      <c r="V7" s="18" t="s">
        <v>151</v>
      </c>
      <c r="W7" s="20"/>
      <c r="X7" s="18" t="s">
        <v>144</v>
      </c>
      <c r="Y7" s="20"/>
      <c r="Z7" s="18" t="s">
        <v>149</v>
      </c>
      <c r="AA7" s="20"/>
      <c r="AB7" s="19" t="s">
        <v>37</v>
      </c>
      <c r="AC7" s="20"/>
      <c r="AF7" s="18" t="s">
        <v>40</v>
      </c>
      <c r="AG7" s="20"/>
    </row>
    <row r="8" spans="1:37" x14ac:dyDescent="0.3">
      <c r="B8" s="27" t="s">
        <v>96</v>
      </c>
      <c r="C8" s="22"/>
      <c r="D8" s="27" t="s">
        <v>45</v>
      </c>
      <c r="E8" s="22"/>
      <c r="F8" s="18" t="s">
        <v>126</v>
      </c>
      <c r="G8" s="20"/>
      <c r="H8" s="18" t="s">
        <v>41</v>
      </c>
      <c r="I8" s="20"/>
      <c r="J8" s="18" t="s">
        <v>60</v>
      </c>
      <c r="K8" s="19"/>
      <c r="L8" s="18" t="s">
        <v>128</v>
      </c>
      <c r="M8" s="19"/>
      <c r="N8" s="18" t="s">
        <v>55</v>
      </c>
      <c r="O8" s="20"/>
      <c r="P8" s="18" t="s">
        <v>132</v>
      </c>
      <c r="Q8" s="20"/>
      <c r="R8" s="18" t="s">
        <v>48</v>
      </c>
      <c r="S8" s="20"/>
      <c r="T8" s="18" t="s">
        <v>138</v>
      </c>
      <c r="U8" s="20"/>
      <c r="V8" s="18" t="s">
        <v>152</v>
      </c>
      <c r="W8" s="20"/>
      <c r="X8" s="18" t="s">
        <v>136</v>
      </c>
      <c r="Y8" s="20"/>
      <c r="Z8" s="18" t="s">
        <v>135</v>
      </c>
      <c r="AA8" s="20"/>
      <c r="AB8" s="19" t="s">
        <v>43</v>
      </c>
      <c r="AC8" s="20"/>
      <c r="AF8" s="18"/>
      <c r="AG8" s="20"/>
    </row>
    <row r="9" spans="1:37" x14ac:dyDescent="0.3">
      <c r="B9" s="27" t="s">
        <v>97</v>
      </c>
      <c r="C9" s="22"/>
      <c r="D9" s="27" t="s">
        <v>98</v>
      </c>
      <c r="E9" s="22"/>
      <c r="F9" s="18" t="s">
        <v>58</v>
      </c>
      <c r="G9" s="20"/>
      <c r="H9" s="18" t="s">
        <v>49</v>
      </c>
      <c r="I9" s="19"/>
      <c r="J9" s="18" t="s">
        <v>54</v>
      </c>
      <c r="K9" s="19"/>
      <c r="L9" s="18" t="s">
        <v>63</v>
      </c>
      <c r="M9" s="20"/>
      <c r="N9" s="18" t="s">
        <v>131</v>
      </c>
      <c r="O9" s="20"/>
      <c r="P9" s="18" t="s">
        <v>53</v>
      </c>
      <c r="Q9" s="20"/>
      <c r="R9" s="18" t="s">
        <v>147</v>
      </c>
      <c r="S9" s="20"/>
      <c r="T9" s="18" t="s">
        <v>139</v>
      </c>
      <c r="U9" s="20"/>
      <c r="V9" s="18" t="s">
        <v>141</v>
      </c>
      <c r="W9" s="20"/>
      <c r="X9" s="18" t="s">
        <v>150</v>
      </c>
      <c r="Y9" s="20"/>
      <c r="Z9" s="18" t="s">
        <v>153</v>
      </c>
      <c r="AA9" s="20"/>
      <c r="AB9" s="19" t="s">
        <v>95</v>
      </c>
      <c r="AC9" s="20"/>
      <c r="AF9" s="18">
        <v>7</v>
      </c>
      <c r="AG9" s="20"/>
    </row>
    <row r="10" spans="1:37" ht="15" thickBot="1" x14ac:dyDescent="0.35">
      <c r="B10" s="27">
        <v>14</v>
      </c>
      <c r="C10" s="22"/>
      <c r="D10" s="27">
        <v>13</v>
      </c>
      <c r="E10" s="22"/>
      <c r="F10" s="18">
        <v>9</v>
      </c>
      <c r="G10" s="20"/>
      <c r="H10" s="18">
        <v>6</v>
      </c>
      <c r="I10" s="19"/>
      <c r="J10" s="18">
        <v>12</v>
      </c>
      <c r="K10" s="19"/>
      <c r="L10" s="18">
        <v>2</v>
      </c>
      <c r="M10" s="20"/>
      <c r="N10" s="18">
        <v>5</v>
      </c>
      <c r="O10" s="20"/>
      <c r="P10" s="18">
        <v>7</v>
      </c>
      <c r="Q10" s="20"/>
      <c r="R10" s="18">
        <v>10</v>
      </c>
      <c r="S10" s="20"/>
      <c r="T10" s="18">
        <v>3</v>
      </c>
      <c r="U10" s="20"/>
      <c r="V10" s="18">
        <v>4</v>
      </c>
      <c r="W10" s="19"/>
      <c r="X10" s="19">
        <v>1</v>
      </c>
      <c r="Y10" s="20"/>
      <c r="Z10" s="18">
        <v>11</v>
      </c>
      <c r="AA10" s="20"/>
      <c r="AB10" s="19">
        <v>8</v>
      </c>
      <c r="AC10" s="20"/>
      <c r="AF10" s="23" t="s">
        <v>79</v>
      </c>
      <c r="AG10" s="24"/>
    </row>
    <row r="11" spans="1:37" ht="15" thickBot="1" x14ac:dyDescent="0.35">
      <c r="B11" s="30" t="s">
        <v>62</v>
      </c>
      <c r="C11" s="31"/>
      <c r="D11" s="30" t="s">
        <v>62</v>
      </c>
      <c r="E11" s="31"/>
      <c r="F11" s="23" t="s">
        <v>77</v>
      </c>
      <c r="G11" s="24"/>
      <c r="H11" s="23" t="s">
        <v>77</v>
      </c>
      <c r="I11" s="32"/>
      <c r="J11" s="23" t="s">
        <v>120</v>
      </c>
      <c r="K11" s="24"/>
      <c r="L11" s="23" t="s">
        <v>119</v>
      </c>
      <c r="M11" s="24"/>
      <c r="N11" s="23" t="s">
        <v>119</v>
      </c>
      <c r="O11" s="24"/>
      <c r="P11" s="23" t="s">
        <v>121</v>
      </c>
      <c r="Q11" s="24"/>
      <c r="R11" s="23" t="s">
        <v>121</v>
      </c>
      <c r="S11" s="24"/>
      <c r="T11" s="23" t="s">
        <v>122</v>
      </c>
      <c r="U11" s="24"/>
      <c r="V11" s="23" t="s">
        <v>14</v>
      </c>
      <c r="W11" s="24"/>
      <c r="X11" s="23" t="s">
        <v>22</v>
      </c>
      <c r="Y11" s="24"/>
      <c r="Z11" s="23" t="s">
        <v>22</v>
      </c>
      <c r="AA11" s="24"/>
      <c r="AB11" s="32" t="s">
        <v>80</v>
      </c>
      <c r="AC11" s="24"/>
      <c r="AD11" t="s">
        <v>117</v>
      </c>
    </row>
    <row r="12" spans="1:37" x14ac:dyDescent="0.3">
      <c r="A12" t="s">
        <v>78</v>
      </c>
      <c r="B12" s="25">
        <v>1</v>
      </c>
      <c r="C12" s="26"/>
      <c r="D12" s="25">
        <v>1</v>
      </c>
      <c r="E12" s="26"/>
      <c r="F12" s="18">
        <v>1</v>
      </c>
      <c r="G12" s="20"/>
      <c r="H12" s="18">
        <v>1</v>
      </c>
      <c r="I12" s="19"/>
      <c r="J12" s="18">
        <v>1</v>
      </c>
      <c r="K12" s="19"/>
      <c r="L12" s="18">
        <v>0</v>
      </c>
      <c r="M12" s="20"/>
      <c r="N12" s="27">
        <v>0</v>
      </c>
      <c r="O12" s="22"/>
      <c r="P12" s="27">
        <v>0</v>
      </c>
      <c r="Q12" s="22"/>
      <c r="R12" s="27">
        <v>0</v>
      </c>
      <c r="S12" s="22"/>
      <c r="T12" s="27">
        <v>3</v>
      </c>
      <c r="U12" s="22"/>
      <c r="V12" s="18">
        <v>1</v>
      </c>
      <c r="W12" s="19"/>
      <c r="X12" s="19">
        <v>1</v>
      </c>
      <c r="Y12" s="20"/>
      <c r="Z12" s="18">
        <v>1</v>
      </c>
      <c r="AA12" s="20"/>
      <c r="AB12" s="21">
        <v>3</v>
      </c>
      <c r="AC12" s="22"/>
      <c r="AD12">
        <f>SUM(B12:AC12)</f>
        <v>14</v>
      </c>
      <c r="AE12">
        <v>14</v>
      </c>
      <c r="AF12">
        <f>AE12-AD12</f>
        <v>0</v>
      </c>
    </row>
    <row r="13" spans="1:37" x14ac:dyDescent="0.3">
      <c r="A13" t="s">
        <v>118</v>
      </c>
      <c r="B13" s="25">
        <v>0</v>
      </c>
      <c r="C13" s="26"/>
      <c r="D13" s="25">
        <v>0</v>
      </c>
      <c r="E13" s="26"/>
      <c r="F13" s="18">
        <v>0</v>
      </c>
      <c r="G13" s="20"/>
      <c r="H13" s="18">
        <v>0</v>
      </c>
      <c r="I13" s="19"/>
      <c r="J13" s="18">
        <v>0</v>
      </c>
      <c r="K13" s="19"/>
      <c r="L13" s="18">
        <v>1</v>
      </c>
      <c r="M13" s="20"/>
      <c r="N13" s="27">
        <v>1</v>
      </c>
      <c r="O13" s="22"/>
      <c r="P13" s="27">
        <v>3</v>
      </c>
      <c r="Q13" s="22"/>
      <c r="R13" s="27">
        <v>3</v>
      </c>
      <c r="S13" s="22"/>
      <c r="T13" s="27">
        <v>0</v>
      </c>
      <c r="U13" s="22"/>
      <c r="V13" s="18"/>
      <c r="W13" s="19"/>
      <c r="X13" s="19">
        <v>4</v>
      </c>
      <c r="Y13" s="20"/>
      <c r="Z13" s="18">
        <v>4</v>
      </c>
      <c r="AA13" s="20"/>
      <c r="AB13" s="21">
        <v>0</v>
      </c>
      <c r="AC13" s="22"/>
      <c r="AD13">
        <f t="shared" ref="AD13:AD14" si="0">SUM(B13:AC13)</f>
        <v>16</v>
      </c>
      <c r="AE13">
        <v>16</v>
      </c>
      <c r="AF13">
        <f>AE13-AD13</f>
        <v>0</v>
      </c>
    </row>
    <row r="14" spans="1:37" x14ac:dyDescent="0.3">
      <c r="A14" t="s">
        <v>79</v>
      </c>
      <c r="B14" s="25">
        <v>0</v>
      </c>
      <c r="C14" s="26"/>
      <c r="D14" s="25">
        <v>0</v>
      </c>
      <c r="E14" s="26"/>
      <c r="F14" s="18">
        <v>0</v>
      </c>
      <c r="G14" s="20"/>
      <c r="H14" s="18">
        <v>0</v>
      </c>
      <c r="I14" s="19"/>
      <c r="J14" s="18">
        <v>2</v>
      </c>
      <c r="K14" s="19"/>
      <c r="L14" s="18">
        <v>3</v>
      </c>
      <c r="M14" s="20"/>
      <c r="N14" s="27">
        <v>3</v>
      </c>
      <c r="O14" s="22"/>
      <c r="P14" s="27">
        <v>1</v>
      </c>
      <c r="Q14" s="22"/>
      <c r="R14" s="27">
        <v>1</v>
      </c>
      <c r="S14" s="22"/>
      <c r="T14" s="27">
        <v>0</v>
      </c>
      <c r="U14" s="22"/>
      <c r="V14" s="18">
        <v>4</v>
      </c>
      <c r="W14" s="19"/>
      <c r="X14" s="19"/>
      <c r="Y14" s="20"/>
      <c r="Z14" s="18"/>
      <c r="AA14" s="20"/>
      <c r="AB14" s="21">
        <v>2</v>
      </c>
      <c r="AC14" s="22"/>
      <c r="AD14">
        <f t="shared" si="0"/>
        <v>16</v>
      </c>
      <c r="AE14">
        <v>16</v>
      </c>
      <c r="AF14">
        <f>AE14-AD14</f>
        <v>0</v>
      </c>
    </row>
    <row r="15" spans="1:37" ht="15" thickBot="1" x14ac:dyDescent="0.35">
      <c r="B15" s="17"/>
      <c r="C15" s="17">
        <v>1</v>
      </c>
      <c r="D15" s="17">
        <v>2</v>
      </c>
      <c r="E15" s="17">
        <v>3</v>
      </c>
      <c r="F15" s="2">
        <v>4</v>
      </c>
      <c r="G15" s="2">
        <v>5</v>
      </c>
      <c r="H15" s="2">
        <v>1</v>
      </c>
      <c r="I15" s="2">
        <v>2</v>
      </c>
      <c r="J15" s="2">
        <v>3</v>
      </c>
      <c r="K15" s="2">
        <v>4</v>
      </c>
      <c r="L15" s="2">
        <v>1</v>
      </c>
      <c r="M15" s="2">
        <v>2</v>
      </c>
      <c r="N15" s="2">
        <v>3</v>
      </c>
      <c r="O15" s="2">
        <v>4</v>
      </c>
      <c r="P15" s="2">
        <v>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7" x14ac:dyDescent="0.3">
      <c r="C16" t="s">
        <v>13</v>
      </c>
      <c r="D16" t="s">
        <v>14</v>
      </c>
      <c r="E16" t="s">
        <v>15</v>
      </c>
      <c r="F16" t="s">
        <v>16</v>
      </c>
      <c r="G16" t="s">
        <v>94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s="5" t="s">
        <v>93</v>
      </c>
      <c r="Q16" t="s">
        <v>114</v>
      </c>
      <c r="R16" t="s">
        <v>115</v>
      </c>
      <c r="S16" t="s">
        <v>116</v>
      </c>
      <c r="T16" t="s">
        <v>117</v>
      </c>
      <c r="X16" t="s">
        <v>13</v>
      </c>
      <c r="Y16" t="s">
        <v>14</v>
      </c>
      <c r="Z16" t="s">
        <v>15</v>
      </c>
      <c r="AA16" t="s">
        <v>16</v>
      </c>
      <c r="AB16" t="s">
        <v>94</v>
      </c>
      <c r="AC16" t="s">
        <v>17</v>
      </c>
      <c r="AD16" t="s">
        <v>18</v>
      </c>
      <c r="AE16" t="s">
        <v>19</v>
      </c>
      <c r="AF16" t="s">
        <v>20</v>
      </c>
      <c r="AG16" t="s">
        <v>21</v>
      </c>
      <c r="AH16" t="s">
        <v>22</v>
      </c>
      <c r="AI16" t="s">
        <v>23</v>
      </c>
      <c r="AJ16" t="s">
        <v>24</v>
      </c>
      <c r="AK16" t="s">
        <v>93</v>
      </c>
    </row>
    <row r="17" spans="1:37" x14ac:dyDescent="0.3">
      <c r="A17" t="s">
        <v>104</v>
      </c>
      <c r="B17" t="s">
        <v>13</v>
      </c>
      <c r="C17" s="1"/>
      <c r="D17">
        <f t="shared" ref="D17:P17" si="1">COUNTIF($B$3:$AC$9,Y17)</f>
        <v>2</v>
      </c>
      <c r="E17">
        <f t="shared" si="1"/>
        <v>2</v>
      </c>
      <c r="F17">
        <f t="shared" si="1"/>
        <v>2</v>
      </c>
      <c r="G17">
        <f t="shared" si="1"/>
        <v>2</v>
      </c>
      <c r="H17">
        <f t="shared" si="1"/>
        <v>1</v>
      </c>
      <c r="I17">
        <f t="shared" si="1"/>
        <v>0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0</v>
      </c>
      <c r="P17" s="6">
        <f t="shared" si="1"/>
        <v>0</v>
      </c>
      <c r="Q17" s="7">
        <f>SUM(D17:G17)</f>
        <v>8</v>
      </c>
      <c r="R17" s="12">
        <f>SUM(H17:K17)</f>
        <v>3</v>
      </c>
      <c r="S17" s="7">
        <f>SUM(L17:P17)</f>
        <v>3</v>
      </c>
      <c r="T17">
        <f>SUM(D17:P17)+SUM(C17:C29)</f>
        <v>14</v>
      </c>
      <c r="U17">
        <f>H17*$H$15+I17*$I$15+J17*$J$15+K17*$K$15+L17*$L$15+M17*$M$15+N17*$N$15+O17*$O$15+P17*$P$15</f>
        <v>14</v>
      </c>
      <c r="V17">
        <f>U17/6</f>
        <v>2.3333333333333335</v>
      </c>
      <c r="W17" t="s">
        <v>13</v>
      </c>
      <c r="X17" s="1"/>
      <c r="Y17" t="str">
        <f xml:space="preserve"> CONCATENATE(LEFT($W17,2), " v ", LEFT(Y$16,2))</f>
        <v>A1 v A2</v>
      </c>
      <c r="Z17" t="str">
        <f xml:space="preserve"> CONCATENATE(LEFT($W17,2), " v ", LEFT(Z$16,2))</f>
        <v>A1 v A3</v>
      </c>
      <c r="AA17" t="str">
        <f xml:space="preserve"> CONCATENATE(LEFT($W17,2), " v ", LEFT(AA$16,2))</f>
        <v>A1 v A4</v>
      </c>
      <c r="AB17" t="str">
        <f xml:space="preserve"> CONCATENATE(LEFT($W17,2), " v ", LEFT(AB$16,2))</f>
        <v>A1 v A5</v>
      </c>
      <c r="AC17" t="str">
        <f xml:space="preserve"> CONCATENATE(LEFT($W17,2), " v ", LEFT(AC$16,2))</f>
        <v>A1 v B1</v>
      </c>
      <c r="AD17" t="str">
        <f xml:space="preserve"> CONCATENATE(LEFT($W17,2), " v ", LEFT(AD$16,2))</f>
        <v>A1 v B2</v>
      </c>
      <c r="AE17" t="str">
        <f xml:space="preserve"> CONCATENATE(LEFT($W17,2), " v ", LEFT(AE$16,2))</f>
        <v>A1 v B3</v>
      </c>
      <c r="AF17" t="str">
        <f xml:space="preserve"> CONCATENATE(LEFT($W17,2), " v ", LEFT(AF$16,2))</f>
        <v>A1 v B4</v>
      </c>
      <c r="AG17" t="str">
        <f xml:space="preserve"> CONCATENATE(LEFT($W17,2), " v ", LEFT(AG$16,2))</f>
        <v>A1 v C1</v>
      </c>
      <c r="AH17" t="str">
        <f xml:space="preserve"> CONCATENATE(LEFT($W17,2), " v ", LEFT(AH$16,2))</f>
        <v>A1 v C2</v>
      </c>
      <c r="AI17" t="str">
        <f xml:space="preserve"> CONCATENATE(LEFT($W17,2), " v ", LEFT(AI$16,2))</f>
        <v>A1 v C3</v>
      </c>
      <c r="AJ17" t="s">
        <v>30</v>
      </c>
      <c r="AK17" t="str">
        <f xml:space="preserve"> CONCATENATE(LEFT($W17,2), " v ", LEFT(AK$16,2))</f>
        <v>A1 v C5</v>
      </c>
    </row>
    <row r="18" spans="1:37" x14ac:dyDescent="0.3">
      <c r="A18" t="s">
        <v>100</v>
      </c>
      <c r="B18" t="s">
        <v>14</v>
      </c>
      <c r="C18" s="1"/>
      <c r="D18" s="1"/>
      <c r="E18">
        <f>COUNTIF($B$3:$AC$10,Z18)</f>
        <v>2</v>
      </c>
      <c r="F18">
        <f>COUNTIF($B$3:$AC$10,AA18)</f>
        <v>2</v>
      </c>
      <c r="G18">
        <f>COUNTIF($B$3:$AC$10,AB18)</f>
        <v>2</v>
      </c>
      <c r="H18">
        <f t="shared" ref="H18:P21" si="2">COUNTIF($B$3:$AC$9,AC18)</f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0</v>
      </c>
      <c r="P18" s="6">
        <f t="shared" si="2"/>
        <v>1</v>
      </c>
      <c r="Q18" s="8">
        <f>SUM(D17,E18:G18)</f>
        <v>8</v>
      </c>
      <c r="R18" s="13">
        <f t="shared" ref="R18:R20" si="3">SUM(H18:K18)</f>
        <v>4</v>
      </c>
      <c r="S18" s="8">
        <f t="shared" ref="S18:S20" si="4">SUM(L18:P18)</f>
        <v>2</v>
      </c>
      <c r="T18">
        <f>SUM(E18:P18)+SUM(D17:D29)</f>
        <v>14</v>
      </c>
      <c r="U18">
        <f t="shared" ref="U18:U21" si="5">H18*$H$15+I18*$I$15+J18*$J$15+K18*$K$15+L18*$L$15+M18*$M$15+N18*$N$15+O18*$O$15+P18*$P$15</f>
        <v>18</v>
      </c>
      <c r="V18">
        <f t="shared" ref="V18:V21" si="6">U18/6</f>
        <v>3</v>
      </c>
      <c r="W18" t="s">
        <v>14</v>
      </c>
      <c r="Y18" s="1"/>
      <c r="Z18" t="str">
        <f xml:space="preserve"> CONCATENATE(LEFT($W18,2), " v ", LEFT(Z$16,2))</f>
        <v>A2 v A3</v>
      </c>
      <c r="AA18" t="str">
        <f xml:space="preserve"> CONCATENATE(LEFT($W18,2), " v ", LEFT(AA$16,2))</f>
        <v>A2 v A4</v>
      </c>
      <c r="AB18" t="str">
        <f xml:space="preserve"> CONCATENATE(LEFT($W18,2), " v ", LEFT(AB$16,2))</f>
        <v>A2 v A5</v>
      </c>
      <c r="AC18" t="str">
        <f xml:space="preserve"> CONCATENATE(LEFT($W18,2), " v ", LEFT(AC$16,2))</f>
        <v>A2 v B1</v>
      </c>
      <c r="AD18" t="str">
        <f xml:space="preserve"> CONCATENATE(LEFT($W18,2), " v ", LEFT(AD$16,2))</f>
        <v>A2 v B2</v>
      </c>
      <c r="AE18" t="str">
        <f xml:space="preserve"> CONCATENATE(LEFT($W18,2), " v ", LEFT(AE$16,2))</f>
        <v>A2 v B3</v>
      </c>
      <c r="AF18" t="str">
        <f xml:space="preserve"> CONCATENATE(LEFT($W18,2), " v ", LEFT(AF$16,2))</f>
        <v>A2 v B4</v>
      </c>
      <c r="AG18" t="str">
        <f xml:space="preserve"> CONCATENATE(LEFT($W18,2), " v ", LEFT(AG$16,2))</f>
        <v>A2 v C1</v>
      </c>
      <c r="AH18" t="str">
        <f xml:space="preserve"> CONCATENATE(LEFT($W18,2), " v ", LEFT(AH$16,2))</f>
        <v>A2 v C2</v>
      </c>
      <c r="AI18" t="str">
        <f xml:space="preserve"> CONCATENATE(LEFT($W18,2), " v ", LEFT(AI$16,2))</f>
        <v>A2 v C3</v>
      </c>
      <c r="AJ18" t="str">
        <f xml:space="preserve"> CONCATENATE(LEFT($W18,2), " v ", LEFT(AJ$16,2))</f>
        <v>A2 v C4</v>
      </c>
      <c r="AK18" t="str">
        <f xml:space="preserve"> CONCATENATE(LEFT($W18,2), " v ", LEFT(AK$16,2))</f>
        <v>A2 v C5</v>
      </c>
    </row>
    <row r="19" spans="1:37" x14ac:dyDescent="0.3">
      <c r="A19" t="s">
        <v>101</v>
      </c>
      <c r="B19" t="s">
        <v>15</v>
      </c>
      <c r="C19" s="1"/>
      <c r="D19" s="1"/>
      <c r="E19" s="1"/>
      <c r="F19">
        <f>COUNTIF($B$3:$AC$10,AA19)</f>
        <v>2</v>
      </c>
      <c r="G19">
        <f>COUNTIF($B$3:$AC$10,AB19)</f>
        <v>2</v>
      </c>
      <c r="H19">
        <f t="shared" si="2"/>
        <v>1</v>
      </c>
      <c r="I19">
        <f t="shared" si="2"/>
        <v>1</v>
      </c>
      <c r="J19">
        <f t="shared" si="2"/>
        <v>0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0</v>
      </c>
      <c r="O19">
        <f t="shared" si="2"/>
        <v>1</v>
      </c>
      <c r="P19" s="6">
        <f t="shared" si="2"/>
        <v>0</v>
      </c>
      <c r="Q19" s="8">
        <f>SUM(E17:E18,F19:G19)</f>
        <v>8</v>
      </c>
      <c r="R19" s="12">
        <f t="shared" si="3"/>
        <v>3</v>
      </c>
      <c r="S19" s="8">
        <f t="shared" si="4"/>
        <v>3</v>
      </c>
      <c r="T19">
        <f>SUM(F19:P19)+SUM(E17:E29)</f>
        <v>14</v>
      </c>
      <c r="U19">
        <f t="shared" si="5"/>
        <v>14</v>
      </c>
      <c r="V19">
        <f t="shared" si="6"/>
        <v>2.3333333333333335</v>
      </c>
      <c r="W19" t="s">
        <v>15</v>
      </c>
      <c r="Z19" s="1"/>
      <c r="AA19" t="str">
        <f xml:space="preserve"> CONCATENATE(LEFT($W19,2), " v ", LEFT(AA$16,2))</f>
        <v>A3 v A4</v>
      </c>
      <c r="AB19" t="str">
        <f xml:space="preserve"> CONCATENATE(LEFT($W19,2), " v ", LEFT(AB$16,2))</f>
        <v>A3 v A5</v>
      </c>
      <c r="AC19" t="str">
        <f xml:space="preserve"> CONCATENATE(LEFT($W19,2), " v ", LEFT(AC$16,2))</f>
        <v>A3 v B1</v>
      </c>
      <c r="AD19" t="str">
        <f xml:space="preserve"> CONCATENATE(LEFT($W19,2), " v ", LEFT(AD$16,2))</f>
        <v>A3 v B2</v>
      </c>
      <c r="AE19" t="str">
        <f xml:space="preserve"> CONCATENATE(LEFT($W19,2), " v ", LEFT(AE$16,2))</f>
        <v>A3 v B3</v>
      </c>
      <c r="AF19" t="str">
        <f xml:space="preserve"> CONCATENATE(LEFT($W19,2), " v ", LEFT(AF$16,2))</f>
        <v>A3 v B4</v>
      </c>
      <c r="AG19" t="str">
        <f xml:space="preserve"> CONCATENATE(LEFT($W19,2), " v ", LEFT(AG$16,2))</f>
        <v>A3 v C1</v>
      </c>
      <c r="AH19" t="str">
        <f xml:space="preserve"> CONCATENATE(LEFT($W19,2), " v ", LEFT(AH$16,2))</f>
        <v>A3 v C2</v>
      </c>
      <c r="AI19" t="str">
        <f xml:space="preserve"> CONCATENATE(LEFT($W19,2), " v ", LEFT(AI$16,2))</f>
        <v>A3 v C3</v>
      </c>
      <c r="AJ19" t="str">
        <f xml:space="preserve"> CONCATENATE(LEFT($W19,2), " v ", LEFT(AJ$16,2))</f>
        <v>A3 v C4</v>
      </c>
      <c r="AK19" t="str">
        <f xml:space="preserve"> CONCATENATE(LEFT($W19,2), " v ", LEFT(AK$16,2))</f>
        <v>A3 v C5</v>
      </c>
    </row>
    <row r="20" spans="1:37" x14ac:dyDescent="0.3">
      <c r="A20" t="s">
        <v>102</v>
      </c>
      <c r="B20" t="s">
        <v>16</v>
      </c>
      <c r="C20" s="1"/>
      <c r="D20" s="1"/>
      <c r="E20" s="1"/>
      <c r="F20" s="1"/>
      <c r="G20">
        <f>COUNTIF($B$3:$AC$10,AB20)</f>
        <v>2</v>
      </c>
      <c r="H20">
        <f t="shared" si="2"/>
        <v>1</v>
      </c>
      <c r="I20">
        <f t="shared" si="2"/>
        <v>1</v>
      </c>
      <c r="J20">
        <f t="shared" si="2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2"/>
        <v>1</v>
      </c>
      <c r="O20">
        <f t="shared" si="2"/>
        <v>1</v>
      </c>
      <c r="P20" s="6">
        <f t="shared" si="2"/>
        <v>1</v>
      </c>
      <c r="Q20" s="8">
        <f>SUM(F17:F19,G20)</f>
        <v>8</v>
      </c>
      <c r="R20" s="12">
        <f t="shared" si="3"/>
        <v>3</v>
      </c>
      <c r="S20" s="8">
        <f t="shared" si="4"/>
        <v>3</v>
      </c>
      <c r="T20">
        <f>SUM($G20:$P20)+SUM(F$17:F$29)</f>
        <v>14</v>
      </c>
      <c r="U20">
        <f t="shared" si="5"/>
        <v>19</v>
      </c>
      <c r="V20">
        <f t="shared" si="6"/>
        <v>3.1666666666666665</v>
      </c>
      <c r="W20" t="s">
        <v>16</v>
      </c>
      <c r="AA20" s="1"/>
      <c r="AB20" t="str">
        <f xml:space="preserve"> CONCATENATE(LEFT($W20,2), " v ", LEFT(AB$16,2))</f>
        <v>A4 v A5</v>
      </c>
      <c r="AC20" t="str">
        <f xml:space="preserve"> CONCATENATE(LEFT($W20,2), " v ", LEFT(AC$16,2))</f>
        <v>A4 v B1</v>
      </c>
      <c r="AD20" t="str">
        <f xml:space="preserve"> CONCATENATE(LEFT($W20,2), " v ", LEFT(AD$16,2))</f>
        <v>A4 v B2</v>
      </c>
      <c r="AE20" t="str">
        <f xml:space="preserve"> CONCATENATE(LEFT($W20,2), " v ", LEFT(AE$16,2))</f>
        <v>A4 v B3</v>
      </c>
      <c r="AF20" t="str">
        <f xml:space="preserve"> CONCATENATE(LEFT($W20,2), " v ", LEFT(AF$16,2))</f>
        <v>A4 v B4</v>
      </c>
      <c r="AG20" t="str">
        <f xml:space="preserve"> CONCATENATE(LEFT($W20,2), " v ", LEFT(AG$16,2))</f>
        <v>A4 v C1</v>
      </c>
      <c r="AH20" t="str">
        <f xml:space="preserve"> CONCATENATE(LEFT($W20,2), " v ", LEFT(AH$16,2))</f>
        <v>A4 v C2</v>
      </c>
      <c r="AI20" t="str">
        <f xml:space="preserve"> CONCATENATE(LEFT($W20,2), " v ", LEFT(AI$16,2))</f>
        <v>A4 v C3</v>
      </c>
      <c r="AJ20" t="str">
        <f xml:space="preserve"> CONCATENATE(LEFT($W20,2), " v ", LEFT(AJ$16,2))</f>
        <v>A4 v C4</v>
      </c>
      <c r="AK20" t="str">
        <f xml:space="preserve"> CONCATENATE(LEFT($W20,2), " v ", LEFT(AK$16,2))</f>
        <v>A4 v C5</v>
      </c>
    </row>
    <row r="21" spans="1:37" x14ac:dyDescent="0.3">
      <c r="A21" t="s">
        <v>103</v>
      </c>
      <c r="B21" t="s">
        <v>94</v>
      </c>
      <c r="C21" s="1"/>
      <c r="D21" s="1"/>
      <c r="E21" s="1"/>
      <c r="F21" s="1"/>
      <c r="G21" s="1"/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0</v>
      </c>
      <c r="O21">
        <f t="shared" si="2"/>
        <v>1</v>
      </c>
      <c r="P21" s="6">
        <f t="shared" si="2"/>
        <v>1</v>
      </c>
      <c r="Q21" s="9">
        <f xml:space="preserve"> SUM(G17:G20)</f>
        <v>8</v>
      </c>
      <c r="R21" s="12">
        <f>SUM(H21:J21)</f>
        <v>3</v>
      </c>
      <c r="S21" s="9">
        <f>SUM(L21:P21)</f>
        <v>3</v>
      </c>
      <c r="T21">
        <f>SUM(H21:P21)+SUM(G17:G29)</f>
        <v>14</v>
      </c>
      <c r="U21">
        <f t="shared" si="5"/>
        <v>17</v>
      </c>
      <c r="V21">
        <f t="shared" si="6"/>
        <v>2.8333333333333335</v>
      </c>
      <c r="W21" t="s">
        <v>94</v>
      </c>
      <c r="AA21" s="1"/>
      <c r="AB21" s="1"/>
      <c r="AC21" t="str">
        <f xml:space="preserve"> CONCATENATE(LEFT($W21,2), " v ", LEFT(AC$16,2))</f>
        <v>A5 v B1</v>
      </c>
      <c r="AD21" t="str">
        <f xml:space="preserve"> CONCATENATE(LEFT($W21,2), " v ", LEFT(AD$16,2))</f>
        <v>A5 v B2</v>
      </c>
      <c r="AE21" t="str">
        <f xml:space="preserve"> CONCATENATE(LEFT($W21,2), " v ", LEFT(AE$16,2))</f>
        <v>A5 v B3</v>
      </c>
      <c r="AF21" t="str">
        <f xml:space="preserve"> CONCATENATE(LEFT($W21,2), " v ", LEFT(AF$16,2))</f>
        <v>A5 v B4</v>
      </c>
      <c r="AG21" t="str">
        <f xml:space="preserve"> CONCATENATE(LEFT($W21,2), " v ", LEFT(AG$16,2))</f>
        <v>A5 v C1</v>
      </c>
      <c r="AH21" t="str">
        <f xml:space="preserve"> CONCATENATE(LEFT($W21,2), " v ", LEFT(AH$16,2))</f>
        <v>A5 v C2</v>
      </c>
      <c r="AI21" t="str">
        <f xml:space="preserve"> CONCATENATE(LEFT($W21,2), " v ", LEFT(AI$16,2))</f>
        <v>A5 v C3</v>
      </c>
      <c r="AJ21" t="str">
        <f xml:space="preserve"> CONCATENATE(LEFT($W21,2), " v ", LEFT(AJ$16,2))</f>
        <v>A5 v C4</v>
      </c>
      <c r="AK21" t="str">
        <f xml:space="preserve"> CONCATENATE(LEFT($W21,2), " v ", LEFT(AK$16,2))</f>
        <v>A5 v C5</v>
      </c>
    </row>
    <row r="22" spans="1:37" x14ac:dyDescent="0.3">
      <c r="A22" t="s">
        <v>105</v>
      </c>
      <c r="B22" t="s">
        <v>17</v>
      </c>
      <c r="C22" s="1"/>
      <c r="D22" s="1"/>
      <c r="E22" s="1"/>
      <c r="F22" s="1"/>
      <c r="G22" s="1"/>
      <c r="H22" s="1"/>
      <c r="I22">
        <f t="shared" ref="I22:P22" si="7">COUNTIF($B$3:$AC$9,AD22)</f>
        <v>2</v>
      </c>
      <c r="J22">
        <f t="shared" si="7"/>
        <v>2</v>
      </c>
      <c r="K22">
        <f t="shared" si="7"/>
        <v>2</v>
      </c>
      <c r="L22">
        <f t="shared" si="7"/>
        <v>1</v>
      </c>
      <c r="M22">
        <f t="shared" si="7"/>
        <v>0</v>
      </c>
      <c r="N22">
        <f t="shared" si="7"/>
        <v>1</v>
      </c>
      <c r="O22">
        <f t="shared" si="7"/>
        <v>1</v>
      </c>
      <c r="P22">
        <f t="shared" si="7"/>
        <v>0</v>
      </c>
      <c r="Q22" s="10">
        <f>SUM(H17:H21)</f>
        <v>5</v>
      </c>
      <c r="R22" s="7">
        <f>SUM(I22:K22)</f>
        <v>6</v>
      </c>
      <c r="S22" s="8">
        <f>SUM(L22:P22)</f>
        <v>3</v>
      </c>
      <c r="T22">
        <f>SUM(I22:P22)+SUM(H17:H29)</f>
        <v>14</v>
      </c>
      <c r="U22">
        <f>H17*$C$15+H18*$D$15+H19*$E$15+H20*$F$15+H21*$G$15+L21*$L$15+M21*$M$15+N21*$N$15+O21*$O$15+P21*$P$15</f>
        <v>26</v>
      </c>
      <c r="V22">
        <f>U22/8</f>
        <v>3.25</v>
      </c>
      <c r="W22" t="s">
        <v>17</v>
      </c>
      <c r="AC22" s="1"/>
      <c r="AD22" t="str">
        <f xml:space="preserve"> CONCATENATE(LEFT($W22,2), " v ", LEFT(AD$16,2))</f>
        <v>B1 v B2</v>
      </c>
      <c r="AE22" t="str">
        <f xml:space="preserve"> CONCATENATE(LEFT($W22,2), " v ", LEFT(AE$16,2))</f>
        <v>B1 v B3</v>
      </c>
      <c r="AF22" t="str">
        <f xml:space="preserve"> CONCATENATE(LEFT($W22,2), " v ", LEFT(AF$16,2))</f>
        <v>B1 v B4</v>
      </c>
      <c r="AG22" t="str">
        <f xml:space="preserve"> CONCATENATE(LEFT($W22,2), " v ", LEFT(AG$16,2))</f>
        <v>B1 v C1</v>
      </c>
      <c r="AH22" t="str">
        <f xml:space="preserve"> CONCATENATE(LEFT($W22,2), " v ", LEFT(AH$16,2))</f>
        <v>B1 v C2</v>
      </c>
      <c r="AI22" t="str">
        <f xml:space="preserve"> CONCATENATE(LEFT($W22,2), " v ", LEFT(AI$16,2))</f>
        <v>B1 v C3</v>
      </c>
      <c r="AJ22" t="str">
        <f xml:space="preserve"> CONCATENATE(LEFT($W22,2), " v ", LEFT(AJ$16,2))</f>
        <v>B1 v C4</v>
      </c>
      <c r="AK22" t="str">
        <f xml:space="preserve"> CONCATENATE(LEFT($W22,2), " v ", LEFT(AK$16,2))</f>
        <v>B1 v C5</v>
      </c>
    </row>
    <row r="23" spans="1:37" x14ac:dyDescent="0.3">
      <c r="A23" t="s">
        <v>106</v>
      </c>
      <c r="B23" t="s">
        <v>18</v>
      </c>
      <c r="C23" s="1"/>
      <c r="D23" s="1"/>
      <c r="E23" s="1"/>
      <c r="F23" s="1"/>
      <c r="G23" s="1"/>
      <c r="H23" s="1"/>
      <c r="I23" s="1"/>
      <c r="J23">
        <f>COUNTIF($B$3:$AC$10,AE23)</f>
        <v>2</v>
      </c>
      <c r="K23">
        <f>COUNTIF($B$3:$AC$10,AF23)</f>
        <v>2</v>
      </c>
      <c r="L23">
        <f t="shared" ref="L23:P25" si="8">COUNTIF($B$3:$AC$9,AG23)</f>
        <v>1</v>
      </c>
      <c r="M23">
        <f t="shared" si="8"/>
        <v>1</v>
      </c>
      <c r="N23">
        <f t="shared" si="8"/>
        <v>0</v>
      </c>
      <c r="O23">
        <f t="shared" si="8"/>
        <v>1</v>
      </c>
      <c r="P23">
        <f t="shared" si="8"/>
        <v>1</v>
      </c>
      <c r="Q23" s="11">
        <f>SUM(I17:I21)</f>
        <v>4</v>
      </c>
      <c r="R23" s="8">
        <f>SUM(J23:K23,I22)</f>
        <v>6</v>
      </c>
      <c r="S23" s="8">
        <f t="shared" ref="S23:S25" si="9">SUM(L23:P23)</f>
        <v>4</v>
      </c>
      <c r="T23">
        <f>SUM(J23:P23)+SUM(I17:I29)</f>
        <v>14</v>
      </c>
      <c r="U23">
        <f>I17*$C$15+I18*$D$15+I19*$E$15+I20*$F$15+I21*$G$15+L22*$L$15+M22*$M$15+N22*$N$15+O22*$O$15+P22*$P$15</f>
        <v>22</v>
      </c>
      <c r="V23">
        <f t="shared" ref="V23:V25" si="10">U23/8</f>
        <v>2.75</v>
      </c>
      <c r="W23" t="s">
        <v>18</v>
      </c>
      <c r="AD23" s="1"/>
      <c r="AE23" t="str">
        <f xml:space="preserve"> CONCATENATE(LEFT($W23,2), " v ", LEFT(AE$16,2))</f>
        <v>B2 v B3</v>
      </c>
      <c r="AF23" t="str">
        <f xml:space="preserve"> CONCATENATE(LEFT($W23,2), " v ", LEFT(AF$16,2))</f>
        <v>B2 v B4</v>
      </c>
      <c r="AG23" t="str">
        <f xml:space="preserve"> CONCATENATE(LEFT($W23,2), " v ", LEFT(AG$16,2))</f>
        <v>B2 v C1</v>
      </c>
      <c r="AH23" t="str">
        <f xml:space="preserve"> CONCATENATE(LEFT($W23,2), " v ", LEFT(AH$16,2))</f>
        <v>B2 v C2</v>
      </c>
      <c r="AI23" t="str">
        <f xml:space="preserve"> CONCATENATE(LEFT($W23,2), " v ", LEFT(AI$16,2))</f>
        <v>B2 v C3</v>
      </c>
      <c r="AJ23" t="str">
        <f xml:space="preserve"> CONCATENATE(LEFT($W23,2), " v ", LEFT(AJ$16,2))</f>
        <v>B2 v C4</v>
      </c>
      <c r="AK23" t="str">
        <f xml:space="preserve"> CONCATENATE(LEFT($W23,2), " v ", LEFT(AK$16,2))</f>
        <v>B2 v C5</v>
      </c>
    </row>
    <row r="24" spans="1:37" x14ac:dyDescent="0.3">
      <c r="A24" t="s">
        <v>107</v>
      </c>
      <c r="B24" t="s">
        <v>19</v>
      </c>
      <c r="C24" s="1"/>
      <c r="D24" s="1"/>
      <c r="E24" s="1"/>
      <c r="F24" s="1"/>
      <c r="G24" s="1"/>
      <c r="H24" s="1"/>
      <c r="I24" s="1"/>
      <c r="J24" s="1"/>
      <c r="K24">
        <f>COUNTIF($B$3:$AC$10,AF24)</f>
        <v>2</v>
      </c>
      <c r="L24">
        <f t="shared" si="8"/>
        <v>1</v>
      </c>
      <c r="M24">
        <f t="shared" si="8"/>
        <v>1</v>
      </c>
      <c r="N24">
        <f t="shared" si="8"/>
        <v>1</v>
      </c>
      <c r="O24">
        <f t="shared" si="8"/>
        <v>1</v>
      </c>
      <c r="P24">
        <f t="shared" si="8"/>
        <v>1</v>
      </c>
      <c r="Q24" s="11">
        <f>SUM(J17:J21)</f>
        <v>3</v>
      </c>
      <c r="R24" s="8">
        <f>SUM(J22:J23,K23)</f>
        <v>6</v>
      </c>
      <c r="S24" s="8">
        <f t="shared" si="9"/>
        <v>5</v>
      </c>
      <c r="T24">
        <f>SUM(K24:P24)+SUM(J17:J29)</f>
        <v>14</v>
      </c>
      <c r="U24">
        <f>J17*$C$15+J18*$D$15+J19*$E$15+J20*$F$15+J21*$G$15+L23*$L$15+M23*$M$15+N23*$N$15+O23*$O$15+P23*$P$15</f>
        <v>20</v>
      </c>
      <c r="V24">
        <f t="shared" si="10"/>
        <v>2.5</v>
      </c>
      <c r="W24" t="s">
        <v>19</v>
      </c>
      <c r="AE24" s="1"/>
      <c r="AF24" t="str">
        <f xml:space="preserve"> CONCATENATE(LEFT($W24,2), " v ", LEFT(AF$16,2))</f>
        <v>B3 v B4</v>
      </c>
      <c r="AG24" t="str">
        <f xml:space="preserve"> CONCATENATE(LEFT($W24,2), " v ", LEFT(AG$16,2))</f>
        <v>B3 v C1</v>
      </c>
      <c r="AH24" t="str">
        <f xml:space="preserve"> CONCATENATE(LEFT($W24,2), " v ", LEFT(AH$16,2))</f>
        <v>B3 v C2</v>
      </c>
      <c r="AI24" t="str">
        <f xml:space="preserve"> CONCATENATE(LEFT($W24,2), " v ", LEFT(AI$16,2))</f>
        <v>B3 v C3</v>
      </c>
      <c r="AJ24" t="str">
        <f xml:space="preserve"> CONCATENATE(LEFT($W24,2), " v ", LEFT(AJ$16,2))</f>
        <v>B3 v C4</v>
      </c>
      <c r="AK24" t="str">
        <f xml:space="preserve"> CONCATENATE(LEFT($W24,2), " v ", LEFT(AK$16,2))</f>
        <v>B3 v C5</v>
      </c>
    </row>
    <row r="25" spans="1:37" x14ac:dyDescent="0.3">
      <c r="A25" t="s">
        <v>108</v>
      </c>
      <c r="B25" t="s">
        <v>20</v>
      </c>
      <c r="C25" s="1"/>
      <c r="D25" s="1"/>
      <c r="E25" s="1"/>
      <c r="F25" s="1"/>
      <c r="G25" s="1"/>
      <c r="H25" s="1"/>
      <c r="I25" s="1"/>
      <c r="J25" s="1"/>
      <c r="K25" s="1"/>
      <c r="L25">
        <f t="shared" si="8"/>
        <v>1</v>
      </c>
      <c r="M25">
        <f t="shared" si="8"/>
        <v>1</v>
      </c>
      <c r="N25">
        <f t="shared" si="8"/>
        <v>1</v>
      </c>
      <c r="O25">
        <f t="shared" si="8"/>
        <v>0</v>
      </c>
      <c r="P25">
        <f t="shared" si="8"/>
        <v>1</v>
      </c>
      <c r="Q25" s="11">
        <f>SUM(K17:K21)</f>
        <v>4</v>
      </c>
      <c r="R25" s="8">
        <f>SUM(K22:K24)</f>
        <v>6</v>
      </c>
      <c r="S25" s="9">
        <f t="shared" si="9"/>
        <v>4</v>
      </c>
      <c r="T25">
        <f>SUM(L25:P25)+SUM(K17:K29)</f>
        <v>14</v>
      </c>
      <c r="U25">
        <f>K17*$C$15+K18*$D$15+K19*$E$15+K20*$F$15+K21*$G$15+L24*$L$15+M24*$M$15+N24*$N$15+O24*$O$15+P24*$P$15</f>
        <v>25</v>
      </c>
      <c r="V25">
        <f t="shared" si="10"/>
        <v>3.125</v>
      </c>
      <c r="W25" t="s">
        <v>20</v>
      </c>
      <c r="AF25" s="1"/>
      <c r="AG25" t="str">
        <f xml:space="preserve"> CONCATENATE(LEFT($W25,2), " v ", LEFT(AG$16,2))</f>
        <v>B4 v C1</v>
      </c>
      <c r="AH25" t="str">
        <f xml:space="preserve"> CONCATENATE(LEFT($W25,2), " v ", LEFT(AH$16,2))</f>
        <v>B4 v C2</v>
      </c>
      <c r="AI25" t="str">
        <f xml:space="preserve"> CONCATENATE(LEFT($W25,2), " v ", LEFT(AI$16,2))</f>
        <v>B4 v C3</v>
      </c>
      <c r="AJ25" t="str">
        <f xml:space="preserve"> CONCATENATE(LEFT($W25,2), " v ", LEFT(AJ$16,2))</f>
        <v>B4 v C4</v>
      </c>
      <c r="AK25" t="str">
        <f xml:space="preserve"> CONCATENATE(LEFT($W25,2), " v ", LEFT(AK$16,2))</f>
        <v>B4 v C5</v>
      </c>
    </row>
    <row r="26" spans="1:37" x14ac:dyDescent="0.3">
      <c r="A26" t="s">
        <v>109</v>
      </c>
      <c r="B26" t="s"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>
        <f>COUNTIF($B$3:$AC$10,AH26)</f>
        <v>2</v>
      </c>
      <c r="N26">
        <f>COUNTIF($B$3:$AC$10,AI26)</f>
        <v>2</v>
      </c>
      <c r="O26">
        <f>COUNTIF($B$3:$AC$10,AJ26)</f>
        <v>2</v>
      </c>
      <c r="P26">
        <f>COUNTIF($B$3:$AC$10,AK26)</f>
        <v>2</v>
      </c>
      <c r="Q26" s="7">
        <f>SUM(L17:L21)</f>
        <v>2</v>
      </c>
      <c r="R26" s="15">
        <f>SUM(L22:L25)</f>
        <v>4</v>
      </c>
      <c r="S26" s="7">
        <f>SUM(M26:P26)</f>
        <v>8</v>
      </c>
      <c r="T26">
        <f>SUM(M26:P26)+SUM(L17:L29)</f>
        <v>14</v>
      </c>
      <c r="U26">
        <f>L31</f>
        <v>14</v>
      </c>
      <c r="V26">
        <f>U26/6</f>
        <v>2.3333333333333335</v>
      </c>
      <c r="W26" t="s">
        <v>21</v>
      </c>
      <c r="AG26" s="1"/>
      <c r="AH26" t="str">
        <f xml:space="preserve"> CONCATENATE(LEFT($W26,2), " v ", LEFT(AH$16,2))</f>
        <v>C1 v C2</v>
      </c>
      <c r="AI26" t="str">
        <f xml:space="preserve"> CONCATENATE(LEFT($W26,2), " v ", LEFT(AI$16,2))</f>
        <v>C1 v C3</v>
      </c>
      <c r="AJ26" t="str">
        <f xml:space="preserve"> CONCATENATE(LEFT($W26,2), " v ", LEFT(AJ$16,2))</f>
        <v>C1 v C4</v>
      </c>
      <c r="AK26" t="str">
        <f xml:space="preserve"> CONCATENATE(LEFT($W26,2), " v ", LEFT(AK$16,2))</f>
        <v>C1 v C5</v>
      </c>
    </row>
    <row r="27" spans="1:37" x14ac:dyDescent="0.3">
      <c r="A27" t="s">
        <v>110</v>
      </c>
      <c r="B27" t="s"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COUNTIF($B$3:$AC$10,AI27)</f>
        <v>2</v>
      </c>
      <c r="O27">
        <f>COUNTIF($B$3:$AC$10,AJ27)</f>
        <v>2</v>
      </c>
      <c r="P27">
        <f>COUNTIF($B$3:$AC$10,AK27)</f>
        <v>2</v>
      </c>
      <c r="Q27" s="8">
        <f>SUM(M17:M21)</f>
        <v>3</v>
      </c>
      <c r="R27" s="6">
        <f>SUM(M22:M25)</f>
        <v>3</v>
      </c>
      <c r="S27" s="8">
        <f>SUM(M26,N27:P27)</f>
        <v>8</v>
      </c>
      <c r="T27">
        <f>SUM(N27:P27)+SUM(M17:M29)</f>
        <v>14</v>
      </c>
      <c r="U27">
        <f>M31</f>
        <v>18</v>
      </c>
      <c r="V27">
        <f t="shared" ref="V27:V30" si="11">U27/6</f>
        <v>3</v>
      </c>
      <c r="W27" t="s">
        <v>22</v>
      </c>
      <c r="AH27" s="1"/>
      <c r="AI27" t="str">
        <f xml:space="preserve"> CONCATENATE(LEFT($W27,2), " v ", LEFT(AI$16,2))</f>
        <v>C2 v C3</v>
      </c>
      <c r="AJ27" t="str">
        <f xml:space="preserve"> CONCATENATE(LEFT($W27,2), " v ", LEFT(AJ$16,2))</f>
        <v>C2 v C4</v>
      </c>
      <c r="AK27" t="str">
        <f xml:space="preserve"> CONCATENATE(LEFT($W27,2), " v ", LEFT(AK$16,2))</f>
        <v>C2 v C5</v>
      </c>
    </row>
    <row r="28" spans="1:37" x14ac:dyDescent="0.3">
      <c r="A28" t="s">
        <v>111</v>
      </c>
      <c r="B28" t="s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>
        <f>COUNTIF($B$3:$AC$10,AJ28)</f>
        <v>2</v>
      </c>
      <c r="P28">
        <f>COUNTIF($B$3:$AC$10,AK28)</f>
        <v>2</v>
      </c>
      <c r="Q28" s="8">
        <f>SUM(N17:N21)</f>
        <v>3</v>
      </c>
      <c r="R28" s="6">
        <f>SUM(N22:N25)</f>
        <v>3</v>
      </c>
      <c r="S28" s="8">
        <f>SUM(N26:N27,O28:P28)</f>
        <v>8</v>
      </c>
      <c r="T28">
        <f>SUM(O28:P28)+SUM(N17:N29)</f>
        <v>14</v>
      </c>
      <c r="U28">
        <f>N31</f>
        <v>15</v>
      </c>
      <c r="V28">
        <f t="shared" si="11"/>
        <v>2.5</v>
      </c>
      <c r="W28" t="s">
        <v>23</v>
      </c>
      <c r="AI28" s="1"/>
      <c r="AJ28" t="str">
        <f xml:space="preserve"> CONCATENATE(LEFT($W28,2), " v ", LEFT(AJ$16,2))</f>
        <v>C3 v C4</v>
      </c>
      <c r="AK28" t="str">
        <f xml:space="preserve"> CONCATENATE(LEFT($W28,2), " v ", LEFT(AK$16,2))</f>
        <v>C3 v C5</v>
      </c>
    </row>
    <row r="29" spans="1:37" x14ac:dyDescent="0.3">
      <c r="A29" t="s">
        <v>112</v>
      </c>
      <c r="B29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>
        <f>COUNTIF($B$3:$AC$10,AK29)</f>
        <v>2</v>
      </c>
      <c r="Q29" s="8">
        <f>SUM(O17:O21)</f>
        <v>3</v>
      </c>
      <c r="R29" s="6">
        <f>SUM(O22:O25)</f>
        <v>3</v>
      </c>
      <c r="S29" s="8">
        <f>SUM(O26:O28,P29)</f>
        <v>8</v>
      </c>
      <c r="T29">
        <f>SUM(O17:O29)+P29</f>
        <v>14</v>
      </c>
      <c r="U29">
        <f>O31</f>
        <v>18</v>
      </c>
      <c r="V29">
        <f t="shared" si="11"/>
        <v>3</v>
      </c>
      <c r="W29" t="s">
        <v>24</v>
      </c>
      <c r="AJ29" s="1"/>
      <c r="AK29" t="str">
        <f xml:space="preserve"> CONCATENATE(LEFT($W29,2), " v ", LEFT(AK$16,2))</f>
        <v>C4 v C5</v>
      </c>
    </row>
    <row r="30" spans="1:37" x14ac:dyDescent="0.3">
      <c r="A30" t="s">
        <v>113</v>
      </c>
      <c r="B30" t="s">
        <v>93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4"/>
      <c r="Q30" s="9">
        <f>SUM(P17:P21)</f>
        <v>3</v>
      </c>
      <c r="R30" s="16">
        <f>SUM(P22:P25)</f>
        <v>3</v>
      </c>
      <c r="S30" s="9">
        <f>SUM(P26:P29)</f>
        <v>8</v>
      </c>
      <c r="T30">
        <f>SUM(P17:P29)</f>
        <v>14</v>
      </c>
      <c r="U30">
        <f>P31</f>
        <v>20</v>
      </c>
      <c r="V30">
        <f t="shared" si="11"/>
        <v>3.3333333333333335</v>
      </c>
      <c r="W30" t="s">
        <v>93</v>
      </c>
      <c r="AI30" s="1"/>
      <c r="AK30" s="1"/>
    </row>
    <row r="31" spans="1:37" x14ac:dyDescent="0.3">
      <c r="L31">
        <f>L17*$C$15+L18*$D$15+L19*$E$15+L20*$F$15+L21*$G$15+L22*$H$15+L23*$I$15+L24*$J$15+L25*$K$15</f>
        <v>14</v>
      </c>
      <c r="M31">
        <f t="shared" ref="M31:P31" si="12">M17*$C$15+M18*$D$15+M19*$E$15+M20*$F$15+M21*$G$15+M22*$H$15+M23*$I$15+M24*$J$15+M25*$K$15</f>
        <v>18</v>
      </c>
      <c r="N31">
        <f t="shared" si="12"/>
        <v>15</v>
      </c>
      <c r="O31">
        <f t="shared" si="12"/>
        <v>18</v>
      </c>
      <c r="P31">
        <f t="shared" si="12"/>
        <v>20</v>
      </c>
    </row>
    <row r="32" spans="1:37" x14ac:dyDescent="0.3">
      <c r="B32" s="33" t="s">
        <v>0</v>
      </c>
      <c r="C32" s="33"/>
      <c r="D32" s="33" t="s">
        <v>1</v>
      </c>
      <c r="E32" s="33"/>
      <c r="F32" s="29" t="s">
        <v>2</v>
      </c>
      <c r="G32" s="29"/>
      <c r="H32" s="29" t="s">
        <v>3</v>
      </c>
      <c r="I32" s="29"/>
      <c r="J32" s="29" t="s">
        <v>4</v>
      </c>
      <c r="K32" s="29"/>
      <c r="L32" s="29" t="s">
        <v>5</v>
      </c>
      <c r="M32" s="29"/>
      <c r="N32" s="29" t="s">
        <v>6</v>
      </c>
      <c r="O32" s="29"/>
      <c r="P32" s="29" t="s">
        <v>7</v>
      </c>
      <c r="Q32" s="29"/>
      <c r="R32" s="29" t="s">
        <v>8</v>
      </c>
      <c r="S32" s="29"/>
      <c r="T32" s="29" t="s">
        <v>9</v>
      </c>
      <c r="U32" s="29"/>
      <c r="V32" s="29" t="s">
        <v>10</v>
      </c>
      <c r="W32" s="29"/>
      <c r="X32" s="29" t="s">
        <v>11</v>
      </c>
      <c r="Y32" s="29"/>
      <c r="Z32" s="29" t="s">
        <v>12</v>
      </c>
      <c r="AA32" s="29"/>
      <c r="AB32" s="29" t="s">
        <v>61</v>
      </c>
      <c r="AC32" s="29"/>
    </row>
    <row r="33" spans="1:29" x14ac:dyDescent="0.3">
      <c r="B33" t="str">
        <f>LEFT(B3,2)</f>
        <v>A1</v>
      </c>
      <c r="C33" t="str">
        <f>RIGHT(B3,2)</f>
        <v>A2</v>
      </c>
      <c r="D33" t="str">
        <f t="shared" ref="D33" si="13">LEFT(D3,2)</f>
        <v>A1</v>
      </c>
      <c r="E33" t="str">
        <f t="shared" ref="E33" si="14">RIGHT(D3,2)</f>
        <v>A5</v>
      </c>
      <c r="F33" t="str">
        <f t="shared" ref="F33" si="15">LEFT(F3,2)</f>
        <v>A1</v>
      </c>
      <c r="G33" t="str">
        <f t="shared" ref="G33" si="16">RIGHT(F3,2)</f>
        <v>A4</v>
      </c>
      <c r="H33" t="str">
        <f t="shared" ref="H33" si="17">LEFT(H3,2)</f>
        <v>A1</v>
      </c>
      <c r="I33" t="str">
        <f t="shared" ref="I33" si="18">RIGHT(H3,2)</f>
        <v>A3</v>
      </c>
      <c r="J33" t="str">
        <f t="shared" ref="J33" si="19">LEFT(J3,2)</f>
        <v>A1</v>
      </c>
      <c r="K33" t="str">
        <f t="shared" ref="K33" si="20">RIGHT(J3,2)</f>
        <v>A2</v>
      </c>
      <c r="L33" t="str">
        <f t="shared" ref="L33" si="21">LEFT(L3,2)</f>
        <v>A1</v>
      </c>
      <c r="M33" t="str">
        <f t="shared" ref="M33" si="22">RIGHT(L3,2)</f>
        <v>A5</v>
      </c>
      <c r="N33" t="str">
        <f t="shared" ref="N33" si="23">LEFT(N3,2)</f>
        <v>A2</v>
      </c>
      <c r="O33" t="str">
        <f t="shared" ref="O33" si="24">RIGHT(N3,2)</f>
        <v>A3</v>
      </c>
      <c r="P33" t="str">
        <f t="shared" ref="P33" si="25">LEFT(P3,2)</f>
        <v>A1</v>
      </c>
      <c r="Q33" t="str">
        <f t="shared" ref="Q33" si="26">RIGHT(P3,2)</f>
        <v>A4</v>
      </c>
      <c r="R33" t="str">
        <f t="shared" ref="R33" si="27">LEFT(R3,2)</f>
        <v>A3</v>
      </c>
      <c r="S33" t="str">
        <f t="shared" ref="S33" si="28">RIGHT(R3,2)</f>
        <v>A5</v>
      </c>
      <c r="T33" t="str">
        <f t="shared" ref="T33" si="29">LEFT(T3,2)</f>
        <v>A3</v>
      </c>
      <c r="U33" t="str">
        <f t="shared" ref="U33" si="30">RIGHT(T3,2)</f>
        <v>A5</v>
      </c>
      <c r="V33" t="str">
        <f t="shared" ref="V33" si="31">LEFT(V3,2)</f>
        <v>A1</v>
      </c>
      <c r="W33" t="str">
        <f t="shared" ref="W33" si="32">RIGHT(V3,2)</f>
        <v>A3</v>
      </c>
      <c r="X33" t="str">
        <f t="shared" ref="X33" si="33">LEFT(X3,2)</f>
        <v>C1</v>
      </c>
      <c r="Y33" t="str">
        <f t="shared" ref="Y33" si="34">RIGHT(X3,2)</f>
        <v>C5</v>
      </c>
      <c r="Z33" t="str">
        <f t="shared" ref="Z33" si="35">LEFT(Z3,2)</f>
        <v>C2</v>
      </c>
      <c r="AA33" t="str">
        <f t="shared" ref="AA33" si="36">RIGHT(Z3,2)</f>
        <v>C5</v>
      </c>
      <c r="AB33" t="str">
        <f t="shared" ref="AB33" si="37">LEFT(AB3,2)</f>
        <v>A1</v>
      </c>
      <c r="AC33" t="str">
        <f t="shared" ref="AC33:AC39" si="38">RIGHT(AB3,2)</f>
        <v>C2</v>
      </c>
    </row>
    <row r="34" spans="1:29" x14ac:dyDescent="0.3">
      <c r="B34" t="str">
        <f t="shared" ref="B34:B39" si="39">LEFT(B4,2)</f>
        <v>A3</v>
      </c>
      <c r="C34" t="str">
        <f t="shared" ref="C34:C39" si="40">RIGHT(B4,2)</f>
        <v>A4</v>
      </c>
      <c r="D34" t="str">
        <f t="shared" ref="D34" si="41">LEFT(D4,2)</f>
        <v>A2</v>
      </c>
      <c r="E34" t="str">
        <f t="shared" ref="E34" si="42">RIGHT(D4,2)</f>
        <v>A3</v>
      </c>
      <c r="F34" t="str">
        <f t="shared" ref="F34" si="43">LEFT(F4,2)</f>
        <v>A2</v>
      </c>
      <c r="G34" t="str">
        <f t="shared" ref="G34" si="44">RIGHT(F4,2)</f>
        <v>A5</v>
      </c>
      <c r="H34" t="str">
        <f t="shared" ref="H34" si="45">LEFT(H4,2)</f>
        <v>A4</v>
      </c>
      <c r="I34" t="str">
        <f t="shared" ref="I34" si="46">RIGHT(H4,2)</f>
        <v>A5</v>
      </c>
      <c r="J34" t="str">
        <f t="shared" ref="J34" si="47">LEFT(J4,2)</f>
        <v>A3</v>
      </c>
      <c r="K34" t="str">
        <f t="shared" ref="K34" si="48">RIGHT(J4,2)</f>
        <v>A4</v>
      </c>
      <c r="L34" t="str">
        <f t="shared" ref="L34" si="49">LEFT(L4,2)</f>
        <v>A2</v>
      </c>
      <c r="M34" t="str">
        <f t="shared" ref="M34" si="50">RIGHT(L4,2)</f>
        <v>A4</v>
      </c>
      <c r="N34" t="str">
        <f t="shared" ref="N34" si="51">LEFT(N4,2)</f>
        <v>A4</v>
      </c>
      <c r="O34" t="str">
        <f t="shared" ref="O34" si="52">RIGHT(N4,2)</f>
        <v>A5</v>
      </c>
      <c r="P34" t="str">
        <f t="shared" ref="P34" si="53">LEFT(P4,2)</f>
        <v>C2</v>
      </c>
      <c r="Q34" t="str">
        <f t="shared" ref="Q34" si="54">RIGHT(P4,2)</f>
        <v>C5</v>
      </c>
      <c r="R34" t="str">
        <f t="shared" ref="R34" si="55">LEFT(R4,2)</f>
        <v>C1</v>
      </c>
      <c r="S34" t="str">
        <f t="shared" ref="S34" si="56">RIGHT(R4,2)</f>
        <v>C4</v>
      </c>
      <c r="T34" t="str">
        <f t="shared" ref="T34" si="57">LEFT(T4,2)</f>
        <v>C2</v>
      </c>
      <c r="U34" t="str">
        <f t="shared" ref="U34" si="58">RIGHT(T4,2)</f>
        <v>C3</v>
      </c>
      <c r="V34" t="str">
        <f t="shared" ref="V34" si="59">LEFT(V4,2)</f>
        <v>A2</v>
      </c>
      <c r="W34" t="str">
        <f t="shared" ref="W34" si="60">RIGHT(V4,2)</f>
        <v>A5</v>
      </c>
      <c r="X34" t="str">
        <f t="shared" ref="X34" si="61">LEFT(X4,2)</f>
        <v>C2</v>
      </c>
      <c r="Y34" t="str">
        <f t="shared" ref="Y34" si="62">RIGHT(X4,2)</f>
        <v>C4</v>
      </c>
      <c r="Z34" t="str">
        <f t="shared" ref="Z34" si="63">LEFT(Z4,2)</f>
        <v>C3</v>
      </c>
      <c r="AA34" t="str">
        <f t="shared" ref="AA34" si="64">RIGHT(Z4,2)</f>
        <v>C4</v>
      </c>
      <c r="AB34" t="str">
        <f t="shared" ref="AB34" si="65">LEFT(AB4,2)</f>
        <v>B1</v>
      </c>
      <c r="AC34" t="str">
        <f t="shared" si="38"/>
        <v>C3</v>
      </c>
    </row>
    <row r="35" spans="1:29" x14ac:dyDescent="0.3">
      <c r="B35" t="str">
        <f t="shared" si="39"/>
        <v>B1</v>
      </c>
      <c r="C35" t="str">
        <f t="shared" si="40"/>
        <v>B2</v>
      </c>
      <c r="D35" t="str">
        <f t="shared" ref="D35" si="66">LEFT(D5,2)</f>
        <v>B1</v>
      </c>
      <c r="E35" t="str">
        <f t="shared" ref="E35" si="67">RIGHT(D5,2)</f>
        <v>B4</v>
      </c>
      <c r="F35" t="str">
        <f t="shared" ref="F35" si="68">LEFT(F5,2)</f>
        <v>B1</v>
      </c>
      <c r="G35" t="str">
        <f t="shared" ref="G35" si="69">RIGHT(F5,2)</f>
        <v>B3</v>
      </c>
      <c r="H35" t="str">
        <f t="shared" ref="H35" si="70">LEFT(H5,2)</f>
        <v>B1</v>
      </c>
      <c r="I35" t="str">
        <f t="shared" ref="I35" si="71">RIGHT(H5,2)</f>
        <v>B2</v>
      </c>
      <c r="J35" t="str">
        <f t="shared" ref="J35" si="72">LEFT(J5,2)</f>
        <v>B1</v>
      </c>
      <c r="K35" t="str">
        <f t="shared" ref="K35" si="73">RIGHT(J5,2)</f>
        <v>B4</v>
      </c>
      <c r="L35" t="str">
        <f t="shared" ref="L35" si="74">LEFT(L5,2)</f>
        <v>C1</v>
      </c>
      <c r="M35" t="str">
        <f t="shared" ref="M35" si="75">RIGHT(L5,2)</f>
        <v>C2</v>
      </c>
      <c r="N35" t="str">
        <f t="shared" ref="N35" si="76">LEFT(N5,2)</f>
        <v>C3</v>
      </c>
      <c r="O35" t="str">
        <f t="shared" ref="O35" si="77">RIGHT(N5,2)</f>
        <v>C4</v>
      </c>
      <c r="P35" t="str">
        <f t="shared" ref="P35" si="78">LEFT(P5,2)</f>
        <v>C1</v>
      </c>
      <c r="Q35" t="str">
        <f t="shared" ref="Q35" si="79">RIGHT(P5,2)</f>
        <v>C3</v>
      </c>
      <c r="R35" t="str">
        <f t="shared" ref="R35" si="80">LEFT(R5,2)</f>
        <v>C3</v>
      </c>
      <c r="S35" t="str">
        <f t="shared" ref="S35" si="81">RIGHT(R5,2)</f>
        <v>C5</v>
      </c>
      <c r="T35" t="str">
        <f t="shared" ref="T35" si="82">LEFT(T5,2)</f>
        <v>B1</v>
      </c>
      <c r="U35" t="str">
        <f t="shared" ref="U35" si="83">RIGHT(T5,2)</f>
        <v>B3</v>
      </c>
      <c r="V35" t="str">
        <f t="shared" ref="V35" si="84">LEFT(V5,2)</f>
        <v>A4</v>
      </c>
      <c r="W35" t="str">
        <f t="shared" ref="W35" si="85">RIGHT(V5,2)</f>
        <v>C3</v>
      </c>
      <c r="X35" t="str">
        <f t="shared" ref="X35" si="86">LEFT(X5,2)</f>
        <v>A1</v>
      </c>
      <c r="Y35" t="str">
        <f t="shared" ref="Y35" si="87">RIGHT(X5,2)</f>
        <v>C3</v>
      </c>
      <c r="Z35" t="str">
        <f t="shared" ref="Z35" si="88">LEFT(Z5,2)</f>
        <v>A1</v>
      </c>
      <c r="AA35" t="str">
        <f t="shared" ref="AA35" si="89">RIGHT(Z5,2)</f>
        <v>B3</v>
      </c>
      <c r="AB35" t="str">
        <f t="shared" ref="AB35" si="90">LEFT(AB5,2)</f>
        <v>A3</v>
      </c>
      <c r="AC35" t="str">
        <f t="shared" si="38"/>
        <v>C4</v>
      </c>
    </row>
    <row r="36" spans="1:29" x14ac:dyDescent="0.3">
      <c r="B36" t="str">
        <f t="shared" si="39"/>
        <v>B3</v>
      </c>
      <c r="C36" t="str">
        <f t="shared" si="40"/>
        <v>B4</v>
      </c>
      <c r="D36" t="str">
        <f t="shared" ref="D36" si="91">LEFT(D6,2)</f>
        <v>B2</v>
      </c>
      <c r="E36" t="str">
        <f t="shared" ref="E36" si="92">RIGHT(D6,2)</f>
        <v>B3</v>
      </c>
      <c r="F36" t="str">
        <f t="shared" ref="F36" si="93">LEFT(F6,2)</f>
        <v>B2</v>
      </c>
      <c r="G36" t="str">
        <f t="shared" ref="G36" si="94">RIGHT(F6,2)</f>
        <v>B4</v>
      </c>
      <c r="H36" t="str">
        <f t="shared" ref="H36" si="95">LEFT(H6,2)</f>
        <v>B3</v>
      </c>
      <c r="I36" t="str">
        <f t="shared" ref="I36" si="96">RIGHT(H6,2)</f>
        <v>B4</v>
      </c>
      <c r="J36" t="str">
        <f t="shared" ref="J36" si="97">LEFT(J6,2)</f>
        <v>C4</v>
      </c>
      <c r="K36" t="str">
        <f t="shared" ref="K36" si="98">RIGHT(J6,2)</f>
        <v>C5</v>
      </c>
      <c r="L36" t="str">
        <f t="shared" ref="L36" si="99">LEFT(L6,2)</f>
        <v>A3</v>
      </c>
      <c r="M36" t="str">
        <f t="shared" ref="M36" si="100">RIGHT(L6,2)</f>
        <v>B2</v>
      </c>
      <c r="N36" t="str">
        <f t="shared" ref="N36" si="101">LEFT(N6,2)</f>
        <v>A1</v>
      </c>
      <c r="O36" t="str">
        <f t="shared" ref="O36" si="102">RIGHT(N6,2)</f>
        <v>B1</v>
      </c>
      <c r="P36" t="str">
        <f t="shared" ref="P36" si="103">LEFT(P6,2)</f>
        <v>A2</v>
      </c>
      <c r="Q36" t="str">
        <f t="shared" ref="Q36" si="104">RIGHT(P6,2)</f>
        <v>B3</v>
      </c>
      <c r="R36" t="str">
        <f t="shared" ref="R36" si="105">LEFT(R6,2)</f>
        <v>A1</v>
      </c>
      <c r="S36" t="str">
        <f t="shared" ref="S36" si="106">RIGHT(R6,2)</f>
        <v>B4</v>
      </c>
      <c r="T36" t="str">
        <f t="shared" ref="T36" si="107">LEFT(T6,2)</f>
        <v>B2</v>
      </c>
      <c r="U36" t="str">
        <f t="shared" ref="U36" si="108">RIGHT(T6,2)</f>
        <v>B4</v>
      </c>
      <c r="V36" t="str">
        <f t="shared" ref="V36" si="109">LEFT(V6,2)</f>
        <v>B1</v>
      </c>
      <c r="W36" t="str">
        <f t="shared" ref="W36" si="110">RIGHT(V6,2)</f>
        <v>C1</v>
      </c>
      <c r="X36" t="str">
        <f t="shared" ref="X36" si="111">LEFT(X6,2)</f>
        <v>A2</v>
      </c>
      <c r="Y36" t="str">
        <f t="shared" ref="Y36" si="112">RIGHT(X6,2)</f>
        <v>B2</v>
      </c>
      <c r="Z36" t="str">
        <f t="shared" ref="Z36" si="113">LEFT(Z6,2)</f>
        <v>A2</v>
      </c>
      <c r="AA36" t="str">
        <f t="shared" ref="AA36" si="114">RIGHT(Z6,2)</f>
        <v>B4</v>
      </c>
      <c r="AB36" t="str">
        <f t="shared" ref="AB36" si="115">LEFT(AB6,2)</f>
        <v>B4</v>
      </c>
      <c r="AC36" t="str">
        <f t="shared" si="38"/>
        <v>C1</v>
      </c>
    </row>
    <row r="37" spans="1:29" x14ac:dyDescent="0.3">
      <c r="B37" t="str">
        <f t="shared" si="39"/>
        <v>C1</v>
      </c>
      <c r="C37" t="str">
        <f t="shared" si="40"/>
        <v>C2</v>
      </c>
      <c r="D37" t="str">
        <f t="shared" ref="D37" si="116">LEFT(D7,2)</f>
        <v>C1</v>
      </c>
      <c r="E37" t="str">
        <f t="shared" ref="E37" si="117">RIGHT(D7,2)</f>
        <v>C4</v>
      </c>
      <c r="F37" t="str">
        <f t="shared" ref="F37" si="118">LEFT(F7,2)</f>
        <v>C1</v>
      </c>
      <c r="G37" t="str">
        <f t="shared" ref="G37" si="119">RIGHT(F7,2)</f>
        <v>C3</v>
      </c>
      <c r="H37" t="str">
        <f t="shared" ref="H37" si="120">LEFT(H7,2)</f>
        <v>C1</v>
      </c>
      <c r="I37" t="str">
        <f t="shared" ref="I37" si="121">RIGHT(H7,2)</f>
        <v>C5</v>
      </c>
      <c r="J37" t="str">
        <f t="shared" ref="J37" si="122">LEFT(J7,2)</f>
        <v>A5</v>
      </c>
      <c r="K37" t="str">
        <f t="shared" ref="K37" si="123">RIGHT(J7,2)</f>
        <v>C2</v>
      </c>
      <c r="L37" t="str">
        <f t="shared" ref="L37" si="124">LEFT(L7,2)</f>
        <v>B1</v>
      </c>
      <c r="M37" t="str">
        <f t="shared" ref="M37" si="125">RIGHT(L7,2)</f>
        <v>C4</v>
      </c>
      <c r="N37" t="str">
        <f t="shared" ref="N37" si="126">LEFT(N7,2)</f>
        <v>B2</v>
      </c>
      <c r="O37" t="str">
        <f t="shared" ref="O37" si="127">RIGHT(N7,2)</f>
        <v>C2</v>
      </c>
      <c r="P37" t="str">
        <f t="shared" ref="P37" si="128">LEFT(P7,2)</f>
        <v>A3</v>
      </c>
      <c r="Q37" t="str">
        <f t="shared" ref="Q37" si="129">RIGHT(P7,2)</f>
        <v>B4</v>
      </c>
      <c r="R37" t="str">
        <f t="shared" ref="R37" si="130">LEFT(R7,2)</f>
        <v>A2</v>
      </c>
      <c r="S37" t="str">
        <f t="shared" ref="S37" si="131">RIGHT(R7,2)</f>
        <v>B1</v>
      </c>
      <c r="T37" t="str">
        <f t="shared" ref="T37" si="132">LEFT(T7,2)</f>
        <v>A1</v>
      </c>
      <c r="U37" t="str">
        <f t="shared" ref="U37" si="133">RIGHT(T7,2)</f>
        <v>C1</v>
      </c>
      <c r="V37" t="str">
        <f t="shared" ref="V37" si="134">LEFT(V7,2)</f>
        <v>B2</v>
      </c>
      <c r="W37" t="str">
        <f t="shared" ref="W37" si="135">RIGHT(V7,2)</f>
        <v>C5</v>
      </c>
      <c r="X37" t="str">
        <f t="shared" ref="X37" si="136">LEFT(X7,2)</f>
        <v>A3</v>
      </c>
      <c r="Y37" t="str">
        <f t="shared" ref="Y37" si="137">RIGHT(X7,2)</f>
        <v>B1</v>
      </c>
      <c r="Z37" t="str">
        <f t="shared" ref="Z37" si="138">LEFT(Z7,2)</f>
        <v>A3</v>
      </c>
      <c r="AA37" t="str">
        <f t="shared" ref="AA37" si="139">RIGHT(Z7,2)</f>
        <v>C1</v>
      </c>
      <c r="AB37" t="str">
        <f t="shared" ref="AB37" si="140">LEFT(AB7,2)</f>
        <v>A2</v>
      </c>
      <c r="AC37" t="str">
        <f t="shared" si="38"/>
        <v>A4</v>
      </c>
    </row>
    <row r="38" spans="1:29" x14ac:dyDescent="0.3">
      <c r="B38" t="str">
        <f t="shared" si="39"/>
        <v>C3</v>
      </c>
      <c r="C38" t="str">
        <f t="shared" si="40"/>
        <v>C5</v>
      </c>
      <c r="D38" t="str">
        <f t="shared" ref="D38" si="141">LEFT(D8,2)</f>
        <v>C2</v>
      </c>
      <c r="E38" t="str">
        <f t="shared" ref="E38" si="142">RIGHT(D8,2)</f>
        <v>C3</v>
      </c>
      <c r="F38" t="str">
        <f t="shared" ref="F38" si="143">LEFT(F8,2)</f>
        <v>C4</v>
      </c>
      <c r="G38" t="str">
        <f t="shared" ref="G38" si="144">RIGHT(F8,2)</f>
        <v>C5</v>
      </c>
      <c r="H38" t="str">
        <f t="shared" ref="H38" si="145">LEFT(H8,2)</f>
        <v>C2</v>
      </c>
      <c r="I38" t="str">
        <f t="shared" ref="I38" si="146">RIGHT(H8,2)</f>
        <v>C4</v>
      </c>
      <c r="J38" t="str">
        <f t="shared" ref="J38" si="147">LEFT(J8,2)</f>
        <v>B2</v>
      </c>
      <c r="K38" t="str">
        <f t="shared" ref="K38" si="148">RIGHT(J8,2)</f>
        <v>C1</v>
      </c>
      <c r="L38" t="str">
        <f t="shared" ref="L38" si="149">LEFT(L8,2)</f>
        <v>B3</v>
      </c>
      <c r="M38" t="str">
        <f t="shared" ref="M38" si="150">RIGHT(L8,2)</f>
        <v>C5</v>
      </c>
      <c r="N38" t="str">
        <f t="shared" ref="N38" si="151">LEFT(N8,2)</f>
        <v>B3</v>
      </c>
      <c r="O38" t="str">
        <f t="shared" ref="O38" si="152">RIGHT(N8,2)</f>
        <v>C1</v>
      </c>
      <c r="P38" t="str">
        <f t="shared" ref="P38" si="153">LEFT(P8,2)</f>
        <v>A5</v>
      </c>
      <c r="Q38" t="str">
        <f t="shared" ref="Q38" si="154">RIGHT(P8,2)</f>
        <v>B1</v>
      </c>
      <c r="R38" t="str">
        <f t="shared" ref="R38" si="155">LEFT(R8,2)</f>
        <v>A4</v>
      </c>
      <c r="S38" t="str">
        <f t="shared" ref="S38" si="156">RIGHT(R8,2)</f>
        <v>B2</v>
      </c>
      <c r="T38" t="str">
        <f t="shared" ref="T38" si="157">LEFT(T8,2)</f>
        <v>A2</v>
      </c>
      <c r="U38" t="str">
        <f t="shared" ref="U38" si="158">RIGHT(T8,2)</f>
        <v>C5</v>
      </c>
      <c r="V38" t="str">
        <f t="shared" ref="V38" si="159">LEFT(V8,2)</f>
        <v>B3</v>
      </c>
      <c r="W38" t="str">
        <f t="shared" ref="W38" si="160">RIGHT(V8,2)</f>
        <v>C4</v>
      </c>
      <c r="X38" t="str">
        <f t="shared" ref="X38" si="161">LEFT(X8,2)</f>
        <v>A4</v>
      </c>
      <c r="Y38" t="str">
        <f t="shared" ref="Y38" si="162">RIGHT(X8,2)</f>
        <v>B4</v>
      </c>
      <c r="Z38" t="str">
        <f t="shared" ref="Z38" si="163">LEFT(Z8,2)</f>
        <v>A4</v>
      </c>
      <c r="AA38" t="str">
        <f t="shared" ref="AA38" si="164">RIGHT(Z8,2)</f>
        <v>B1</v>
      </c>
      <c r="AB38" t="str">
        <f t="shared" ref="AB38" si="165">LEFT(AB8,2)</f>
        <v>B2</v>
      </c>
      <c r="AC38" t="str">
        <f t="shared" si="38"/>
        <v>B3</v>
      </c>
    </row>
    <row r="39" spans="1:29" x14ac:dyDescent="0.3">
      <c r="B39" t="str">
        <f t="shared" si="39"/>
        <v>A5</v>
      </c>
      <c r="C39" t="str">
        <f t="shared" si="40"/>
        <v>C4</v>
      </c>
      <c r="D39" t="str">
        <f t="shared" ref="D39" si="166">LEFT(D9,2)</f>
        <v>A4</v>
      </c>
      <c r="E39" t="str">
        <f t="shared" ref="E39" si="167">RIGHT(D9,2)</f>
        <v>C5</v>
      </c>
      <c r="F39" t="str">
        <f t="shared" ref="F39" si="168">LEFT(F9,2)</f>
        <v>A3</v>
      </c>
      <c r="G39" t="str">
        <f t="shared" ref="G39" si="169">RIGHT(F9,2)</f>
        <v>C2</v>
      </c>
      <c r="H39" t="str">
        <f t="shared" ref="H39" si="170">LEFT(H9,2)</f>
        <v>A2</v>
      </c>
      <c r="I39" t="str">
        <f t="shared" ref="I39" si="171">RIGHT(H9,2)</f>
        <v>C3</v>
      </c>
      <c r="J39" t="str">
        <f t="shared" ref="J39" si="172">LEFT(J9,2)</f>
        <v>B3</v>
      </c>
      <c r="K39" t="str">
        <f t="shared" ref="K39" si="173">RIGHT(J9,2)</f>
        <v>C3</v>
      </c>
      <c r="L39" t="str">
        <f t="shared" ref="L39" si="174">LEFT(L9,2)</f>
        <v>B4</v>
      </c>
      <c r="M39" t="str">
        <f t="shared" ref="M39" si="175">RIGHT(L9,2)</f>
        <v>C3</v>
      </c>
      <c r="N39" t="str">
        <f t="shared" ref="N39" si="176">LEFT(N9,2)</f>
        <v>B4</v>
      </c>
      <c r="O39" t="str">
        <f t="shared" ref="O39" si="177">RIGHT(N9,2)</f>
        <v>C5</v>
      </c>
      <c r="P39" t="str">
        <f t="shared" ref="P39" si="178">LEFT(P9,2)</f>
        <v>B2</v>
      </c>
      <c r="Q39" t="str">
        <f t="shared" ref="Q39" si="179">RIGHT(P9,2)</f>
        <v>C4</v>
      </c>
      <c r="R39" t="str">
        <f t="shared" ref="R39" si="180">LEFT(R9,2)</f>
        <v>B3</v>
      </c>
      <c r="S39" t="str">
        <f t="shared" ref="S39" si="181">RIGHT(R9,2)</f>
        <v>C2</v>
      </c>
      <c r="T39" t="str">
        <f t="shared" ref="T39" si="182">LEFT(T9,2)</f>
        <v>A4</v>
      </c>
      <c r="U39" t="str">
        <f t="shared" ref="U39" si="183">RIGHT(T9,2)</f>
        <v>C4</v>
      </c>
      <c r="V39" t="str">
        <f t="shared" ref="V39" si="184">LEFT(V9,2)</f>
        <v>B4</v>
      </c>
      <c r="W39" t="str">
        <f t="shared" ref="W39" si="185">RIGHT(V9,2)</f>
        <v>C2</v>
      </c>
      <c r="X39" t="str">
        <f t="shared" ref="X39" si="186">LEFT(X9,2)</f>
        <v>A5</v>
      </c>
      <c r="Y39" t="str">
        <f t="shared" ref="Y39" si="187">RIGHT(X9,2)</f>
        <v>B3</v>
      </c>
      <c r="Z39" t="str">
        <f t="shared" ref="Z39" si="188">LEFT(Z9,2)</f>
        <v>A5</v>
      </c>
      <c r="AA39" t="str">
        <f t="shared" ref="AA39" si="189">RIGHT(Z9,2)</f>
        <v>B2</v>
      </c>
      <c r="AB39" t="str">
        <f t="shared" ref="AB39" si="190">LEFT(AB9,2)</f>
        <v>A5</v>
      </c>
      <c r="AC39" t="str">
        <f t="shared" si="38"/>
        <v>C5</v>
      </c>
    </row>
    <row r="40" spans="1:29" x14ac:dyDescent="0.3">
      <c r="A40" t="s">
        <v>13</v>
      </c>
      <c r="B40" s="28">
        <f t="shared" ref="B40:Z53" si="191">COUNTIF(B$33:C$39,$A40)</f>
        <v>1</v>
      </c>
      <c r="C40" s="28"/>
      <c r="D40" s="28">
        <f t="shared" ref="D40" si="192">COUNTIF(D$33:E$39,$A40)</f>
        <v>1</v>
      </c>
      <c r="E40" s="28"/>
      <c r="F40" s="28">
        <f t="shared" ref="F40" si="193">COUNTIF(F$33:G$39,$A40)</f>
        <v>1</v>
      </c>
      <c r="G40" s="28"/>
      <c r="H40" s="28">
        <f t="shared" ref="H40" si="194">COUNTIF(H$33:I$39,$A40)</f>
        <v>1</v>
      </c>
      <c r="I40" s="28"/>
      <c r="J40" s="28">
        <f t="shared" ref="J40" si="195">COUNTIF(J$33:K$39,$A40)</f>
        <v>1</v>
      </c>
      <c r="K40" s="28"/>
      <c r="L40" s="28">
        <f t="shared" ref="L40" si="196">COUNTIF(L$33:M$39,$A40)</f>
        <v>1</v>
      </c>
      <c r="M40" s="28"/>
      <c r="N40" s="28">
        <f t="shared" ref="N40" si="197">COUNTIF(N$33:O$39,$A40)</f>
        <v>1</v>
      </c>
      <c r="O40" s="28"/>
      <c r="P40" s="28">
        <f t="shared" ref="P40" si="198">COUNTIF(P$33:Q$39,$A40)</f>
        <v>1</v>
      </c>
      <c r="Q40" s="28"/>
      <c r="R40" s="28">
        <f t="shared" ref="R40" si="199">COUNTIF(R$33:S$39,$A40)</f>
        <v>1</v>
      </c>
      <c r="S40" s="28"/>
      <c r="T40" s="28">
        <f t="shared" ref="T40" si="200">COUNTIF(T$33:U$39,$A40)</f>
        <v>1</v>
      </c>
      <c r="U40" s="28"/>
      <c r="V40" s="28">
        <f t="shared" ref="V40" si="201">COUNTIF(V$33:W$39,$A40)</f>
        <v>1</v>
      </c>
      <c r="W40" s="28"/>
      <c r="X40" s="28">
        <f t="shared" ref="X40" si="202">COUNTIF(X$33:Y$39,$A40)</f>
        <v>1</v>
      </c>
      <c r="Y40" s="28"/>
      <c r="Z40" s="28">
        <f t="shared" ref="Z40" si="203">COUNTIF(Z$33:AA$39,$A40)</f>
        <v>1</v>
      </c>
      <c r="AA40" s="28"/>
      <c r="AB40" s="28">
        <f>COUNTIF(AB$33:AC$39,$A40)</f>
        <v>1</v>
      </c>
      <c r="AC40" s="28"/>
    </row>
    <row r="41" spans="1:29" x14ac:dyDescent="0.3">
      <c r="A41" t="s">
        <v>14</v>
      </c>
      <c r="B41" s="28">
        <f t="shared" si="191"/>
        <v>1</v>
      </c>
      <c r="C41" s="28"/>
      <c r="D41" s="28">
        <f t="shared" si="191"/>
        <v>1</v>
      </c>
      <c r="E41" s="28"/>
      <c r="F41" s="28">
        <f t="shared" si="191"/>
        <v>1</v>
      </c>
      <c r="G41" s="28"/>
      <c r="H41" s="28">
        <f t="shared" si="191"/>
        <v>1</v>
      </c>
      <c r="I41" s="28"/>
      <c r="J41" s="28">
        <f t="shared" si="191"/>
        <v>1</v>
      </c>
      <c r="K41" s="28"/>
      <c r="L41" s="28">
        <f t="shared" si="191"/>
        <v>1</v>
      </c>
      <c r="M41" s="28"/>
      <c r="N41" s="28">
        <f t="shared" si="191"/>
        <v>1</v>
      </c>
      <c r="O41" s="28"/>
      <c r="P41" s="28">
        <f t="shared" si="191"/>
        <v>1</v>
      </c>
      <c r="Q41" s="28"/>
      <c r="R41" s="28">
        <f t="shared" si="191"/>
        <v>1</v>
      </c>
      <c r="S41" s="28"/>
      <c r="T41" s="28">
        <f t="shared" si="191"/>
        <v>1</v>
      </c>
      <c r="U41" s="28"/>
      <c r="V41" s="28">
        <f t="shared" si="191"/>
        <v>1</v>
      </c>
      <c r="W41" s="28"/>
      <c r="X41" s="28">
        <f t="shared" si="191"/>
        <v>1</v>
      </c>
      <c r="Y41" s="28"/>
      <c r="Z41" s="28">
        <f t="shared" si="191"/>
        <v>1</v>
      </c>
      <c r="AA41" s="28"/>
      <c r="AB41" s="28">
        <f t="shared" ref="AB41:AB53" si="204">COUNTIF(AB$33:AC$39,$A41)</f>
        <v>1</v>
      </c>
      <c r="AC41" s="28"/>
    </row>
    <row r="42" spans="1:29" x14ac:dyDescent="0.3">
      <c r="A42" t="s">
        <v>15</v>
      </c>
      <c r="B42" s="28">
        <f t="shared" si="191"/>
        <v>1</v>
      </c>
      <c r="C42" s="28"/>
      <c r="D42" s="28">
        <f t="shared" si="191"/>
        <v>1</v>
      </c>
      <c r="E42" s="28"/>
      <c r="F42" s="28">
        <f t="shared" si="191"/>
        <v>1</v>
      </c>
      <c r="G42" s="28"/>
      <c r="H42" s="28">
        <f t="shared" si="191"/>
        <v>1</v>
      </c>
      <c r="I42" s="28"/>
      <c r="J42" s="28">
        <f t="shared" si="191"/>
        <v>1</v>
      </c>
      <c r="K42" s="28"/>
      <c r="L42" s="28">
        <f t="shared" si="191"/>
        <v>1</v>
      </c>
      <c r="M42" s="28"/>
      <c r="N42" s="28">
        <f t="shared" si="191"/>
        <v>1</v>
      </c>
      <c r="O42" s="28"/>
      <c r="P42" s="28">
        <f t="shared" si="191"/>
        <v>1</v>
      </c>
      <c r="Q42" s="28"/>
      <c r="R42" s="28">
        <f t="shared" si="191"/>
        <v>1</v>
      </c>
      <c r="S42" s="28"/>
      <c r="T42" s="28">
        <f t="shared" si="191"/>
        <v>1</v>
      </c>
      <c r="U42" s="28"/>
      <c r="V42" s="28">
        <f t="shared" si="191"/>
        <v>1</v>
      </c>
      <c r="W42" s="28"/>
      <c r="X42" s="28">
        <f t="shared" si="191"/>
        <v>1</v>
      </c>
      <c r="Y42" s="28"/>
      <c r="Z42" s="28">
        <f t="shared" si="191"/>
        <v>1</v>
      </c>
      <c r="AA42" s="28"/>
      <c r="AB42" s="28">
        <f t="shared" si="204"/>
        <v>1</v>
      </c>
      <c r="AC42" s="28"/>
    </row>
    <row r="43" spans="1:29" x14ac:dyDescent="0.3">
      <c r="A43" t="s">
        <v>16</v>
      </c>
      <c r="B43" s="28">
        <f t="shared" si="191"/>
        <v>1</v>
      </c>
      <c r="C43" s="28"/>
      <c r="D43" s="28">
        <f t="shared" si="191"/>
        <v>1</v>
      </c>
      <c r="E43" s="28"/>
      <c r="F43" s="28">
        <f t="shared" si="191"/>
        <v>1</v>
      </c>
      <c r="G43" s="28"/>
      <c r="H43" s="28">
        <f>COUNTIF(H$33:I$39,$A43)</f>
        <v>1</v>
      </c>
      <c r="I43" s="28"/>
      <c r="J43" s="28">
        <f t="shared" si="191"/>
        <v>1</v>
      </c>
      <c r="K43" s="28"/>
      <c r="L43" s="28">
        <f t="shared" si="191"/>
        <v>1</v>
      </c>
      <c r="M43" s="28"/>
      <c r="N43" s="28">
        <f t="shared" si="191"/>
        <v>1</v>
      </c>
      <c r="O43" s="28"/>
      <c r="P43" s="28">
        <f t="shared" si="191"/>
        <v>1</v>
      </c>
      <c r="Q43" s="28"/>
      <c r="R43" s="28">
        <f t="shared" si="191"/>
        <v>1</v>
      </c>
      <c r="S43" s="28"/>
      <c r="T43" s="28">
        <f t="shared" si="191"/>
        <v>1</v>
      </c>
      <c r="U43" s="28"/>
      <c r="V43" s="28">
        <f t="shared" si="191"/>
        <v>1</v>
      </c>
      <c r="W43" s="28"/>
      <c r="X43" s="28">
        <f t="shared" si="191"/>
        <v>1</v>
      </c>
      <c r="Y43" s="28"/>
      <c r="Z43" s="28">
        <f t="shared" si="191"/>
        <v>1</v>
      </c>
      <c r="AA43" s="28"/>
      <c r="AB43" s="28">
        <f t="shared" si="204"/>
        <v>1</v>
      </c>
      <c r="AC43" s="28"/>
    </row>
    <row r="44" spans="1:29" x14ac:dyDescent="0.3">
      <c r="A44" t="s">
        <v>94</v>
      </c>
      <c r="B44" s="28">
        <f>COUNTIF(B$33:C$39,$A44)</f>
        <v>1</v>
      </c>
      <c r="C44" s="28"/>
      <c r="D44" s="28">
        <f t="shared" ref="D44" si="205">COUNTIF(D$33:E$39,$A44)</f>
        <v>1</v>
      </c>
      <c r="E44" s="28"/>
      <c r="F44" s="28">
        <f t="shared" ref="F44" si="206">COUNTIF(F$33:G$39,$A44)</f>
        <v>1</v>
      </c>
      <c r="G44" s="28"/>
      <c r="H44" s="28">
        <f t="shared" ref="H44" si="207">COUNTIF(H$33:I$39,$A44)</f>
        <v>1</v>
      </c>
      <c r="I44" s="28"/>
      <c r="J44" s="28">
        <f t="shared" ref="J44" si="208">COUNTIF(J$33:K$39,$A44)</f>
        <v>1</v>
      </c>
      <c r="K44" s="28"/>
      <c r="L44" s="28">
        <f t="shared" ref="L44" si="209">COUNTIF(L$33:M$39,$A44)</f>
        <v>1</v>
      </c>
      <c r="M44" s="28"/>
      <c r="N44" s="28">
        <f t="shared" ref="N44" si="210">COUNTIF(N$33:O$39,$A44)</f>
        <v>1</v>
      </c>
      <c r="O44" s="28"/>
      <c r="P44" s="28">
        <f t="shared" ref="P44" si="211">COUNTIF(P$33:Q$39,$A44)</f>
        <v>1</v>
      </c>
      <c r="Q44" s="28"/>
      <c r="R44" s="28">
        <f t="shared" ref="R44" si="212">COUNTIF(R$33:S$39,$A44)</f>
        <v>1</v>
      </c>
      <c r="S44" s="28"/>
      <c r="T44" s="28">
        <f t="shared" ref="T44" si="213">COUNTIF(T$33:U$39,$A44)</f>
        <v>1</v>
      </c>
      <c r="U44" s="28"/>
      <c r="V44" s="28">
        <f t="shared" ref="V44" si="214">COUNTIF(V$33:W$39,$A44)</f>
        <v>1</v>
      </c>
      <c r="W44" s="28"/>
      <c r="X44" s="28">
        <f t="shared" ref="X44" si="215">COUNTIF(X$33:Y$39,$A44)</f>
        <v>1</v>
      </c>
      <c r="Y44" s="28"/>
      <c r="Z44" s="28">
        <f t="shared" ref="Z44" si="216">COUNTIF(Z$33:AA$39,$A44)</f>
        <v>1</v>
      </c>
      <c r="AA44" s="28"/>
      <c r="AB44" s="28">
        <f>COUNTIF(AB$33:AC$39,$A44)</f>
        <v>1</v>
      </c>
      <c r="AC44" s="28"/>
    </row>
    <row r="45" spans="1:29" x14ac:dyDescent="0.3">
      <c r="A45" t="s">
        <v>17</v>
      </c>
      <c r="B45" s="28">
        <f t="shared" si="191"/>
        <v>1</v>
      </c>
      <c r="C45" s="28"/>
      <c r="D45" s="28">
        <f t="shared" si="191"/>
        <v>1</v>
      </c>
      <c r="E45" s="28"/>
      <c r="F45" s="28">
        <f t="shared" si="191"/>
        <v>1</v>
      </c>
      <c r="G45" s="28"/>
      <c r="H45" s="28">
        <f t="shared" si="191"/>
        <v>1</v>
      </c>
      <c r="I45" s="28"/>
      <c r="J45" s="28">
        <f t="shared" si="191"/>
        <v>1</v>
      </c>
      <c r="K45" s="28"/>
      <c r="L45" s="28">
        <f t="shared" si="191"/>
        <v>1</v>
      </c>
      <c r="M45" s="28"/>
      <c r="N45" s="28">
        <f t="shared" si="191"/>
        <v>1</v>
      </c>
      <c r="O45" s="28"/>
      <c r="P45" s="28">
        <f t="shared" si="191"/>
        <v>1</v>
      </c>
      <c r="Q45" s="28"/>
      <c r="R45" s="28">
        <f t="shared" si="191"/>
        <v>1</v>
      </c>
      <c r="S45" s="28"/>
      <c r="T45" s="28">
        <f t="shared" si="191"/>
        <v>1</v>
      </c>
      <c r="U45" s="28"/>
      <c r="V45" s="28">
        <f t="shared" si="191"/>
        <v>1</v>
      </c>
      <c r="W45" s="28"/>
      <c r="X45" s="28">
        <f t="shared" si="191"/>
        <v>1</v>
      </c>
      <c r="Y45" s="28"/>
      <c r="Z45" s="28">
        <f t="shared" si="191"/>
        <v>1</v>
      </c>
      <c r="AA45" s="28"/>
      <c r="AB45" s="28">
        <f t="shared" si="204"/>
        <v>1</v>
      </c>
      <c r="AC45" s="28"/>
    </row>
    <row r="46" spans="1:29" x14ac:dyDescent="0.3">
      <c r="A46" t="s">
        <v>18</v>
      </c>
      <c r="B46" s="28">
        <f t="shared" si="191"/>
        <v>1</v>
      </c>
      <c r="C46" s="28"/>
      <c r="D46" s="28">
        <f t="shared" si="191"/>
        <v>1</v>
      </c>
      <c r="E46" s="28"/>
      <c r="F46" s="28">
        <f t="shared" si="191"/>
        <v>1</v>
      </c>
      <c r="G46" s="28"/>
      <c r="H46" s="28">
        <f t="shared" si="191"/>
        <v>1</v>
      </c>
      <c r="I46" s="28"/>
      <c r="J46" s="28">
        <f t="shared" si="191"/>
        <v>1</v>
      </c>
      <c r="K46" s="28"/>
      <c r="L46" s="28">
        <f t="shared" si="191"/>
        <v>1</v>
      </c>
      <c r="M46" s="28"/>
      <c r="N46" s="28">
        <f t="shared" si="191"/>
        <v>1</v>
      </c>
      <c r="O46" s="28"/>
      <c r="P46" s="28">
        <f t="shared" si="191"/>
        <v>1</v>
      </c>
      <c r="Q46" s="28"/>
      <c r="R46" s="28">
        <f t="shared" si="191"/>
        <v>1</v>
      </c>
      <c r="S46" s="28"/>
      <c r="T46" s="28">
        <f t="shared" si="191"/>
        <v>1</v>
      </c>
      <c r="U46" s="28"/>
      <c r="V46" s="28">
        <f t="shared" si="191"/>
        <v>1</v>
      </c>
      <c r="W46" s="28"/>
      <c r="X46" s="28">
        <f t="shared" si="191"/>
        <v>1</v>
      </c>
      <c r="Y46" s="28"/>
      <c r="Z46" s="28">
        <f t="shared" si="191"/>
        <v>1</v>
      </c>
      <c r="AA46" s="28"/>
      <c r="AB46" s="28">
        <f t="shared" si="204"/>
        <v>1</v>
      </c>
      <c r="AC46" s="28"/>
    </row>
    <row r="47" spans="1:29" x14ac:dyDescent="0.3">
      <c r="A47" t="s">
        <v>19</v>
      </c>
      <c r="B47" s="28">
        <f t="shared" si="191"/>
        <v>1</v>
      </c>
      <c r="C47" s="28"/>
      <c r="D47" s="28">
        <f t="shared" si="191"/>
        <v>1</v>
      </c>
      <c r="E47" s="28"/>
      <c r="F47" s="28">
        <f t="shared" si="191"/>
        <v>1</v>
      </c>
      <c r="G47" s="28"/>
      <c r="H47" s="28">
        <f t="shared" si="191"/>
        <v>1</v>
      </c>
      <c r="I47" s="28"/>
      <c r="J47" s="28">
        <f t="shared" si="191"/>
        <v>1</v>
      </c>
      <c r="K47" s="28"/>
      <c r="L47" s="28">
        <f t="shared" si="191"/>
        <v>1</v>
      </c>
      <c r="M47" s="28"/>
      <c r="N47" s="28">
        <f t="shared" si="191"/>
        <v>1</v>
      </c>
      <c r="O47" s="28"/>
      <c r="P47" s="28">
        <f t="shared" si="191"/>
        <v>1</v>
      </c>
      <c r="Q47" s="28"/>
      <c r="R47" s="28">
        <f t="shared" si="191"/>
        <v>1</v>
      </c>
      <c r="S47" s="28"/>
      <c r="T47" s="28">
        <f t="shared" si="191"/>
        <v>1</v>
      </c>
      <c r="U47" s="28"/>
      <c r="V47" s="28">
        <f t="shared" si="191"/>
        <v>1</v>
      </c>
      <c r="W47" s="28"/>
      <c r="X47" s="28">
        <f t="shared" si="191"/>
        <v>1</v>
      </c>
      <c r="Y47" s="28"/>
      <c r="Z47" s="28">
        <f t="shared" si="191"/>
        <v>1</v>
      </c>
      <c r="AA47" s="28"/>
      <c r="AB47" s="28">
        <f t="shared" si="204"/>
        <v>1</v>
      </c>
      <c r="AC47" s="28"/>
    </row>
    <row r="48" spans="1:29" x14ac:dyDescent="0.3">
      <c r="A48" t="s">
        <v>20</v>
      </c>
      <c r="B48" s="28">
        <f t="shared" si="191"/>
        <v>1</v>
      </c>
      <c r="C48" s="28"/>
      <c r="D48" s="28">
        <f t="shared" si="191"/>
        <v>1</v>
      </c>
      <c r="E48" s="28"/>
      <c r="F48" s="28">
        <f t="shared" si="191"/>
        <v>1</v>
      </c>
      <c r="G48" s="28"/>
      <c r="H48" s="28">
        <f t="shared" si="191"/>
        <v>1</v>
      </c>
      <c r="I48" s="28"/>
      <c r="J48" s="28">
        <f t="shared" si="191"/>
        <v>1</v>
      </c>
      <c r="K48" s="28"/>
      <c r="L48" s="28">
        <f t="shared" si="191"/>
        <v>1</v>
      </c>
      <c r="M48" s="28"/>
      <c r="N48" s="28">
        <f t="shared" si="191"/>
        <v>1</v>
      </c>
      <c r="O48" s="28"/>
      <c r="P48" s="28">
        <f t="shared" si="191"/>
        <v>1</v>
      </c>
      <c r="Q48" s="28"/>
      <c r="R48" s="28">
        <f t="shared" si="191"/>
        <v>1</v>
      </c>
      <c r="S48" s="28"/>
      <c r="T48" s="28">
        <f t="shared" si="191"/>
        <v>1</v>
      </c>
      <c r="U48" s="28"/>
      <c r="V48" s="28">
        <f t="shared" si="191"/>
        <v>1</v>
      </c>
      <c r="W48" s="28"/>
      <c r="X48" s="28">
        <f t="shared" si="191"/>
        <v>1</v>
      </c>
      <c r="Y48" s="28"/>
      <c r="Z48" s="28">
        <f t="shared" si="191"/>
        <v>1</v>
      </c>
      <c r="AA48" s="28"/>
      <c r="AB48" s="28">
        <f t="shared" si="204"/>
        <v>1</v>
      </c>
      <c r="AC48" s="28"/>
    </row>
    <row r="49" spans="1:35" x14ac:dyDescent="0.3">
      <c r="A49" t="s">
        <v>21</v>
      </c>
      <c r="B49" s="28">
        <f t="shared" si="191"/>
        <v>1</v>
      </c>
      <c r="C49" s="28"/>
      <c r="D49" s="28">
        <f t="shared" si="191"/>
        <v>1</v>
      </c>
      <c r="E49" s="28"/>
      <c r="F49" s="28">
        <f t="shared" si="191"/>
        <v>1</v>
      </c>
      <c r="G49" s="28"/>
      <c r="H49" s="28">
        <f t="shared" si="191"/>
        <v>1</v>
      </c>
      <c r="I49" s="28"/>
      <c r="J49" s="28">
        <f t="shared" si="191"/>
        <v>1</v>
      </c>
      <c r="K49" s="28"/>
      <c r="L49" s="28">
        <f t="shared" si="191"/>
        <v>1</v>
      </c>
      <c r="M49" s="28"/>
      <c r="N49" s="28">
        <f t="shared" si="191"/>
        <v>1</v>
      </c>
      <c r="O49" s="28"/>
      <c r="P49" s="28">
        <f t="shared" si="191"/>
        <v>1</v>
      </c>
      <c r="Q49" s="28"/>
      <c r="R49" s="28">
        <f t="shared" si="191"/>
        <v>1</v>
      </c>
      <c r="S49" s="28"/>
      <c r="T49" s="28">
        <f t="shared" si="191"/>
        <v>1</v>
      </c>
      <c r="U49" s="28"/>
      <c r="V49" s="28">
        <f t="shared" si="191"/>
        <v>1</v>
      </c>
      <c r="W49" s="28"/>
      <c r="X49" s="28">
        <f t="shared" si="191"/>
        <v>1</v>
      </c>
      <c r="Y49" s="28"/>
      <c r="Z49" s="28">
        <f t="shared" si="191"/>
        <v>1</v>
      </c>
      <c r="AA49" s="28"/>
      <c r="AB49" s="28">
        <f t="shared" si="204"/>
        <v>1</v>
      </c>
      <c r="AC49" s="28"/>
    </row>
    <row r="50" spans="1:35" x14ac:dyDescent="0.3">
      <c r="A50" t="s">
        <v>22</v>
      </c>
      <c r="B50" s="28">
        <f t="shared" si="191"/>
        <v>1</v>
      </c>
      <c r="C50" s="28"/>
      <c r="D50" s="28">
        <f t="shared" si="191"/>
        <v>1</v>
      </c>
      <c r="E50" s="28"/>
      <c r="F50" s="28">
        <f t="shared" si="191"/>
        <v>1</v>
      </c>
      <c r="G50" s="28"/>
      <c r="H50" s="28">
        <f t="shared" si="191"/>
        <v>1</v>
      </c>
      <c r="I50" s="28"/>
      <c r="J50" s="28">
        <f t="shared" si="191"/>
        <v>1</v>
      </c>
      <c r="K50" s="28"/>
      <c r="L50" s="28">
        <f t="shared" si="191"/>
        <v>1</v>
      </c>
      <c r="M50" s="28"/>
      <c r="N50" s="28">
        <f t="shared" si="191"/>
        <v>1</v>
      </c>
      <c r="O50" s="28"/>
      <c r="P50" s="28">
        <f t="shared" si="191"/>
        <v>1</v>
      </c>
      <c r="Q50" s="28"/>
      <c r="R50" s="28">
        <f t="shared" si="191"/>
        <v>1</v>
      </c>
      <c r="S50" s="28"/>
      <c r="T50" s="28">
        <f t="shared" si="191"/>
        <v>1</v>
      </c>
      <c r="U50" s="28"/>
      <c r="V50" s="28">
        <f t="shared" si="191"/>
        <v>1</v>
      </c>
      <c r="W50" s="28"/>
      <c r="X50" s="28">
        <f t="shared" si="191"/>
        <v>1</v>
      </c>
      <c r="Y50" s="28"/>
      <c r="Z50" s="28">
        <f t="shared" si="191"/>
        <v>1</v>
      </c>
      <c r="AA50" s="28"/>
      <c r="AB50" s="28">
        <f t="shared" si="204"/>
        <v>1</v>
      </c>
      <c r="AC50" s="28"/>
    </row>
    <row r="51" spans="1:35" x14ac:dyDescent="0.3">
      <c r="A51" t="s">
        <v>23</v>
      </c>
      <c r="B51" s="28">
        <f t="shared" si="191"/>
        <v>1</v>
      </c>
      <c r="C51" s="28"/>
      <c r="D51" s="28">
        <f t="shared" si="191"/>
        <v>1</v>
      </c>
      <c r="E51" s="28"/>
      <c r="F51" s="28">
        <f t="shared" si="191"/>
        <v>1</v>
      </c>
      <c r="G51" s="28"/>
      <c r="H51" s="28">
        <f t="shared" si="191"/>
        <v>1</v>
      </c>
      <c r="I51" s="28"/>
      <c r="J51" s="28">
        <f t="shared" si="191"/>
        <v>1</v>
      </c>
      <c r="K51" s="28"/>
      <c r="L51" s="28">
        <f t="shared" si="191"/>
        <v>1</v>
      </c>
      <c r="M51" s="28"/>
      <c r="N51" s="28">
        <f t="shared" si="191"/>
        <v>1</v>
      </c>
      <c r="O51" s="28"/>
      <c r="P51" s="28">
        <f t="shared" si="191"/>
        <v>1</v>
      </c>
      <c r="Q51" s="28"/>
      <c r="R51" s="28">
        <f t="shared" si="191"/>
        <v>1</v>
      </c>
      <c r="S51" s="28"/>
      <c r="T51" s="28">
        <f t="shared" si="191"/>
        <v>1</v>
      </c>
      <c r="U51" s="28"/>
      <c r="V51" s="28">
        <f t="shared" si="191"/>
        <v>1</v>
      </c>
      <c r="W51" s="28"/>
      <c r="X51" s="28">
        <f t="shared" si="191"/>
        <v>1</v>
      </c>
      <c r="Y51" s="28"/>
      <c r="Z51" s="28">
        <f t="shared" si="191"/>
        <v>1</v>
      </c>
      <c r="AA51" s="28"/>
      <c r="AB51" s="28">
        <f t="shared" si="204"/>
        <v>1</v>
      </c>
      <c r="AC51" s="28"/>
    </row>
    <row r="52" spans="1:35" x14ac:dyDescent="0.3">
      <c r="A52" t="s">
        <v>24</v>
      </c>
      <c r="B52" s="28">
        <f t="shared" si="191"/>
        <v>1</v>
      </c>
      <c r="C52" s="28"/>
      <c r="D52" s="28">
        <f t="shared" si="191"/>
        <v>1</v>
      </c>
      <c r="E52" s="28"/>
      <c r="F52" s="28">
        <f t="shared" si="191"/>
        <v>1</v>
      </c>
      <c r="G52" s="28"/>
      <c r="H52" s="28">
        <f t="shared" si="191"/>
        <v>1</v>
      </c>
      <c r="I52" s="28"/>
      <c r="J52" s="28">
        <f t="shared" si="191"/>
        <v>1</v>
      </c>
      <c r="K52" s="28"/>
      <c r="L52" s="28">
        <f t="shared" si="191"/>
        <v>1</v>
      </c>
      <c r="M52" s="28"/>
      <c r="N52" s="28">
        <f t="shared" si="191"/>
        <v>1</v>
      </c>
      <c r="O52" s="28"/>
      <c r="P52" s="28">
        <f t="shared" si="191"/>
        <v>1</v>
      </c>
      <c r="Q52" s="28"/>
      <c r="R52" s="28">
        <f t="shared" si="191"/>
        <v>1</v>
      </c>
      <c r="S52" s="28"/>
      <c r="T52" s="28">
        <f t="shared" si="191"/>
        <v>1</v>
      </c>
      <c r="U52" s="28"/>
      <c r="V52" s="28">
        <f t="shared" si="191"/>
        <v>1</v>
      </c>
      <c r="W52" s="28"/>
      <c r="X52" s="28">
        <f t="shared" si="191"/>
        <v>1</v>
      </c>
      <c r="Y52" s="28"/>
      <c r="Z52" s="28">
        <f t="shared" si="191"/>
        <v>1</v>
      </c>
      <c r="AA52" s="28"/>
      <c r="AB52" s="28">
        <f t="shared" si="204"/>
        <v>1</v>
      </c>
      <c r="AC52" s="28"/>
    </row>
    <row r="53" spans="1:35" x14ac:dyDescent="0.3">
      <c r="A53" t="s">
        <v>93</v>
      </c>
      <c r="B53" s="28">
        <f t="shared" si="191"/>
        <v>1</v>
      </c>
      <c r="C53" s="28"/>
      <c r="D53" s="28">
        <f t="shared" si="191"/>
        <v>1</v>
      </c>
      <c r="E53" s="28"/>
      <c r="F53" s="28">
        <f t="shared" si="191"/>
        <v>1</v>
      </c>
      <c r="G53" s="28"/>
      <c r="H53" s="28">
        <f t="shared" si="191"/>
        <v>1</v>
      </c>
      <c r="I53" s="28"/>
      <c r="J53" s="28">
        <f t="shared" si="191"/>
        <v>1</v>
      </c>
      <c r="K53" s="28"/>
      <c r="L53" s="28">
        <f t="shared" si="191"/>
        <v>1</v>
      </c>
      <c r="M53" s="28"/>
      <c r="N53" s="28">
        <f t="shared" si="191"/>
        <v>1</v>
      </c>
      <c r="O53" s="28"/>
      <c r="P53" s="28">
        <f t="shared" si="191"/>
        <v>1</v>
      </c>
      <c r="Q53" s="28"/>
      <c r="R53" s="28">
        <f t="shared" si="191"/>
        <v>1</v>
      </c>
      <c r="S53" s="28"/>
      <c r="T53" s="28">
        <f t="shared" si="191"/>
        <v>1</v>
      </c>
      <c r="U53" s="28"/>
      <c r="V53" s="28">
        <f t="shared" si="191"/>
        <v>1</v>
      </c>
      <c r="W53" s="28"/>
      <c r="X53" s="28">
        <f t="shared" si="191"/>
        <v>1</v>
      </c>
      <c r="Y53" s="28"/>
      <c r="Z53" s="28">
        <f t="shared" si="191"/>
        <v>1</v>
      </c>
      <c r="AA53" s="28"/>
      <c r="AB53" s="28">
        <f t="shared" si="204"/>
        <v>1</v>
      </c>
      <c r="AC53" s="28"/>
    </row>
    <row r="56" spans="1:35" x14ac:dyDescent="0.3">
      <c r="A56" t="s">
        <v>118</v>
      </c>
      <c r="B56" s="28">
        <f t="shared" ref="B56" si="217">COUNTIF(B$33:C$39,$A56)</f>
        <v>0</v>
      </c>
      <c r="C56" s="28"/>
      <c r="D56" s="28">
        <f t="shared" ref="D56" si="218">COUNTIF(D$33:E$39,$A56)</f>
        <v>0</v>
      </c>
      <c r="E56" s="28"/>
      <c r="F56" s="28">
        <f t="shared" ref="F56" si="219">COUNTIF(F$33:G$39,$A56)</f>
        <v>0</v>
      </c>
      <c r="G56" s="28"/>
      <c r="H56" s="28">
        <f t="shared" ref="H56" si="220">COUNTIF(H$33:I$39,$A56)</f>
        <v>0</v>
      </c>
      <c r="I56" s="28"/>
      <c r="J56" s="28">
        <f t="shared" ref="J56" si="221">COUNTIF(J$33:K$39,$A56)</f>
        <v>0</v>
      </c>
      <c r="K56" s="28"/>
      <c r="L56" s="28">
        <f t="shared" ref="L56" si="222">COUNTIF(L$33:M$39,$A56)</f>
        <v>0</v>
      </c>
      <c r="M56" s="28"/>
      <c r="N56" s="28">
        <f t="shared" ref="N56" si="223">COUNTIF(N$33:O$39,$A56)</f>
        <v>0</v>
      </c>
      <c r="O56" s="28"/>
      <c r="P56" s="28">
        <f t="shared" ref="P56" si="224">COUNTIF(P$33:Q$39,$A56)</f>
        <v>0</v>
      </c>
      <c r="Q56" s="28"/>
      <c r="R56" s="28">
        <f t="shared" ref="R56" si="225">COUNTIF(R$33:S$39,$A56)</f>
        <v>0</v>
      </c>
      <c r="S56" s="28"/>
      <c r="T56" s="28">
        <f t="shared" ref="T56" si="226">COUNTIF(T$33:U$39,$A56)</f>
        <v>0</v>
      </c>
      <c r="U56" s="28"/>
      <c r="V56" s="28">
        <f t="shared" ref="V56" si="227">COUNTIF(V$33:W$39,$A56)</f>
        <v>0</v>
      </c>
      <c r="W56" s="28"/>
      <c r="X56" s="28">
        <f t="shared" ref="X56" si="228">COUNTIF(X$33:Y$39,$A56)</f>
        <v>0</v>
      </c>
      <c r="Y56" s="28"/>
      <c r="Z56" s="28">
        <f t="shared" ref="Z56" si="229">COUNTIF(Z$33:AA$39,$A56)</f>
        <v>0</v>
      </c>
      <c r="AA56" s="28"/>
      <c r="AB56" s="28">
        <f t="shared" ref="AB56:AB58" si="230">COUNTIF(AB$33:AC$39,$A56)</f>
        <v>0</v>
      </c>
      <c r="AC56" s="28"/>
    </row>
    <row r="57" spans="1:35" x14ac:dyDescent="0.3">
      <c r="A57" t="s">
        <v>78</v>
      </c>
      <c r="B57" s="28">
        <f t="shared" ref="B57" si="231">COUNTIF(B$33:C$39,$A57)</f>
        <v>0</v>
      </c>
      <c r="C57" s="28"/>
      <c r="D57" s="28">
        <f t="shared" ref="D57" si="232">COUNTIF(D$33:E$39,$A57)</f>
        <v>0</v>
      </c>
      <c r="E57" s="28"/>
      <c r="F57" s="28">
        <f t="shared" ref="F57" si="233">COUNTIF(F$33:G$39,$A57)</f>
        <v>0</v>
      </c>
      <c r="G57" s="28"/>
      <c r="H57" s="28">
        <f t="shared" ref="H57" si="234">COUNTIF(H$33:I$39,$A57)</f>
        <v>0</v>
      </c>
      <c r="I57" s="28"/>
      <c r="J57" s="28">
        <f t="shared" ref="J57" si="235">COUNTIF(J$33:K$39,$A57)</f>
        <v>0</v>
      </c>
      <c r="K57" s="28"/>
      <c r="L57" s="28">
        <f t="shared" ref="L57" si="236">COUNTIF(L$33:M$39,$A57)</f>
        <v>0</v>
      </c>
      <c r="M57" s="28"/>
      <c r="N57" s="28">
        <f t="shared" ref="N57" si="237">COUNTIF(N$33:O$39,$A57)</f>
        <v>0</v>
      </c>
      <c r="O57" s="28"/>
      <c r="P57" s="28">
        <f t="shared" ref="P57" si="238">COUNTIF(P$33:Q$39,$A57)</f>
        <v>0</v>
      </c>
      <c r="Q57" s="28"/>
      <c r="R57" s="28">
        <f t="shared" ref="R57" si="239">COUNTIF(R$33:S$39,$A57)</f>
        <v>0</v>
      </c>
      <c r="S57" s="28"/>
      <c r="T57" s="28">
        <f t="shared" ref="T57" si="240">COUNTIF(T$33:U$39,$A57)</f>
        <v>0</v>
      </c>
      <c r="U57" s="28"/>
      <c r="V57" s="28">
        <f t="shared" ref="V57" si="241">COUNTIF(V$33:W$39,$A57)</f>
        <v>0</v>
      </c>
      <c r="W57" s="28"/>
      <c r="X57" s="28">
        <f t="shared" ref="X57" si="242">COUNTIF(X$33:Y$39,$A57)</f>
        <v>0</v>
      </c>
      <c r="Y57" s="28"/>
      <c r="Z57" s="28">
        <f t="shared" ref="Z57" si="243">COUNTIF(Z$33:AA$39,$A57)</f>
        <v>0</v>
      </c>
      <c r="AA57" s="28"/>
      <c r="AB57" s="28">
        <f t="shared" si="230"/>
        <v>0</v>
      </c>
      <c r="AC57" s="28"/>
    </row>
    <row r="58" spans="1:35" x14ac:dyDescent="0.3">
      <c r="A58" t="s">
        <v>79</v>
      </c>
      <c r="B58" s="28">
        <f t="shared" ref="B58" si="244">COUNTIF(B$33:C$39,$A58)</f>
        <v>0</v>
      </c>
      <c r="C58" s="28"/>
      <c r="D58" s="28">
        <f t="shared" ref="D58" si="245">COUNTIF(D$33:E$39,$A58)</f>
        <v>0</v>
      </c>
      <c r="E58" s="28"/>
      <c r="F58" s="28">
        <f t="shared" ref="F58" si="246">COUNTIF(F$33:G$39,$A58)</f>
        <v>0</v>
      </c>
      <c r="G58" s="28"/>
      <c r="H58" s="28">
        <f t="shared" ref="H58" si="247">COUNTIF(H$33:I$39,$A58)</f>
        <v>0</v>
      </c>
      <c r="I58" s="28"/>
      <c r="J58" s="28">
        <f t="shared" ref="J58" si="248">COUNTIF(J$33:K$39,$A58)</f>
        <v>0</v>
      </c>
      <c r="K58" s="28"/>
      <c r="L58" s="28">
        <f t="shared" ref="L58" si="249">COUNTIF(L$33:M$39,$A58)</f>
        <v>0</v>
      </c>
      <c r="M58" s="28"/>
      <c r="N58" s="28">
        <f t="shared" ref="N58" si="250">COUNTIF(N$33:O$39,$A58)</f>
        <v>0</v>
      </c>
      <c r="O58" s="28"/>
      <c r="P58" s="28">
        <f t="shared" ref="P58" si="251">COUNTIF(P$33:Q$39,$A58)</f>
        <v>0</v>
      </c>
      <c r="Q58" s="28"/>
      <c r="R58" s="28">
        <f t="shared" ref="R58" si="252">COUNTIF(R$33:S$39,$A58)</f>
        <v>0</v>
      </c>
      <c r="S58" s="28"/>
      <c r="T58" s="28">
        <f t="shared" ref="T58" si="253">COUNTIF(T$33:U$39,$A58)</f>
        <v>0</v>
      </c>
      <c r="U58" s="28"/>
      <c r="V58" s="28">
        <f t="shared" ref="V58" si="254">COUNTIF(V$33:W$39,$A58)</f>
        <v>0</v>
      </c>
      <c r="W58" s="28"/>
      <c r="X58" s="28">
        <f t="shared" ref="X58" si="255">COUNTIF(X$33:Y$39,$A58)</f>
        <v>0</v>
      </c>
      <c r="Y58" s="28"/>
      <c r="Z58" s="28">
        <f t="shared" ref="Z58" si="256">COUNTIF(Z$33:AA$39,$A58)</f>
        <v>0</v>
      </c>
      <c r="AA58" s="28"/>
      <c r="AB58" s="28">
        <f t="shared" si="230"/>
        <v>0</v>
      </c>
      <c r="AC58" s="28"/>
    </row>
    <row r="61" spans="1:35" ht="15" thickBot="1" x14ac:dyDescent="0.35">
      <c r="B61" s="17"/>
      <c r="C61" s="17"/>
      <c r="D61" s="17"/>
      <c r="E61" s="1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T61" s="17"/>
      <c r="U61" s="17"/>
      <c r="V61" s="17"/>
      <c r="W61" s="17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3">
      <c r="P62" s="5"/>
      <c r="AH62" s="5"/>
      <c r="AI62" s="39"/>
    </row>
    <row r="63" spans="1:35" x14ac:dyDescent="0.3">
      <c r="C63" s="1"/>
      <c r="U63" s="1"/>
    </row>
    <row r="64" spans="1:35" x14ac:dyDescent="0.3">
      <c r="C64" s="1"/>
      <c r="D64" s="1"/>
      <c r="U64" s="1"/>
      <c r="V64" s="1"/>
    </row>
    <row r="65" spans="3:34" x14ac:dyDescent="0.3">
      <c r="C65" s="1"/>
      <c r="D65" s="1"/>
      <c r="E65" s="1"/>
      <c r="U65" s="1"/>
      <c r="V65" s="1"/>
      <c r="W65" s="1"/>
    </row>
    <row r="66" spans="3:34" x14ac:dyDescent="0.3">
      <c r="C66" s="1"/>
      <c r="D66" s="1"/>
      <c r="E66" s="1"/>
      <c r="F66" s="1"/>
      <c r="U66" s="1"/>
      <c r="V66" s="1"/>
      <c r="W66" s="1"/>
      <c r="X66" s="1"/>
    </row>
    <row r="67" spans="3:34" x14ac:dyDescent="0.3">
      <c r="C67" s="1"/>
      <c r="D67" s="1"/>
      <c r="E67" s="1"/>
      <c r="F67" s="1"/>
      <c r="G67" s="1"/>
      <c r="U67" s="1"/>
      <c r="V67" s="1"/>
      <c r="W67" s="1"/>
      <c r="X67" s="1"/>
      <c r="Y67" s="1"/>
    </row>
    <row r="68" spans="3:34" x14ac:dyDescent="0.3">
      <c r="C68" s="1"/>
      <c r="D68" s="1"/>
      <c r="E68" s="1"/>
      <c r="F68" s="1"/>
      <c r="G68" s="1"/>
      <c r="H68" s="1"/>
      <c r="U68" s="1"/>
      <c r="V68" s="1"/>
      <c r="W68" s="1"/>
      <c r="X68" s="1"/>
      <c r="Y68" s="1"/>
      <c r="Z68" s="1"/>
    </row>
    <row r="69" spans="3:34" x14ac:dyDescent="0.3">
      <c r="C69" s="1"/>
      <c r="D69" s="1"/>
      <c r="E69" s="1"/>
      <c r="F69" s="1"/>
      <c r="G69" s="1"/>
      <c r="H69" s="1"/>
      <c r="I69" s="1"/>
      <c r="U69" s="1"/>
      <c r="V69" s="1"/>
      <c r="W69" s="1"/>
      <c r="X69" s="1"/>
      <c r="Y69" s="1"/>
      <c r="Z69" s="1"/>
      <c r="AA69" s="1"/>
    </row>
    <row r="70" spans="3:34" x14ac:dyDescent="0.3">
      <c r="C70" s="1"/>
      <c r="D70" s="1"/>
      <c r="E70" s="1"/>
      <c r="F70" s="1"/>
      <c r="G70" s="1"/>
      <c r="H70" s="1"/>
      <c r="I70" s="1"/>
      <c r="J70" s="1"/>
      <c r="U70" s="1"/>
      <c r="V70" s="1"/>
      <c r="W70" s="1"/>
      <c r="X70" s="1"/>
      <c r="Y70" s="1"/>
      <c r="Z70" s="1"/>
      <c r="AA70" s="1"/>
      <c r="AB70" s="1"/>
    </row>
    <row r="71" spans="3:34" x14ac:dyDescent="0.3">
      <c r="C71" s="1"/>
      <c r="D71" s="1"/>
      <c r="E71" s="1"/>
      <c r="F71" s="1"/>
      <c r="G71" s="1"/>
      <c r="H71" s="1"/>
      <c r="I71" s="1"/>
      <c r="J71" s="1"/>
      <c r="K71" s="1"/>
      <c r="U71" s="1"/>
      <c r="V71" s="1"/>
      <c r="W71" s="1"/>
      <c r="X71" s="1"/>
      <c r="Y71" s="1"/>
      <c r="Z71" s="1"/>
      <c r="AA71" s="1"/>
      <c r="AB71" s="1"/>
      <c r="AC71" s="1"/>
    </row>
    <row r="72" spans="3:34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3:34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3:34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3:34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4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4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4"/>
    </row>
  </sheetData>
  <mergeCells count="449">
    <mergeCell ref="J2:K2"/>
    <mergeCell ref="L2:M2"/>
    <mergeCell ref="B1:E1"/>
    <mergeCell ref="F1:G1"/>
    <mergeCell ref="H1:K1"/>
    <mergeCell ref="L1:W1"/>
    <mergeCell ref="X1:AC1"/>
    <mergeCell ref="B7:C7"/>
    <mergeCell ref="AB3:AC3"/>
    <mergeCell ref="D4:E4"/>
    <mergeCell ref="F4:G4"/>
    <mergeCell ref="H4:I4"/>
    <mergeCell ref="J4:K4"/>
    <mergeCell ref="L4:M4"/>
    <mergeCell ref="N4:O4"/>
    <mergeCell ref="N3:O3"/>
    <mergeCell ref="P3:Q3"/>
    <mergeCell ref="R3:S3"/>
    <mergeCell ref="T3:U3"/>
    <mergeCell ref="V3:W3"/>
    <mergeCell ref="X3:Y3"/>
    <mergeCell ref="B8:C8"/>
    <mergeCell ref="B10:C10"/>
    <mergeCell ref="D3:E3"/>
    <mergeCell ref="Z2:AA2"/>
    <mergeCell ref="AB2:AC2"/>
    <mergeCell ref="B3:C3"/>
    <mergeCell ref="B4:C4"/>
    <mergeCell ref="B5:C5"/>
    <mergeCell ref="B6:C6"/>
    <mergeCell ref="F3:G3"/>
    <mergeCell ref="H3:I3"/>
    <mergeCell ref="J3:K3"/>
    <mergeCell ref="L3:M3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Z3:AA3"/>
    <mergeCell ref="N5:O5"/>
    <mergeCell ref="V4:W4"/>
    <mergeCell ref="X4:Y4"/>
    <mergeCell ref="Z4:AA4"/>
    <mergeCell ref="AB4:AC4"/>
    <mergeCell ref="D5:E5"/>
    <mergeCell ref="F5:G5"/>
    <mergeCell ref="H5:I5"/>
    <mergeCell ref="J5:K5"/>
    <mergeCell ref="L5:M5"/>
    <mergeCell ref="Z5:AA5"/>
    <mergeCell ref="AB5:AC5"/>
    <mergeCell ref="V5:W5"/>
    <mergeCell ref="X5:Y5"/>
    <mergeCell ref="P4:Q4"/>
    <mergeCell ref="R4:S4"/>
    <mergeCell ref="V6:W6"/>
    <mergeCell ref="X6:Y6"/>
    <mergeCell ref="Z6:AA6"/>
    <mergeCell ref="AB6:AC6"/>
    <mergeCell ref="D7:E7"/>
    <mergeCell ref="F7:G7"/>
    <mergeCell ref="H7:I7"/>
    <mergeCell ref="J7:K7"/>
    <mergeCell ref="L7:M7"/>
    <mergeCell ref="Z7:AA7"/>
    <mergeCell ref="AB7:AC7"/>
    <mergeCell ref="T4:U4"/>
    <mergeCell ref="V7:W7"/>
    <mergeCell ref="X7:Y7"/>
    <mergeCell ref="D6:E6"/>
    <mergeCell ref="F6:G6"/>
    <mergeCell ref="H6:I6"/>
    <mergeCell ref="J6:K6"/>
    <mergeCell ref="L6:M6"/>
    <mergeCell ref="N6:O6"/>
    <mergeCell ref="P6:Q6"/>
    <mergeCell ref="R6:S6"/>
    <mergeCell ref="T5:U5"/>
    <mergeCell ref="V8:W8"/>
    <mergeCell ref="X8:Y8"/>
    <mergeCell ref="Z8:AA8"/>
    <mergeCell ref="AB8:AC8"/>
    <mergeCell ref="D10:E10"/>
    <mergeCell ref="F10:G10"/>
    <mergeCell ref="H10:I10"/>
    <mergeCell ref="J10:K10"/>
    <mergeCell ref="L10:M10"/>
    <mergeCell ref="T6:U6"/>
    <mergeCell ref="V9:W9"/>
    <mergeCell ref="X9:Y9"/>
    <mergeCell ref="Z9:AA9"/>
    <mergeCell ref="AB9:AC9"/>
    <mergeCell ref="D8:E8"/>
    <mergeCell ref="F8:G8"/>
    <mergeCell ref="H8:I8"/>
    <mergeCell ref="J8:K8"/>
    <mergeCell ref="L8:M8"/>
    <mergeCell ref="N8:O8"/>
    <mergeCell ref="P5:Q5"/>
    <mergeCell ref="R5:S5"/>
    <mergeCell ref="N7:O7"/>
    <mergeCell ref="B11:C11"/>
    <mergeCell ref="D11:E11"/>
    <mergeCell ref="F11:G11"/>
    <mergeCell ref="H11:I11"/>
    <mergeCell ref="J11:K11"/>
    <mergeCell ref="N11:O11"/>
    <mergeCell ref="L11:M11"/>
    <mergeCell ref="T32:U32"/>
    <mergeCell ref="T12:U12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32:C32"/>
    <mergeCell ref="D32:E32"/>
    <mergeCell ref="F32:G32"/>
    <mergeCell ref="H32:I32"/>
    <mergeCell ref="J32:K32"/>
    <mergeCell ref="V32:W32"/>
    <mergeCell ref="X32:Y32"/>
    <mergeCell ref="Z32:AA32"/>
    <mergeCell ref="AB32:AC32"/>
    <mergeCell ref="B40:C40"/>
    <mergeCell ref="F40:G40"/>
    <mergeCell ref="H40:I40"/>
    <mergeCell ref="J40:K40"/>
    <mergeCell ref="L40:M40"/>
    <mergeCell ref="Z40:AA40"/>
    <mergeCell ref="AB40:AC40"/>
    <mergeCell ref="T40:U40"/>
    <mergeCell ref="V40:W40"/>
    <mergeCell ref="X40:Y40"/>
    <mergeCell ref="L32:M32"/>
    <mergeCell ref="N32:O32"/>
    <mergeCell ref="P32:Q32"/>
    <mergeCell ref="R32:S32"/>
    <mergeCell ref="N40:O40"/>
    <mergeCell ref="P40:Q40"/>
    <mergeCell ref="R40:S40"/>
    <mergeCell ref="B48:C48"/>
    <mergeCell ref="B49:C49"/>
    <mergeCell ref="B50:C50"/>
    <mergeCell ref="B51:C51"/>
    <mergeCell ref="B52:C52"/>
    <mergeCell ref="D40:E40"/>
    <mergeCell ref="B41:C41"/>
    <mergeCell ref="B42:C42"/>
    <mergeCell ref="B43:C43"/>
    <mergeCell ref="B45:C45"/>
    <mergeCell ref="B46:C46"/>
    <mergeCell ref="B47:C47"/>
    <mergeCell ref="D41:E41"/>
    <mergeCell ref="D43:E43"/>
    <mergeCell ref="D46:E46"/>
    <mergeCell ref="D48:E48"/>
    <mergeCell ref="D50:E50"/>
    <mergeCell ref="B44:C44"/>
    <mergeCell ref="T41:U41"/>
    <mergeCell ref="V41:W41"/>
    <mergeCell ref="X41:Y41"/>
    <mergeCell ref="Z41:AA41"/>
    <mergeCell ref="AB41:AC41"/>
    <mergeCell ref="D42:E42"/>
    <mergeCell ref="F42:G42"/>
    <mergeCell ref="H42:I42"/>
    <mergeCell ref="J42:K42"/>
    <mergeCell ref="L42:M42"/>
    <mergeCell ref="Z42:AA42"/>
    <mergeCell ref="AB42:AC42"/>
    <mergeCell ref="T42:U42"/>
    <mergeCell ref="V42:W42"/>
    <mergeCell ref="X42:Y42"/>
    <mergeCell ref="F41:G41"/>
    <mergeCell ref="H41:I41"/>
    <mergeCell ref="J41:K41"/>
    <mergeCell ref="L41:M41"/>
    <mergeCell ref="N41:O41"/>
    <mergeCell ref="P41:Q41"/>
    <mergeCell ref="R41:S41"/>
    <mergeCell ref="F43:G43"/>
    <mergeCell ref="H43:I43"/>
    <mergeCell ref="J43:K43"/>
    <mergeCell ref="L43:M43"/>
    <mergeCell ref="N43:O43"/>
    <mergeCell ref="P43:Q43"/>
    <mergeCell ref="R43:S43"/>
    <mergeCell ref="N42:O42"/>
    <mergeCell ref="P42:Q42"/>
    <mergeCell ref="R42:S42"/>
    <mergeCell ref="T43:U43"/>
    <mergeCell ref="V43:W43"/>
    <mergeCell ref="X43:Y43"/>
    <mergeCell ref="Z43:AA43"/>
    <mergeCell ref="AB43:AC43"/>
    <mergeCell ref="D45:E45"/>
    <mergeCell ref="F45:G45"/>
    <mergeCell ref="H45:I45"/>
    <mergeCell ref="J45:K45"/>
    <mergeCell ref="L45:M45"/>
    <mergeCell ref="Z45:AA45"/>
    <mergeCell ref="AB45:AC45"/>
    <mergeCell ref="T45:U45"/>
    <mergeCell ref="V45:W45"/>
    <mergeCell ref="X45:Y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F46:G46"/>
    <mergeCell ref="H46:I46"/>
    <mergeCell ref="J46:K46"/>
    <mergeCell ref="L46:M46"/>
    <mergeCell ref="N46:O46"/>
    <mergeCell ref="P46:Q46"/>
    <mergeCell ref="R46:S46"/>
    <mergeCell ref="N45:O45"/>
    <mergeCell ref="P45:Q45"/>
    <mergeCell ref="R45:S45"/>
    <mergeCell ref="D47:E47"/>
    <mergeCell ref="F47:G47"/>
    <mergeCell ref="H47:I47"/>
    <mergeCell ref="J47:K47"/>
    <mergeCell ref="L47:M47"/>
    <mergeCell ref="Z47:AA47"/>
    <mergeCell ref="AB47:AC47"/>
    <mergeCell ref="T47:U47"/>
    <mergeCell ref="V47:W47"/>
    <mergeCell ref="X47:Y47"/>
    <mergeCell ref="R48:S48"/>
    <mergeCell ref="N47:O47"/>
    <mergeCell ref="P47:Q47"/>
    <mergeCell ref="R47:S47"/>
    <mergeCell ref="T46:U46"/>
    <mergeCell ref="V46:W46"/>
    <mergeCell ref="X46:Y46"/>
    <mergeCell ref="Z46:AA46"/>
    <mergeCell ref="AB46:AC46"/>
    <mergeCell ref="N49:O49"/>
    <mergeCell ref="P49:Q49"/>
    <mergeCell ref="R49:S49"/>
    <mergeCell ref="T48:U48"/>
    <mergeCell ref="V48:W48"/>
    <mergeCell ref="X48:Y48"/>
    <mergeCell ref="Z48:AA48"/>
    <mergeCell ref="AB48:AC48"/>
    <mergeCell ref="D49:E49"/>
    <mergeCell ref="F49:G49"/>
    <mergeCell ref="H49:I49"/>
    <mergeCell ref="J49:K49"/>
    <mergeCell ref="L49:M49"/>
    <mergeCell ref="Z49:AA49"/>
    <mergeCell ref="AB49:AC49"/>
    <mergeCell ref="T49:U49"/>
    <mergeCell ref="V49:W49"/>
    <mergeCell ref="X49:Y49"/>
    <mergeCell ref="F48:G48"/>
    <mergeCell ref="H48:I48"/>
    <mergeCell ref="J48:K48"/>
    <mergeCell ref="L48:M48"/>
    <mergeCell ref="N48:O48"/>
    <mergeCell ref="P48:Q48"/>
    <mergeCell ref="T50:U50"/>
    <mergeCell ref="V50:W50"/>
    <mergeCell ref="X50:Y50"/>
    <mergeCell ref="Z50:AA50"/>
    <mergeCell ref="AB50:AC50"/>
    <mergeCell ref="D51:E51"/>
    <mergeCell ref="F51:G51"/>
    <mergeCell ref="H51:I51"/>
    <mergeCell ref="J51:K51"/>
    <mergeCell ref="L51:M51"/>
    <mergeCell ref="F50:G50"/>
    <mergeCell ref="H50:I50"/>
    <mergeCell ref="J50:K50"/>
    <mergeCell ref="L50:M50"/>
    <mergeCell ref="N50:O50"/>
    <mergeCell ref="P50:Q50"/>
    <mergeCell ref="R50:S50"/>
    <mergeCell ref="AB51:AC51"/>
    <mergeCell ref="D52:E52"/>
    <mergeCell ref="F52:G52"/>
    <mergeCell ref="H52:I52"/>
    <mergeCell ref="J52:K52"/>
    <mergeCell ref="L52:M52"/>
    <mergeCell ref="N52:O52"/>
    <mergeCell ref="P52:Q52"/>
    <mergeCell ref="R52:S52"/>
    <mergeCell ref="N51:O51"/>
    <mergeCell ref="P51:Q51"/>
    <mergeCell ref="R51:S51"/>
    <mergeCell ref="T51:U51"/>
    <mergeCell ref="V51:W51"/>
    <mergeCell ref="X51:Y51"/>
    <mergeCell ref="V44:W44"/>
    <mergeCell ref="X44:Y44"/>
    <mergeCell ref="Z44:AA44"/>
    <mergeCell ref="AB44:AC4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T52:U52"/>
    <mergeCell ref="V52:W52"/>
    <mergeCell ref="X52:Y52"/>
    <mergeCell ref="Z52:AA52"/>
    <mergeCell ref="AB52:AC52"/>
    <mergeCell ref="Z51:AA51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L12:M12"/>
    <mergeCell ref="N12:O12"/>
    <mergeCell ref="P12:Q12"/>
    <mergeCell ref="R12:S12"/>
    <mergeCell ref="AD6:AE6"/>
    <mergeCell ref="AF2:AG2"/>
    <mergeCell ref="AF3:AG3"/>
    <mergeCell ref="AF4:AG4"/>
    <mergeCell ref="AF5:AG5"/>
    <mergeCell ref="AF6:AG6"/>
    <mergeCell ref="AF7:AG7"/>
    <mergeCell ref="AF8:AG8"/>
    <mergeCell ref="AF9:AG9"/>
    <mergeCell ref="T11:U11"/>
    <mergeCell ref="V11:W11"/>
    <mergeCell ref="X11:Y11"/>
    <mergeCell ref="Z11:AA11"/>
    <mergeCell ref="AB11:AC11"/>
    <mergeCell ref="Z10:AA10"/>
    <mergeCell ref="AB10:AC10"/>
    <mergeCell ref="N10:O10"/>
    <mergeCell ref="P10:Q10"/>
    <mergeCell ref="R10:S10"/>
    <mergeCell ref="T10:U10"/>
    <mergeCell ref="L57:M57"/>
    <mergeCell ref="N57:O57"/>
    <mergeCell ref="P57:Q57"/>
    <mergeCell ref="R57:S57"/>
    <mergeCell ref="AF10:AG10"/>
    <mergeCell ref="B56:C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V56:W56"/>
    <mergeCell ref="X56:Y56"/>
    <mergeCell ref="Z56:AA56"/>
    <mergeCell ref="AB56:AC56"/>
    <mergeCell ref="B12:C12"/>
    <mergeCell ref="D12:E12"/>
    <mergeCell ref="F12:G12"/>
    <mergeCell ref="H12:I12"/>
    <mergeCell ref="J12:K12"/>
    <mergeCell ref="T57:U57"/>
    <mergeCell ref="V57:W57"/>
    <mergeCell ref="X57:Y57"/>
    <mergeCell ref="Z57:AA57"/>
    <mergeCell ref="AB57:AC57"/>
    <mergeCell ref="B58:C58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V58:W58"/>
    <mergeCell ref="X58:Y58"/>
    <mergeCell ref="Z58:AA58"/>
    <mergeCell ref="AB58:AC58"/>
    <mergeCell ref="B57:C57"/>
    <mergeCell ref="D57:E57"/>
    <mergeCell ref="F57:G57"/>
    <mergeCell ref="H57:I57"/>
    <mergeCell ref="J57:K57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V14:W14"/>
    <mergeCell ref="X14:Y14"/>
    <mergeCell ref="Z14:AA14"/>
    <mergeCell ref="AB14:AC14"/>
    <mergeCell ref="P11:Q11"/>
    <mergeCell ref="P7:Q7"/>
    <mergeCell ref="R7:S7"/>
    <mergeCell ref="T7:U7"/>
    <mergeCell ref="P8:Q8"/>
    <mergeCell ref="R8:S8"/>
    <mergeCell ref="T8:U8"/>
    <mergeCell ref="T9:U9"/>
    <mergeCell ref="V12:W12"/>
    <mergeCell ref="X12:Y12"/>
    <mergeCell ref="Z12:AA12"/>
    <mergeCell ref="AB12:AC12"/>
    <mergeCell ref="T13:U13"/>
    <mergeCell ref="V13:W13"/>
    <mergeCell ref="X13:Y13"/>
    <mergeCell ref="Z13:AA13"/>
    <mergeCell ref="AB13:AC13"/>
    <mergeCell ref="V10:W10"/>
    <mergeCell ref="X10:Y10"/>
    <mergeCell ref="R11:S11"/>
  </mergeCells>
  <phoneticPr fontId="2" type="noConversion"/>
  <conditionalFormatting sqref="H17:P21">
    <cfRule type="cellIs" dxfId="70" priority="147" operator="lessThan">
      <formula>1</formula>
    </cfRule>
  </conditionalFormatting>
  <conditionalFormatting sqref="H17:P21">
    <cfRule type="cellIs" dxfId="69" priority="145" operator="greaterThan">
      <formula>1</formula>
    </cfRule>
  </conditionalFormatting>
  <conditionalFormatting sqref="L17:O21">
    <cfRule type="cellIs" dxfId="68" priority="144" operator="greaterThan">
      <formula>1</formula>
    </cfRule>
  </conditionalFormatting>
  <conditionalFormatting sqref="P17:P21">
    <cfRule type="cellIs" dxfId="67" priority="113" operator="greaterThan">
      <formula>1</formula>
    </cfRule>
  </conditionalFormatting>
  <conditionalFormatting sqref="I22">
    <cfRule type="cellIs" dxfId="66" priority="112" operator="lessThan">
      <formula>2</formula>
    </cfRule>
  </conditionalFormatting>
  <conditionalFormatting sqref="I22">
    <cfRule type="cellIs" dxfId="65" priority="111" operator="greaterThan">
      <formula>2</formula>
    </cfRule>
  </conditionalFormatting>
  <conditionalFormatting sqref="Q17:Q21">
    <cfRule type="cellIs" dxfId="64" priority="103" operator="equal">
      <formula>8</formula>
    </cfRule>
    <cfRule type="cellIs" dxfId="63" priority="105" operator="lessThan">
      <formula>8</formula>
    </cfRule>
  </conditionalFormatting>
  <conditionalFormatting sqref="S26:S30">
    <cfRule type="cellIs" dxfId="62" priority="101" operator="equal">
      <formula>8</formula>
    </cfRule>
    <cfRule type="cellIs" dxfId="61" priority="102" operator="lessThan">
      <formula>8</formula>
    </cfRule>
  </conditionalFormatting>
  <conditionalFormatting sqref="R22:R25">
    <cfRule type="cellIs" dxfId="60" priority="99" operator="equal">
      <formula>6</formula>
    </cfRule>
    <cfRule type="cellIs" dxfId="59" priority="100" operator="lessThan">
      <formula>6</formula>
    </cfRule>
  </conditionalFormatting>
  <conditionalFormatting sqref="R27:R30">
    <cfRule type="cellIs" dxfId="58" priority="93" operator="lessThan">
      <formula>3</formula>
    </cfRule>
    <cfRule type="cellIs" dxfId="57" priority="94" operator="greaterThan">
      <formula>3</formula>
    </cfRule>
    <cfRule type="cellIs" dxfId="56" priority="95" operator="equal">
      <formula>3</formula>
    </cfRule>
  </conditionalFormatting>
  <conditionalFormatting sqref="Q22:Q25">
    <cfRule type="cellIs" dxfId="55" priority="90" operator="equal">
      <formula>4</formula>
    </cfRule>
    <cfRule type="cellIs" dxfId="54" priority="91" operator="lessThan">
      <formula>4</formula>
    </cfRule>
    <cfRule type="cellIs" dxfId="53" priority="92" operator="greaterThan">
      <formula>4</formula>
    </cfRule>
  </conditionalFormatting>
  <conditionalFormatting sqref="S22:S25">
    <cfRule type="cellIs" dxfId="52" priority="87" operator="equal">
      <formula>4</formula>
    </cfRule>
    <cfRule type="cellIs" dxfId="51" priority="88" operator="greaterThan">
      <formula>4</formula>
    </cfRule>
    <cfRule type="cellIs" dxfId="50" priority="89" operator="lessThan">
      <formula>4</formula>
    </cfRule>
  </conditionalFormatting>
  <conditionalFormatting sqref="S18">
    <cfRule type="cellIs" dxfId="49" priority="81" operator="equal">
      <formula>2</formula>
    </cfRule>
    <cfRule type="cellIs" dxfId="48" priority="82" operator="lessThan">
      <formula>2</formula>
    </cfRule>
    <cfRule type="cellIs" dxfId="47" priority="83" operator="greaterThan">
      <formula>2</formula>
    </cfRule>
  </conditionalFormatting>
  <conditionalFormatting sqref="Q27:Q30">
    <cfRule type="cellIs" dxfId="46" priority="78" operator="equal">
      <formula>3</formula>
    </cfRule>
    <cfRule type="cellIs" dxfId="45" priority="79" operator="lessThan">
      <formula>3</formula>
    </cfRule>
    <cfRule type="cellIs" dxfId="44" priority="80" operator="greaterThan">
      <formula>3</formula>
    </cfRule>
  </conditionalFormatting>
  <conditionalFormatting sqref="S17">
    <cfRule type="cellIs" dxfId="43" priority="75" operator="equal">
      <formula>3</formula>
    </cfRule>
    <cfRule type="cellIs" dxfId="42" priority="76" operator="lessThan">
      <formula>3</formula>
    </cfRule>
    <cfRule type="cellIs" dxfId="41" priority="77" operator="greaterThan">
      <formula>3</formula>
    </cfRule>
  </conditionalFormatting>
  <conditionalFormatting sqref="S19:S21">
    <cfRule type="cellIs" dxfId="40" priority="72" operator="equal">
      <formula>3</formula>
    </cfRule>
    <cfRule type="cellIs" dxfId="39" priority="73" operator="lessThan">
      <formula>3</formula>
    </cfRule>
    <cfRule type="cellIs" dxfId="38" priority="74" operator="greaterThan">
      <formula>3</formula>
    </cfRule>
  </conditionalFormatting>
  <conditionalFormatting sqref="R17">
    <cfRule type="cellIs" dxfId="37" priority="69" operator="equal">
      <formula>3</formula>
    </cfRule>
    <cfRule type="cellIs" dxfId="36" priority="70" operator="lessThan">
      <formula>3</formula>
    </cfRule>
    <cfRule type="cellIs" dxfId="35" priority="71" operator="greaterThan">
      <formula>3</formula>
    </cfRule>
  </conditionalFormatting>
  <conditionalFormatting sqref="R19:R21">
    <cfRule type="cellIs" dxfId="34" priority="66" operator="equal">
      <formula>3</formula>
    </cfRule>
    <cfRule type="cellIs" dxfId="33" priority="67" operator="lessThan">
      <formula>3</formula>
    </cfRule>
    <cfRule type="cellIs" dxfId="32" priority="68" operator="greaterThan">
      <formula>3</formula>
    </cfRule>
  </conditionalFormatting>
  <conditionalFormatting sqref="R18">
    <cfRule type="cellIs" dxfId="31" priority="63" operator="equal">
      <formula>4</formula>
    </cfRule>
    <cfRule type="cellIs" dxfId="30" priority="64" operator="lessThan">
      <formula>4</formula>
    </cfRule>
    <cfRule type="cellIs" dxfId="29" priority="65" operator="greaterThan">
      <formula>4</formula>
    </cfRule>
  </conditionalFormatting>
  <conditionalFormatting sqref="R26">
    <cfRule type="cellIs" dxfId="28" priority="60" operator="equal">
      <formula>4</formula>
    </cfRule>
    <cfRule type="cellIs" dxfId="27" priority="61" operator="lessThan">
      <formula>4</formula>
    </cfRule>
    <cfRule type="cellIs" dxfId="26" priority="62" operator="greaterThan">
      <formula>4</formula>
    </cfRule>
  </conditionalFormatting>
  <conditionalFormatting sqref="Q26">
    <cfRule type="cellIs" dxfId="25" priority="57" operator="equal">
      <formula>2</formula>
    </cfRule>
    <cfRule type="cellIs" dxfId="24" priority="58" operator="lessThan">
      <formula>2</formula>
    </cfRule>
    <cfRule type="cellIs" dxfId="23" priority="59" operator="greaterThan">
      <formula>2</formula>
    </cfRule>
  </conditionalFormatting>
  <conditionalFormatting sqref="I22">
    <cfRule type="cellIs" dxfId="22" priority="56" operator="equal">
      <formula>2</formula>
    </cfRule>
  </conditionalFormatting>
  <conditionalFormatting sqref="J22:K23 K24">
    <cfRule type="cellIs" dxfId="21" priority="55" operator="lessThan">
      <formula>2</formula>
    </cfRule>
  </conditionalFormatting>
  <conditionalFormatting sqref="J22:K23 K24">
    <cfRule type="cellIs" dxfId="20" priority="54" operator="greaterThan">
      <formula>2</formula>
    </cfRule>
  </conditionalFormatting>
  <conditionalFormatting sqref="J22:K23 K24">
    <cfRule type="cellIs" dxfId="19" priority="53" operator="equal">
      <formula>2</formula>
    </cfRule>
  </conditionalFormatting>
  <conditionalFormatting sqref="D17:G17 E18:G18 F19:G19 G20">
    <cfRule type="cellIs" dxfId="18" priority="52" operator="lessThan">
      <formula>2</formula>
    </cfRule>
  </conditionalFormatting>
  <conditionalFormatting sqref="D17:G17 E18:G18 F19:G19 G20">
    <cfRule type="cellIs" dxfId="17" priority="51" operator="greaterThan">
      <formula>2</formula>
    </cfRule>
  </conditionalFormatting>
  <conditionalFormatting sqref="D17:G17 E18:G18 F19:G19 G20">
    <cfRule type="cellIs" dxfId="16" priority="50" operator="equal">
      <formula>2</formula>
    </cfRule>
  </conditionalFormatting>
  <conditionalFormatting sqref="M26:P26 N27:P27 O28:P28 P29">
    <cfRule type="cellIs" dxfId="15" priority="49" operator="lessThan">
      <formula>2</formula>
    </cfRule>
  </conditionalFormatting>
  <conditionalFormatting sqref="M26:P26 N27:P27 O28:P28 P29">
    <cfRule type="cellIs" dxfId="14" priority="48" operator="greaterThan">
      <formula>2</formula>
    </cfRule>
  </conditionalFormatting>
  <conditionalFormatting sqref="M26:P26 N27:P27 O28:P28 P29">
    <cfRule type="cellIs" dxfId="13" priority="47" operator="equal">
      <formula>2</formula>
    </cfRule>
  </conditionalFormatting>
  <conditionalFormatting sqref="L22:P25">
    <cfRule type="cellIs" dxfId="12" priority="41" operator="lessThan">
      <formula>1</formula>
    </cfRule>
  </conditionalFormatting>
  <conditionalFormatting sqref="L22:P25">
    <cfRule type="cellIs" dxfId="11" priority="40" operator="greaterThan">
      <formula>1</formula>
    </cfRule>
  </conditionalFormatting>
  <conditionalFormatting sqref="L22:P25">
    <cfRule type="cellIs" dxfId="10" priority="39" operator="greaterThan">
      <formula>1</formula>
    </cfRule>
  </conditionalFormatting>
  <conditionalFormatting sqref="H63:P67 I68:P68 J69 K69:K70 L69:L71 M69:M72 N69:N73 O69:O74 P69:P75">
    <cfRule type="cellIs" dxfId="9" priority="38" operator="lessThan">
      <formula>1</formula>
    </cfRule>
  </conditionalFormatting>
  <conditionalFormatting sqref="H63:P67 I68:P68 J69 K69:K70 L69:L71 M69:M72 N69:N73 O69:O74 P69:P75">
    <cfRule type="cellIs" dxfId="8" priority="37" operator="greaterThan">
      <formula>1</formula>
    </cfRule>
  </conditionalFormatting>
  <conditionalFormatting sqref="L63:O68 L69:L71 M69:M72 N69:N73 O69:O74">
    <cfRule type="cellIs" dxfId="7" priority="36" operator="greaterThan">
      <formula>1</formula>
    </cfRule>
  </conditionalFormatting>
  <conditionalFormatting sqref="P63:P75">
    <cfRule type="cellIs" dxfId="6" priority="35" operator="greaterThan">
      <formula>1</formula>
    </cfRule>
  </conditionalFormatting>
  <conditionalFormatting sqref="D63:G63 E64:G64 F65:G65 G66">
    <cfRule type="cellIs" dxfId="5" priority="28" operator="lessThan">
      <formula>2</formula>
    </cfRule>
  </conditionalFormatting>
  <conditionalFormatting sqref="D63:G63 E64:G64 F65:G65 G66">
    <cfRule type="cellIs" dxfId="4" priority="27" operator="greaterThan">
      <formula>2</formula>
    </cfRule>
  </conditionalFormatting>
  <conditionalFormatting sqref="D63:G63 E64:G64 F65:G65 G66">
    <cfRule type="cellIs" dxfId="3" priority="26" operator="equal">
      <formula>2</formula>
    </cfRule>
  </conditionalFormatting>
  <conditionalFormatting sqref="Y64:Y66 W64 X64:X65 Z64:Z67 AA64:AA68 AB64:AH69 AC70 AD70:AH71 AE72:AH72 AF73:AH73 AG74:AH74 AH75 V63:AI63">
    <cfRule type="cellIs" dxfId="2" priority="9" operator="lessThan">
      <formula>2</formula>
    </cfRule>
  </conditionalFormatting>
  <conditionalFormatting sqref="Y64:Y66 W64 X64:X65 Z64:Z67 AA64:AA68 AB64:AH69 AC70 AD70:AH71 AE72:AH72 AF73:AH73 AG74:AH74 AH75 V63:AI63">
    <cfRule type="cellIs" dxfId="1" priority="8" operator="greaterThan">
      <formula>2</formula>
    </cfRule>
  </conditionalFormatting>
  <conditionalFormatting sqref="Y64:Y66 W64 X64:X65 Z64:Z67 AA64:AA68 AB64:AH69 AC70 AD70:AH71 AE72:AH72 AF73:AH73 AG74:AH74 AH75 V63:AI63">
    <cfRule type="cellIs" dxfId="0" priority="7" operator="equal">
      <formula>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Nauck</dc:creator>
  <cp:lastModifiedBy>Cullen Nauck</cp:lastModifiedBy>
  <dcterms:created xsi:type="dcterms:W3CDTF">2019-08-16T01:59:04Z</dcterms:created>
  <dcterms:modified xsi:type="dcterms:W3CDTF">2019-08-23T01:29:19Z</dcterms:modified>
</cp:coreProperties>
</file>