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관심종목별 관리" sheetId="1" r:id="rId3"/>
    <sheet state="visible" name="시트4" sheetId="2" r:id="rId4"/>
  </sheets>
  <definedNames/>
  <calcPr/>
</workbook>
</file>

<file path=xl/sharedStrings.xml><?xml version="1.0" encoding="utf-8"?>
<sst xmlns="http://schemas.openxmlformats.org/spreadsheetml/2006/main" count="66" uniqueCount="61">
  <si>
    <t>관심종목</t>
  </si>
  <si>
    <t>Ticker</t>
  </si>
  <si>
    <t>Company</t>
  </si>
  <si>
    <t>=IMPORTHTML("http://finance.yahoo.com/q?s=" &amp; $D$1,"table", 4)</t>
  </si>
  <si>
    <t>AAPL</t>
  </si>
  <si>
    <t>Apple Inc.</t>
  </si>
  <si>
    <t>% Chg</t>
  </si>
  <si>
    <t>Mkt Cap</t>
  </si>
  <si>
    <t>GOOGL</t>
  </si>
  <si>
    <t>Alphabet Inc.</t>
  </si>
  <si>
    <t>FB</t>
  </si>
  <si>
    <t>*1.43%*</t>
  </si>
  <si>
    <t>341.78B</t>
  </si>
  <si>
    <t>GOOG</t>
  </si>
  <si>
    <t>*1.38%*</t>
  </si>
  <si>
    <t>488.39B</t>
  </si>
  <si>
    <t>MSFT</t>
  </si>
  <si>
    <t>Microsoft Corporation</t>
  </si>
  <si>
    <t>*0.90%*</t>
  </si>
  <si>
    <t>396.09B</t>
  </si>
  <si>
    <t>BRK-A</t>
  </si>
  <si>
    <t>Berkshire Hathaway Inc.</t>
  </si>
  <si>
    <t>TWTR</t>
  </si>
  <si>
    <t>*1.98%*</t>
  </si>
  <si>
    <t>10.01B</t>
  </si>
  <si>
    <t>XOM</t>
  </si>
  <si>
    <t>Exxon Mobil Corporation</t>
  </si>
  <si>
    <t>BRK-B</t>
  </si>
  <si>
    <t>GE</t>
  </si>
  <si>
    <t>General Electric Company</t>
  </si>
  <si>
    <t>AMZN</t>
  </si>
  <si>
    <t>Amazon.com, Inc.</t>
  </si>
  <si>
    <t>Facebook, Inc.</t>
  </si>
  <si>
    <t>=IMPORTHTML("http://finance.yahoo.com/q?s=" &amp; $D$1,"table", 5)</t>
  </si>
  <si>
    <t>WFC</t>
  </si>
  <si>
    <t>Wells Fargo &amp; Company</t>
  </si>
  <si>
    <t>JNJ</t>
  </si>
  <si>
    <t>Johnson &amp; Johnson</t>
  </si>
  <si>
    <t>P/S (ttm):</t>
  </si>
  <si>
    <t>JPM</t>
  </si>
  <si>
    <t>JPMorgan Chase &amp; Co.</t>
  </si>
  <si>
    <t>Ex-Dividend Date:</t>
  </si>
  <si>
    <t>N/A</t>
  </si>
  <si>
    <t>CHL</t>
  </si>
  <si>
    <t>China Mobile Limited</t>
  </si>
  <si>
    <t>NVS</t>
  </si>
  <si>
    <t>Novartis AG</t>
  </si>
  <si>
    <t>PTR</t>
  </si>
  <si>
    <t>PetroChina Co. Ltd.</t>
  </si>
  <si>
    <t>TM</t>
  </si>
  <si>
    <t>Toyota Motor Corporation</t>
  </si>
  <si>
    <t>PFE</t>
  </si>
  <si>
    <t>Pfizer Inc.</t>
  </si>
  <si>
    <t>PG</t>
  </si>
  <si>
    <t>The Procter &amp; Gamble Company</t>
  </si>
  <si>
    <t>=IMPORTHTML("http://finance.yahoo.com/q?s=" &amp; $D$1,"table", 6)</t>
  </si>
  <si>
    <t>T</t>
  </si>
  <si>
    <t>AT&amp;T, Inc.</t>
  </si>
  <si>
    <t>Quarterly EPS Est (Jun-16) :</t>
  </si>
  <si>
    <t>Mean Recommendation*:</t>
  </si>
  <si>
    <t>PEG Ratio (5 yr expected):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</si>
</sst>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8.0"/>
    </font>
    <font>
      <sz val="10.0"/>
      <color rgb="FF000000"/>
      <name val="Dotum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/>
    </xf>
    <xf borderId="2" fillId="2" fontId="2" numFmtId="0" xfId="0" applyAlignment="1" applyBorder="1" applyFont="1">
      <alignment/>
    </xf>
    <xf borderId="0" fillId="0" fontId="3" numFmtId="0" xfId="0" applyAlignment="1" applyFont="1">
      <alignment/>
    </xf>
    <xf borderId="3" fillId="3" fontId="2" numFmtId="0" xfId="0" applyAlignment="1" applyBorder="1" applyFill="1" applyFont="1">
      <alignment/>
    </xf>
    <xf borderId="4" fillId="3" fontId="2" numFmtId="0" xfId="0" applyAlignment="1" applyBorder="1" applyFont="1">
      <alignment/>
    </xf>
    <xf borderId="0" fillId="0" fontId="4" numFmtId="0" xfId="0" applyAlignment="1" applyFont="1">
      <alignment/>
    </xf>
    <xf borderId="5" fillId="3" fontId="2" numFmtId="0" xfId="0" applyAlignment="1" applyBorder="1" applyFont="1">
      <alignment/>
    </xf>
    <xf borderId="6" fillId="3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71"/>
    <col customWidth="1" min="3" max="3" width="3.43"/>
    <col customWidth="1" min="4" max="4" width="25.86"/>
  </cols>
  <sheetData>
    <row r="1">
      <c r="A1" s="1" t="s">
        <v>0</v>
      </c>
      <c r="D1" s="2" t="str">
        <f>A12</f>
        <v>FB</v>
      </c>
    </row>
    <row r="2">
      <c r="A2" s="3" t="s">
        <v>1</v>
      </c>
      <c r="B2" s="4" t="s">
        <v>2</v>
      </c>
      <c r="D2" s="5" t="s">
        <v>3</v>
      </c>
    </row>
    <row r="3">
      <c r="A3" s="6" t="s">
        <v>4</v>
      </c>
      <c r="B3" s="7" t="s">
        <v>5</v>
      </c>
      <c r="D3" s="8" t="str">
        <f>IFERROR(__xludf.DUMMYFUNCTION("IMPORTHTML(""http://finance.yahoo.com/q?s="" &amp; $D$1,""table"", 4)"),"Symbol")</f>
        <v>Symbol</v>
      </c>
      <c r="E3" t="s">
        <v>6</v>
      </c>
      <c r="F3" t="s">
        <v>7</v>
      </c>
    </row>
    <row r="4">
      <c r="A4" s="6" t="s">
        <v>8</v>
      </c>
      <c r="B4" s="7" t="s">
        <v>9</v>
      </c>
      <c r="D4" s="8" t="s">
        <v>10</v>
      </c>
      <c r="E4" t="s">
        <v>11</v>
      </c>
      <c r="F4" t="s">
        <v>12</v>
      </c>
    </row>
    <row r="5">
      <c r="A5" s="6" t="s">
        <v>13</v>
      </c>
      <c r="B5" s="7" t="s">
        <v>9</v>
      </c>
      <c r="D5" t="s">
        <v>13</v>
      </c>
      <c r="E5" t="s">
        <v>14</v>
      </c>
      <c r="F5" t="s">
        <v>15</v>
      </c>
    </row>
    <row r="6">
      <c r="A6" s="6" t="s">
        <v>16</v>
      </c>
      <c r="B6" s="7" t="s">
        <v>17</v>
      </c>
      <c r="D6" t="s">
        <v>16</v>
      </c>
      <c r="E6" t="s">
        <v>18</v>
      </c>
      <c r="F6" t="s">
        <v>19</v>
      </c>
    </row>
    <row r="7">
      <c r="A7" s="6" t="s">
        <v>20</v>
      </c>
      <c r="B7" s="7" t="s">
        <v>21</v>
      </c>
      <c r="D7" t="s">
        <v>22</v>
      </c>
      <c r="E7" t="s">
        <v>23</v>
      </c>
      <c r="F7" t="s">
        <v>24</v>
      </c>
    </row>
    <row r="8">
      <c r="A8" s="6" t="s">
        <v>25</v>
      </c>
      <c r="B8" s="7" t="s">
        <v>26</v>
      </c>
    </row>
    <row r="9">
      <c r="A9" s="6" t="s">
        <v>27</v>
      </c>
      <c r="B9" s="7" t="s">
        <v>21</v>
      </c>
    </row>
    <row r="10">
      <c r="A10" s="6" t="s">
        <v>28</v>
      </c>
      <c r="B10" s="7" t="s">
        <v>29</v>
      </c>
    </row>
    <row r="11">
      <c r="A11" s="6" t="s">
        <v>30</v>
      </c>
      <c r="B11" s="7" t="s">
        <v>31</v>
      </c>
    </row>
    <row r="12">
      <c r="A12" s="6" t="s">
        <v>10</v>
      </c>
      <c r="B12" s="7" t="s">
        <v>32</v>
      </c>
      <c r="D12" s="5" t="s">
        <v>33</v>
      </c>
    </row>
    <row r="13">
      <c r="A13" s="6" t="s">
        <v>34</v>
      </c>
      <c r="B13" s="7" t="s">
        <v>35</v>
      </c>
      <c r="D13" s="8" t="str">
        <f>IFERROR(__xludf.DUMMYFUNCTION("IMPORTHTML(""http://finance.yahoo.com/q?s="" &amp; $D$1,""table"", 5)"),"Forward P/E (1 yr):")</f>
        <v>Forward P/E (1 yr):</v>
      </c>
      <c r="E13">
        <v>26.09</v>
      </c>
    </row>
    <row r="14">
      <c r="A14" s="6" t="s">
        <v>36</v>
      </c>
      <c r="B14" s="7" t="s">
        <v>37</v>
      </c>
      <c r="D14" t="s">
        <v>38</v>
      </c>
      <c r="E14">
        <v>18.7</v>
      </c>
    </row>
    <row r="15">
      <c r="A15" s="6" t="s">
        <v>39</v>
      </c>
      <c r="B15" s="7" t="s">
        <v>40</v>
      </c>
      <c r="D15" t="s">
        <v>41</v>
      </c>
      <c r="E15" t="s">
        <v>42</v>
      </c>
    </row>
    <row r="16">
      <c r="A16" s="6" t="s">
        <v>43</v>
      </c>
      <c r="B16" s="7" t="s">
        <v>44</v>
      </c>
    </row>
    <row r="17">
      <c r="A17" s="6" t="s">
        <v>45</v>
      </c>
      <c r="B17" s="7" t="s">
        <v>46</v>
      </c>
    </row>
    <row r="18">
      <c r="A18" s="6" t="s">
        <v>47</v>
      </c>
      <c r="B18" s="7" t="s">
        <v>48</v>
      </c>
    </row>
    <row r="19">
      <c r="A19" s="6" t="s">
        <v>49</v>
      </c>
      <c r="B19" s="7" t="s">
        <v>50</v>
      </c>
    </row>
    <row r="20">
      <c r="A20" s="6" t="s">
        <v>51</v>
      </c>
      <c r="B20" s="7" t="s">
        <v>52</v>
      </c>
    </row>
    <row r="21">
      <c r="A21" s="6" t="s">
        <v>53</v>
      </c>
      <c r="B21" s="7" t="s">
        <v>54</v>
      </c>
      <c r="D21" s="5" t="s">
        <v>55</v>
      </c>
    </row>
    <row r="22">
      <c r="A22" s="9" t="s">
        <v>56</v>
      </c>
      <c r="B22" s="10" t="s">
        <v>57</v>
      </c>
      <c r="D22" s="8" t="str">
        <f>IFERROR(__xludf.DUMMYFUNCTION("IMPORTHTML(""http://finance.yahoo.com/q?s="" &amp; $D$1,""table"", 6)"),"Annual EPS Est (Dec-16) :")</f>
        <v>Annual EPS Est (Dec-16) :</v>
      </c>
      <c r="E22">
        <v>3.59</v>
      </c>
    </row>
    <row r="23">
      <c r="D23" t="s">
        <v>58</v>
      </c>
      <c r="E23">
        <v>0.81</v>
      </c>
    </row>
    <row r="24">
      <c r="D24" t="s">
        <v>59</v>
      </c>
      <c r="E24">
        <v>1.8</v>
      </c>
    </row>
    <row r="25">
      <c r="D25" t="s">
        <v>60</v>
      </c>
      <c r="E25">
        <v>0.93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